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rica.vukobrat\Documents\PSFDokumentacija\2023\UPUTSTVO REVIDIRANO\"/>
    </mc:Choice>
  </mc:AlternateContent>
  <bookViews>
    <workbookView xWindow="0" yWindow="0" windowWidth="21570" windowHeight="7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3" i="1"/>
  <c r="G24" i="1"/>
  <c r="G22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<sst xmlns="http://schemas.openxmlformats.org/spreadsheetml/2006/main" count="93" uniqueCount="51">
  <si>
    <t>Ред. број</t>
  </si>
  <si>
    <t>Орган/организација</t>
  </si>
  <si>
    <t>Законски основ</t>
  </si>
  <si>
    <t>2023. год.</t>
  </si>
  <si>
    <t>ТРАНСФЕРИ ИЗ БУЏЕТА РЕПУБЛИКЕ СРБИЈЕ</t>
  </si>
  <si>
    <t>Министарство финансија</t>
  </si>
  <si>
    <t>Закон о финансирању локалне самоуправе (ненаменски трансфер ЈЛС на територији AПВ).</t>
  </si>
  <si>
    <t>Министарство грађевинарства, саобраћаја и инфраструктуре</t>
  </si>
  <si>
    <t>Закон о утврђивању надлежности АП Војводина.</t>
  </si>
  <si>
    <t>Министарство културе</t>
  </si>
  <si>
    <t>Закључак Владе Републике Србије, 05 Број: 69-12771/2016 од 29. децембра 2016. године о проглашењу Пројекта под називом Нови Сад 2021 - Европска престоница културе културним пројектом од националног значаја за Републику Србију.</t>
  </si>
  <si>
    <t>Министарство просвете</t>
  </si>
  <si>
    <t>Закон о основама система образовања и васпитања (основно образовање-плате).</t>
  </si>
  <si>
    <t>Закон о основама система образовања и васпитања (припремни предшколски програм).</t>
  </si>
  <si>
    <t>Закон о основама система образовања и васпитања (средње образовање-плате).</t>
  </si>
  <si>
    <t>Закон о ученичком и студенском стандарду  (ученички стандард).</t>
  </si>
  <si>
    <t>Закон о ученичком и студентском стандарду (студентски стандард)</t>
  </si>
  <si>
    <t>Закон о високом образовању (високо образовање).</t>
  </si>
  <si>
    <t>Отпремнине за одлазак у пензију запослених у основним школама.</t>
  </si>
  <si>
    <t>Отпремнине за одлазак у пензију запослених у средњим школама.</t>
  </si>
  <si>
    <t>Министарство информисања и телекомуникација</t>
  </si>
  <si>
    <t xml:space="preserve">Закон о министарствима, Закон о јавном информисању и медијима, Закон о јавним медијским сервисима. </t>
  </si>
  <si>
    <t>Закон о електронским комуникацијама.</t>
  </si>
  <si>
    <t>Министарство унутрашње и спољне трговине</t>
  </si>
  <si>
    <t>Закон о утврђивању надлежности АПВ.</t>
  </si>
  <si>
    <t>Комесаријат за избеглице и миграције</t>
  </si>
  <si>
    <t>Закон о избеглицама, Закон о управљању миграцијама, Национална стратегија за решавање питања избеглица и ИРЛ.</t>
  </si>
  <si>
    <t>Министарство за бригу о селу</t>
  </si>
  <si>
    <t>Закон о министарствима.</t>
  </si>
  <si>
    <t>Министарство за рад, запошљавање, борачка и социјална питања</t>
  </si>
  <si>
    <t>Закон о социјалној заштити.</t>
  </si>
  <si>
    <t>Министарство пољопривреде, шумарства и водопривреде</t>
  </si>
  <si>
    <t>I</t>
  </si>
  <si>
    <t>СВЕГА (од 1 до 10)</t>
  </si>
  <si>
    <t xml:space="preserve">ИФ У БУЏЕТУ АПВ </t>
  </si>
  <si>
    <t xml:space="preserve">10 ПОКРАЈИНСКИ СЕКРЕТАРИЈАТ ЗА ФИНАНСИЈЕ </t>
  </si>
  <si>
    <t xml:space="preserve">07 08 </t>
  </si>
  <si>
    <t xml:space="preserve">07 10 </t>
  </si>
  <si>
    <t>14 ПОКРАЈИНСКИ СЕКРЕТАРИЈАТ ЗА ЕНЕРГЕТИКУ,
 ГРАЂЕВИНАРСТВО И САОБРАЋАЈ</t>
  </si>
  <si>
    <t>07 08</t>
  </si>
  <si>
    <t xml:space="preserve">07 13 </t>
  </si>
  <si>
    <t xml:space="preserve">07 07 </t>
  </si>
  <si>
    <t>07 10</t>
  </si>
  <si>
    <t>07 07</t>
  </si>
  <si>
    <t>07 13</t>
  </si>
  <si>
    <t xml:space="preserve">6 ПОКРАЈИНСКИ СЕКРЕТАРИЈАТ ЗА ОБРАЗОВАЊЕ, ПРОПИСЕ, УПРАВУ И
 НАЦИОНАЛНЕ МАЊИНЕ-НАЦИОНАЛНЕ ЗАЈЕДНИЦЕ </t>
  </si>
  <si>
    <t xml:space="preserve">13 ПОКРАЈИНСКИ СЕКРЕТАРИЈАТ ЗА ВИСОКО ОБРАЗОВАЊЕ И НАУЧНОИСТРАЖИВАЧКУ ДЕЛАТНОСТ </t>
  </si>
  <si>
    <t xml:space="preserve">7 ПОКРАЈИНСКИ СЕКРЕТАРИЈАТ ЗА КУЛТУРУ, ЈАВНО ИНФОРМИСАЊЕ И ОДНОСЕ С ВЕРСКИМ ЗАЈЕДНИЦАМА </t>
  </si>
  <si>
    <t xml:space="preserve">16 ПОКРАЈИНСКИ СЕКРЕТАРИЈАТ ЗА ПРИВРЕДУ И ТУРИЗАМ </t>
  </si>
  <si>
    <t>5 ПОКРАЈИНСКИ СЕКРЕТАРИЈАТ ЗА ПОЉОПРИВРЕДУ, 
ВОДОПРИВРЕДУ И ШУМАРСТВО</t>
  </si>
  <si>
    <t xml:space="preserve">НАДЛЕЖНИ 
ПОКРАЈИНСКИ ОРГАН (у оквиру ког се планира распоред средстава)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</si>
</sst>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3" fontId="1" fillId="0" borderId="0" xfId="0" applyNumberFormat="1" applyFont="1"/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5" workbookViewId="0">
      <selection activeCell="G30" sqref="A1:G30"/>
    </sheetView>
  </sheetViews>
  <sheetFormatPr defaultRowHeight="15" x14ac:dyDescent="0.25"/>
  <cols>
    <col min="2" max="2" width="40" customWidth="1"/>
    <col min="3" max="3" width="35.28515625" customWidth="1"/>
    <col min="4" max="4" width="25.85546875" customWidth="1"/>
    <col min="5" max="5" width="12.85546875" style="1" customWidth="1"/>
    <col min="6" max="6" width="47.28515625" customWidth="1"/>
    <col min="7" max="7" width="23.140625" customWidth="1"/>
  </cols>
  <sheetData>
    <row r="1" spans="1:7" ht="45" x14ac:dyDescent="0.25">
      <c r="A1" s="3" t="s">
        <v>0</v>
      </c>
      <c r="B1" s="3" t="s">
        <v>1</v>
      </c>
      <c r="C1" s="3" t="s">
        <v>2</v>
      </c>
      <c r="D1" s="4" t="s">
        <v>3</v>
      </c>
      <c r="E1" s="5" t="s">
        <v>34</v>
      </c>
      <c r="F1" s="6" t="s">
        <v>50</v>
      </c>
    </row>
    <row r="2" spans="1:7" ht="28.5" customHeight="1" x14ac:dyDescent="0.25">
      <c r="A2" s="23" t="s">
        <v>4</v>
      </c>
      <c r="B2" s="23"/>
      <c r="C2" s="23"/>
      <c r="D2" s="23"/>
      <c r="E2" s="23"/>
      <c r="F2" s="23"/>
    </row>
    <row r="3" spans="1:7" ht="60.75" customHeight="1" x14ac:dyDescent="0.25">
      <c r="A3" s="7">
        <v>1</v>
      </c>
      <c r="B3" s="8" t="s">
        <v>5</v>
      </c>
      <c r="C3" s="9" t="s">
        <v>6</v>
      </c>
      <c r="D3" s="10">
        <v>7705553738</v>
      </c>
      <c r="E3" s="5" t="s">
        <v>36</v>
      </c>
      <c r="F3" s="12" t="s">
        <v>35</v>
      </c>
      <c r="G3" s="2"/>
    </row>
    <row r="4" spans="1:7" ht="54" customHeight="1" x14ac:dyDescent="0.25">
      <c r="A4" s="7">
        <v>2</v>
      </c>
      <c r="B4" s="8" t="s">
        <v>7</v>
      </c>
      <c r="C4" s="9" t="s">
        <v>8</v>
      </c>
      <c r="D4" s="10">
        <v>15000000</v>
      </c>
      <c r="E4" s="5" t="s">
        <v>37</v>
      </c>
      <c r="F4" s="11" t="s">
        <v>38</v>
      </c>
      <c r="G4" s="2"/>
    </row>
    <row r="5" spans="1:7" ht="141" customHeight="1" x14ac:dyDescent="0.25">
      <c r="A5" s="7">
        <v>3</v>
      </c>
      <c r="B5" s="8" t="s">
        <v>9</v>
      </c>
      <c r="C5" s="9" t="s">
        <v>10</v>
      </c>
      <c r="D5" s="10">
        <v>50000000</v>
      </c>
      <c r="E5" s="5" t="s">
        <v>39</v>
      </c>
      <c r="F5" s="12" t="s">
        <v>35</v>
      </c>
      <c r="G5" s="2"/>
    </row>
    <row r="6" spans="1:7" ht="60" x14ac:dyDescent="0.25">
      <c r="A6" s="24">
        <v>4</v>
      </c>
      <c r="B6" s="25" t="s">
        <v>11</v>
      </c>
      <c r="C6" s="9" t="s">
        <v>12</v>
      </c>
      <c r="D6" s="10">
        <v>25236431000</v>
      </c>
      <c r="E6" s="5" t="s">
        <v>40</v>
      </c>
      <c r="F6" s="11" t="s">
        <v>45</v>
      </c>
      <c r="G6" s="2"/>
    </row>
    <row r="7" spans="1:7" ht="72" customHeight="1" x14ac:dyDescent="0.25">
      <c r="A7" s="24"/>
      <c r="B7" s="25"/>
      <c r="C7" s="9" t="s">
        <v>13</v>
      </c>
      <c r="D7" s="10">
        <v>662000000</v>
      </c>
      <c r="E7" s="5" t="s">
        <v>36</v>
      </c>
      <c r="F7" s="11" t="s">
        <v>45</v>
      </c>
      <c r="G7" s="2"/>
    </row>
    <row r="8" spans="1:7" ht="70.5" customHeight="1" x14ac:dyDescent="0.25">
      <c r="A8" s="24"/>
      <c r="B8" s="25"/>
      <c r="C8" s="9" t="s">
        <v>14</v>
      </c>
      <c r="D8" s="10">
        <v>10799073000</v>
      </c>
      <c r="E8" s="5" t="s">
        <v>40</v>
      </c>
      <c r="F8" s="11" t="s">
        <v>45</v>
      </c>
      <c r="G8" s="2"/>
    </row>
    <row r="9" spans="1:7" ht="64.5" customHeight="1" x14ac:dyDescent="0.25">
      <c r="A9" s="24"/>
      <c r="B9" s="25"/>
      <c r="C9" s="9" t="s">
        <v>15</v>
      </c>
      <c r="D9" s="10">
        <v>425205000</v>
      </c>
      <c r="E9" s="5" t="s">
        <v>40</v>
      </c>
      <c r="F9" s="11" t="s">
        <v>45</v>
      </c>
      <c r="G9" s="2"/>
    </row>
    <row r="10" spans="1:7" ht="66" customHeight="1" x14ac:dyDescent="0.25">
      <c r="A10" s="24"/>
      <c r="B10" s="25"/>
      <c r="C10" s="9" t="s">
        <v>16</v>
      </c>
      <c r="D10" s="10">
        <v>529095000</v>
      </c>
      <c r="E10" s="5" t="s">
        <v>40</v>
      </c>
      <c r="F10" s="11" t="s">
        <v>46</v>
      </c>
      <c r="G10" s="2"/>
    </row>
    <row r="11" spans="1:7" ht="63" customHeight="1" x14ac:dyDescent="0.25">
      <c r="A11" s="24"/>
      <c r="B11" s="25"/>
      <c r="C11" s="9" t="s">
        <v>17</v>
      </c>
      <c r="D11" s="10">
        <v>9148364000</v>
      </c>
      <c r="E11" s="5" t="s">
        <v>40</v>
      </c>
      <c r="F11" s="11" t="s">
        <v>46</v>
      </c>
      <c r="G11" s="2"/>
    </row>
    <row r="12" spans="1:7" ht="67.5" customHeight="1" x14ac:dyDescent="0.25">
      <c r="A12" s="24"/>
      <c r="B12" s="25"/>
      <c r="C12" s="9" t="s">
        <v>18</v>
      </c>
      <c r="D12" s="10">
        <v>109000000</v>
      </c>
      <c r="E12" s="5" t="s">
        <v>40</v>
      </c>
      <c r="F12" s="11" t="s">
        <v>45</v>
      </c>
      <c r="G12" s="2"/>
    </row>
    <row r="13" spans="1:7" ht="76.5" customHeight="1" x14ac:dyDescent="0.25">
      <c r="A13" s="24"/>
      <c r="B13" s="25"/>
      <c r="C13" s="13" t="s">
        <v>19</v>
      </c>
      <c r="D13" s="10">
        <v>71000000</v>
      </c>
      <c r="E13" s="5" t="s">
        <v>40</v>
      </c>
      <c r="F13" s="11" t="s">
        <v>45</v>
      </c>
      <c r="G13" s="2"/>
    </row>
    <row r="14" spans="1:7" ht="102.75" customHeight="1" x14ac:dyDescent="0.25">
      <c r="A14" s="24">
        <v>5</v>
      </c>
      <c r="B14" s="25" t="s">
        <v>20</v>
      </c>
      <c r="C14" s="9" t="s">
        <v>21</v>
      </c>
      <c r="D14" s="10">
        <v>900000000</v>
      </c>
      <c r="E14" s="5" t="s">
        <v>41</v>
      </c>
      <c r="F14" s="11" t="s">
        <v>47</v>
      </c>
      <c r="G14" s="2"/>
    </row>
    <row r="15" spans="1:7" ht="59.25" customHeight="1" x14ac:dyDescent="0.25">
      <c r="A15" s="24"/>
      <c r="B15" s="25"/>
      <c r="C15" s="9" t="s">
        <v>22</v>
      </c>
      <c r="D15" s="10">
        <v>1270000</v>
      </c>
      <c r="E15" s="5" t="s">
        <v>37</v>
      </c>
      <c r="F15" s="11" t="s">
        <v>48</v>
      </c>
      <c r="G15" s="2"/>
    </row>
    <row r="16" spans="1:7" ht="56.25" customHeight="1" x14ac:dyDescent="0.25">
      <c r="A16" s="7">
        <v>6</v>
      </c>
      <c r="B16" s="14" t="s">
        <v>23</v>
      </c>
      <c r="C16" s="9" t="s">
        <v>24</v>
      </c>
      <c r="D16" s="10">
        <v>2700000</v>
      </c>
      <c r="E16" s="5" t="s">
        <v>42</v>
      </c>
      <c r="F16" s="11" t="s">
        <v>48</v>
      </c>
      <c r="G16" s="2"/>
    </row>
    <row r="17" spans="1:7" ht="93.75" customHeight="1" x14ac:dyDescent="0.25">
      <c r="A17" s="7">
        <v>7</v>
      </c>
      <c r="B17" s="14" t="s">
        <v>25</v>
      </c>
      <c r="C17" s="9" t="s">
        <v>26</v>
      </c>
      <c r="D17" s="10">
        <v>150000000</v>
      </c>
      <c r="E17" s="5" t="s">
        <v>39</v>
      </c>
      <c r="F17" s="11" t="s">
        <v>35</v>
      </c>
      <c r="G17" s="2"/>
    </row>
    <row r="18" spans="1:7" ht="39" customHeight="1" x14ac:dyDescent="0.25">
      <c r="A18" s="7">
        <v>8</v>
      </c>
      <c r="B18" s="8" t="s">
        <v>27</v>
      </c>
      <c r="C18" s="9" t="s">
        <v>28</v>
      </c>
      <c r="D18" s="10">
        <v>548500000</v>
      </c>
      <c r="E18" s="5" t="s">
        <v>39</v>
      </c>
      <c r="F18" s="11" t="s">
        <v>35</v>
      </c>
      <c r="G18" s="2"/>
    </row>
    <row r="19" spans="1:7" ht="62.25" customHeight="1" x14ac:dyDescent="0.25">
      <c r="A19" s="7">
        <v>9</v>
      </c>
      <c r="B19" s="8" t="s">
        <v>29</v>
      </c>
      <c r="C19" s="9" t="s">
        <v>30</v>
      </c>
      <c r="D19" s="10">
        <v>130477000</v>
      </c>
      <c r="E19" s="5" t="s">
        <v>39</v>
      </c>
      <c r="F19" s="11" t="s">
        <v>35</v>
      </c>
      <c r="G19" s="2"/>
    </row>
    <row r="20" spans="1:7" ht="60.75" customHeight="1" x14ac:dyDescent="0.25">
      <c r="A20" s="7">
        <v>10</v>
      </c>
      <c r="B20" s="8" t="s">
        <v>31</v>
      </c>
      <c r="C20" s="9" t="s">
        <v>8</v>
      </c>
      <c r="D20" s="10">
        <v>30000000</v>
      </c>
      <c r="E20" s="5" t="s">
        <v>37</v>
      </c>
      <c r="F20" s="11" t="s">
        <v>49</v>
      </c>
      <c r="G20" s="2"/>
    </row>
    <row r="21" spans="1:7" ht="25.5" customHeight="1" x14ac:dyDescent="0.25">
      <c r="A21" s="4" t="s">
        <v>32</v>
      </c>
      <c r="B21" s="4" t="s">
        <v>33</v>
      </c>
      <c r="C21" s="9"/>
      <c r="D21" s="15">
        <f>SUM(D3:D20)</f>
        <v>56513668738</v>
      </c>
      <c r="E21" s="5"/>
      <c r="F21" s="12"/>
      <c r="G21" s="2"/>
    </row>
    <row r="22" spans="1:7" ht="45" x14ac:dyDescent="0.25">
      <c r="C22" s="5" t="s">
        <v>43</v>
      </c>
      <c r="D22" s="19">
        <f>D14</f>
        <v>900000000</v>
      </c>
      <c r="E22" s="5" t="s">
        <v>43</v>
      </c>
      <c r="F22" s="11" t="s">
        <v>47</v>
      </c>
      <c r="G22" s="21">
        <f>D14</f>
        <v>900000000</v>
      </c>
    </row>
    <row r="23" spans="1:7" x14ac:dyDescent="0.25">
      <c r="C23" s="18" t="s">
        <v>39</v>
      </c>
      <c r="D23" s="19">
        <f>D3+D5+D7+D17+D18+D19</f>
        <v>9246530738</v>
      </c>
      <c r="E23" s="18" t="s">
        <v>39</v>
      </c>
      <c r="F23" s="11" t="s">
        <v>35</v>
      </c>
      <c r="G23" s="21">
        <f>D3+D5+D18+D19+D17</f>
        <v>8584530738</v>
      </c>
    </row>
    <row r="24" spans="1:7" ht="60" x14ac:dyDescent="0.25">
      <c r="C24" s="18" t="s">
        <v>42</v>
      </c>
      <c r="D24" s="19">
        <f>D4+D15+D16+D20</f>
        <v>48970000</v>
      </c>
      <c r="E24" s="18" t="s">
        <v>36</v>
      </c>
      <c r="F24" s="11" t="s">
        <v>45</v>
      </c>
      <c r="G24" s="21">
        <f>D7</f>
        <v>662000000</v>
      </c>
    </row>
    <row r="25" spans="1:7" ht="45" x14ac:dyDescent="0.25">
      <c r="C25" s="18" t="s">
        <v>44</v>
      </c>
      <c r="D25" s="19">
        <f>D6+D8+D9+D10+D11+D12+D13</f>
        <v>46318168000</v>
      </c>
      <c r="E25" s="18" t="s">
        <v>42</v>
      </c>
      <c r="F25" s="11" t="s">
        <v>49</v>
      </c>
      <c r="G25" s="21">
        <f>D20</f>
        <v>30000000</v>
      </c>
    </row>
    <row r="26" spans="1:7" ht="30" x14ac:dyDescent="0.25">
      <c r="C26" s="16"/>
      <c r="D26" s="20">
        <f>D22+D23+D24+D25</f>
        <v>56513668738</v>
      </c>
      <c r="E26" s="22" t="s">
        <v>42</v>
      </c>
      <c r="F26" s="11" t="s">
        <v>38</v>
      </c>
      <c r="G26" s="21">
        <f>D4</f>
        <v>15000000</v>
      </c>
    </row>
    <row r="27" spans="1:7" ht="30" x14ac:dyDescent="0.25">
      <c r="E27" s="22" t="s">
        <v>42</v>
      </c>
      <c r="F27" s="11" t="s">
        <v>48</v>
      </c>
      <c r="G27" s="21">
        <f>D15+D16</f>
        <v>3970000</v>
      </c>
    </row>
    <row r="28" spans="1:7" ht="60" x14ac:dyDescent="0.25">
      <c r="E28" s="22" t="s">
        <v>44</v>
      </c>
      <c r="F28" s="11" t="s">
        <v>45</v>
      </c>
      <c r="G28" s="21">
        <f>D6+D8+D9+D12+D13</f>
        <v>36640709000</v>
      </c>
    </row>
    <row r="29" spans="1:7" ht="45" x14ac:dyDescent="0.25">
      <c r="E29" s="22" t="s">
        <v>40</v>
      </c>
      <c r="F29" s="11" t="s">
        <v>46</v>
      </c>
      <c r="G29" s="21">
        <f>D10+D11</f>
        <v>9677459000</v>
      </c>
    </row>
    <row r="30" spans="1:7" x14ac:dyDescent="0.25">
      <c r="G30" s="17">
        <f>SUM(G22:G29)</f>
        <v>56513668738</v>
      </c>
    </row>
  </sheetData>
  <mergeCells count="5">
    <mergeCell ref="A2:F2"/>
    <mergeCell ref="A14:A15"/>
    <mergeCell ref="B14:B15"/>
    <mergeCell ref="A6:A13"/>
    <mergeCell ref="B6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Vukobrat</dc:creator>
  <cp:lastModifiedBy>Zorica Vukobrat</cp:lastModifiedBy>
  <dcterms:created xsi:type="dcterms:W3CDTF">2022-11-20T13:17:23Z</dcterms:created>
  <dcterms:modified xsi:type="dcterms:W3CDTF">2022-11-21T12:16:47Z</dcterms:modified>
</cp:coreProperties>
</file>