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8195" windowHeight="11715" tabRatio="892"/>
  </bookViews>
  <sheets>
    <sheet name="Prilog IV" sheetId="1" r:id="rId1"/>
    <sheet name="Sheet1" sheetId="2" state="hidden" r:id="rId2"/>
  </sheets>
  <definedNames>
    <definedName name="_xlnm.Print_Area" localSheetId="0">'Prilog IV'!$B$1:$N$54</definedName>
    <definedName name="евро">#REF!</definedName>
  </definedNames>
  <calcPr calcId="145621" fullPrecision="0"/>
</workbook>
</file>

<file path=xl/calcChain.xml><?xml version="1.0" encoding="utf-8"?>
<calcChain xmlns="http://schemas.openxmlformats.org/spreadsheetml/2006/main">
  <c r="D51" i="1" l="1"/>
  <c r="D53" i="1" s="1"/>
  <c r="D43" i="1"/>
  <c r="D54" i="1" l="1"/>
  <c r="G43" i="1" l="1"/>
  <c r="G51" i="1" l="1"/>
  <c r="G53" i="1" s="1"/>
  <c r="K40" i="1" l="1"/>
  <c r="K32" i="1"/>
  <c r="K24" i="1"/>
  <c r="K17" i="1"/>
  <c r="K10" i="1"/>
  <c r="K23" i="1"/>
  <c r="K13" i="1"/>
  <c r="I51" i="1" l="1"/>
  <c r="I53" i="1" s="1"/>
  <c r="I43" i="1"/>
  <c r="K44" i="1"/>
  <c r="J51" i="1"/>
  <c r="J53" i="1" s="1"/>
  <c r="L13" i="1"/>
  <c r="M13" i="1" s="1"/>
  <c r="L10" i="1"/>
  <c r="M10" i="1" s="1"/>
  <c r="L17" i="1"/>
  <c r="M17" i="1" s="1"/>
  <c r="L24" i="1"/>
  <c r="L32" i="1"/>
  <c r="M32" i="1" s="1"/>
  <c r="L40" i="1"/>
  <c r="L23" i="1"/>
  <c r="K29" i="1"/>
  <c r="K21" i="1"/>
  <c r="L21" i="1" s="1"/>
  <c r="K28" i="1"/>
  <c r="L28" i="1" s="1"/>
  <c r="K36" i="1"/>
  <c r="L36" i="1" s="1"/>
  <c r="K7" i="1"/>
  <c r="L7" i="1" s="1"/>
  <c r="K15" i="1"/>
  <c r="K46" i="1"/>
  <c r="L46" i="1" s="1"/>
  <c r="K14" i="1"/>
  <c r="K49" i="1"/>
  <c r="L49" i="1" s="1"/>
  <c r="K20" i="1"/>
  <c r="K27" i="1"/>
  <c r="L27" i="1" s="1"/>
  <c r="N13" i="1"/>
  <c r="K8" i="1"/>
  <c r="L8" i="1" s="1"/>
  <c r="K12" i="1"/>
  <c r="L12" i="1" s="1"/>
  <c r="M12" i="1" s="1"/>
  <c r="K16" i="1"/>
  <c r="L16" i="1" s="1"/>
  <c r="K19" i="1"/>
  <c r="K22" i="1"/>
  <c r="K26" i="1"/>
  <c r="L26" i="1" s="1"/>
  <c r="M26" i="1" s="1"/>
  <c r="K30" i="1"/>
  <c r="L30" i="1" s="1"/>
  <c r="K34" i="1"/>
  <c r="K38" i="1"/>
  <c r="L38" i="1" s="1"/>
  <c r="K42" i="1"/>
  <c r="L42" i="1" s="1"/>
  <c r="M42" i="1" s="1"/>
  <c r="E43" i="1"/>
  <c r="K11" i="1"/>
  <c r="K18" i="1"/>
  <c r="L18" i="1" s="1"/>
  <c r="M18" i="1" s="1"/>
  <c r="K25" i="1"/>
  <c r="N32" i="1"/>
  <c r="H43" i="1"/>
  <c r="K52" i="1"/>
  <c r="N17" i="1"/>
  <c r="F51" i="1"/>
  <c r="K47" i="1"/>
  <c r="K9" i="1"/>
  <c r="K31" i="1"/>
  <c r="K33" i="1"/>
  <c r="L33" i="1" s="1"/>
  <c r="M33" i="1" s="1"/>
  <c r="K35" i="1"/>
  <c r="K37" i="1"/>
  <c r="L37" i="1" s="1"/>
  <c r="M37" i="1" s="1"/>
  <c r="K39" i="1"/>
  <c r="K41" i="1"/>
  <c r="L41" i="1" s="1"/>
  <c r="M41" i="1" s="1"/>
  <c r="K48" i="1"/>
  <c r="K50" i="1"/>
  <c r="L50" i="1" s="1"/>
  <c r="M50" i="1" s="1"/>
  <c r="K45" i="1"/>
  <c r="L45" i="1" s="1"/>
  <c r="M45" i="1" s="1"/>
  <c r="N38" i="1" l="1"/>
  <c r="M38" i="1"/>
  <c r="N30" i="1"/>
  <c r="M30" i="1"/>
  <c r="N16" i="1"/>
  <c r="M16" i="1"/>
  <c r="N8" i="1"/>
  <c r="M8" i="1"/>
  <c r="N27" i="1"/>
  <c r="M27" i="1"/>
  <c r="N49" i="1"/>
  <c r="M49" i="1"/>
  <c r="N46" i="1"/>
  <c r="M46" i="1"/>
  <c r="N7" i="1"/>
  <c r="M7" i="1"/>
  <c r="N28" i="1"/>
  <c r="M28" i="1"/>
  <c r="N40" i="1"/>
  <c r="M40" i="1"/>
  <c r="N24" i="1"/>
  <c r="M24" i="1"/>
  <c r="N10" i="1"/>
  <c r="N36" i="1"/>
  <c r="M36" i="1"/>
  <c r="N21" i="1"/>
  <c r="M21" i="1"/>
  <c r="N23" i="1"/>
  <c r="M23" i="1"/>
  <c r="L44" i="1"/>
  <c r="J43" i="1"/>
  <c r="J54" i="1" s="1"/>
  <c r="H51" i="1"/>
  <c r="K51" i="1"/>
  <c r="K53" i="1" s="1"/>
  <c r="L47" i="1"/>
  <c r="L29" i="1"/>
  <c r="L25" i="1"/>
  <c r="L11" i="1"/>
  <c r="L14" i="1"/>
  <c r="N50" i="1"/>
  <c r="N41" i="1"/>
  <c r="N37" i="1"/>
  <c r="N33" i="1"/>
  <c r="G54" i="1"/>
  <c r="F43" i="1"/>
  <c r="N18" i="1"/>
  <c r="N42" i="1"/>
  <c r="N26" i="1"/>
  <c r="N12" i="1"/>
  <c r="L52" i="1"/>
  <c r="L39" i="1"/>
  <c r="L35" i="1"/>
  <c r="L31" i="1"/>
  <c r="L20" i="1"/>
  <c r="L15" i="1"/>
  <c r="L9" i="1"/>
  <c r="L34" i="1"/>
  <c r="L22" i="1"/>
  <c r="L19" i="1"/>
  <c r="I54" i="1"/>
  <c r="H53" i="1"/>
  <c r="K6" i="1"/>
  <c r="K43" i="1" s="1"/>
  <c r="F53" i="1"/>
  <c r="N19" i="1" l="1"/>
  <c r="M19" i="1"/>
  <c r="N34" i="1"/>
  <c r="M34" i="1"/>
  <c r="N15" i="1"/>
  <c r="M15" i="1"/>
  <c r="N31" i="1"/>
  <c r="M31" i="1"/>
  <c r="N39" i="1"/>
  <c r="M39" i="1"/>
  <c r="N14" i="1"/>
  <c r="M14" i="1"/>
  <c r="N25" i="1"/>
  <c r="M25" i="1"/>
  <c r="N47" i="1"/>
  <c r="M47" i="1"/>
  <c r="N44" i="1"/>
  <c r="M44" i="1"/>
  <c r="N22" i="1"/>
  <c r="M22" i="1"/>
  <c r="N9" i="1"/>
  <c r="M9" i="1"/>
  <c r="N20" i="1"/>
  <c r="M20" i="1"/>
  <c r="N35" i="1"/>
  <c r="M35" i="1"/>
  <c r="N52" i="1"/>
  <c r="M52" i="1"/>
  <c r="N11" i="1"/>
  <c r="M11" i="1"/>
  <c r="N29" i="1"/>
  <c r="M29" i="1"/>
  <c r="L48" i="1"/>
  <c r="L6" i="1"/>
  <c r="M6" i="1" s="1"/>
  <c r="M43" i="1" s="1"/>
  <c r="H54" i="1"/>
  <c r="K54" i="1"/>
  <c r="F54" i="1"/>
  <c r="N45" i="1"/>
  <c r="N48" i="1" l="1"/>
  <c r="M48" i="1"/>
  <c r="M51" i="1" s="1"/>
  <c r="M53" i="1" s="1"/>
  <c r="M54" i="1" s="1"/>
  <c r="E51" i="1"/>
  <c r="E53" i="1" s="1"/>
  <c r="E54" i="1" s="1"/>
  <c r="L43" i="1"/>
  <c r="L51" i="1"/>
  <c r="L53" i="1" s="1"/>
  <c r="N6" i="1"/>
  <c r="L54" i="1" l="1"/>
  <c r="N43" i="1"/>
  <c r="N51" i="1"/>
  <c r="N53" i="1"/>
  <c r="N54" i="1" l="1"/>
</calcChain>
</file>

<file path=xl/sharedStrings.xml><?xml version="1.0" encoding="utf-8"?>
<sst xmlns="http://schemas.openxmlformats.org/spreadsheetml/2006/main" count="69" uniqueCount="69">
  <si>
    <t xml:space="preserve">Текући наменски трансфери </t>
  </si>
  <si>
    <t>Капитални наменски трансфери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</si>
  <si>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</si>
  <si>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</si>
  <si>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</si>
  <si>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</si>
  <si>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</si>
  <si>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</si>
  <si>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</si>
  <si>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Бела Црква</t>
  </si>
  <si>
    <t>Беочин</t>
  </si>
  <si>
    <t>Бечеј</t>
  </si>
  <si>
    <t>Врбас</t>
  </si>
  <si>
    <t>Вршац</t>
  </si>
  <si>
    <t>Жабаљ</t>
  </si>
  <si>
    <t>Житиште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</si>
  <si>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</si>
  <si>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</si>
  <si>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</si>
  <si>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</si>
  <si>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</si>
  <si>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</si>
  <si>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</si>
  <si>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</si>
  <si>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</si>
  <si>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</si>
  <si>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</si>
  <si>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Опово</t>
  </si>
  <si>
    <t>Оџаци</t>
  </si>
  <si>
    <t>Пећинци</t>
  </si>
  <si>
    <t>Пландиште</t>
  </si>
  <si>
    <t>Рума</t>
  </si>
  <si>
    <t>Сента</t>
  </si>
  <si>
    <t>Сечањ</t>
  </si>
  <si>
    <t>Србобран</t>
  </si>
  <si>
    <t>Стара Пазова</t>
  </si>
  <si>
    <t>Темерин</t>
  </si>
  <si>
    <t>Тител</t>
  </si>
  <si>
    <t>Чока</t>
  </si>
  <si>
    <t>Шид</t>
  </si>
  <si>
    <t>I</t>
  </si>
  <si>
    <t>УКУПНО ОПШТИНЕ</t>
  </si>
  <si>
    <t>Зрењанин</t>
  </si>
  <si>
    <t>Панчево</t>
  </si>
  <si>
    <t>Сомбор</t>
  </si>
  <si>
    <t>Суботица</t>
  </si>
  <si>
    <t>Нови Сад</t>
  </si>
  <si>
    <t>II</t>
  </si>
  <si>
    <t>УКУПНО ГРАДОВИ</t>
  </si>
  <si>
    <t>у хиљадама динара</t>
  </si>
  <si>
    <t>ТРАНСФЕРИ
ГРАДОВА
У КОРИСТ
НИВОА
ОПШТИНА</t>
  </si>
  <si>
    <t>ТРАНСФЕРИ ОД АП ВОЈВОДИНЕ</t>
  </si>
  <si>
    <t>JLS</t>
  </si>
  <si>
    <t>Ненаменски трансфер</t>
  </si>
  <si>
    <t>Табела IV</t>
  </si>
  <si>
    <t>ТРАНСФЕРИ
ОПШТИНА
У КОРИСТ
НИВОА
ГРАДОВА</t>
  </si>
  <si>
    <t>% НОМИНАЛНОГ РАСТА/ПАДА
УКУПНИХ ТРАНСФЕРА
(9) : (1)-100%</t>
  </si>
  <si>
    <t>ТРАНСФЕРНА СРЕДСТВА ОД ДРУГИХ НИВОА ВЛАСТИ У КОРИСТ БУЏЕТА ОПШТИНА И ГРАДОВА
АП ВОЈВОДИНЕ У ПЕРИОДУ ЈАНУАР - МАРТ 2016. И 2017. ГОДИНЕ</t>
  </si>
  <si>
    <t>НОМИНАЛНИ РАСТ/ПАД
УКУПНИХ ТРАНСФЕРА
(9) - (1)</t>
  </si>
  <si>
    <t>ТРАНСФЕРИ 
ОД 
РЕПУБЛИКЕ</t>
  </si>
  <si>
    <t>УКУПНО ЈЛС</t>
  </si>
  <si>
    <t>Укупно градови без Н. Сада</t>
  </si>
  <si>
    <t>Општина
   Град</t>
  </si>
  <si>
    <t>Редни број</t>
  </si>
  <si>
    <t>Трансферна
средства
I-III 2016</t>
  </si>
  <si>
    <t>Ср. Митровица</t>
  </si>
  <si>
    <t>Ср. Карловци</t>
  </si>
  <si>
    <r>
      <t xml:space="preserve">УКУПНИ ТРАНСФЕРИ
</t>
    </r>
    <r>
      <rPr>
        <b/>
        <i/>
        <sz val="9"/>
        <rFont val="Calibri"/>
        <family val="2"/>
        <charset val="238"/>
      </rPr>
      <t>I - III 2017.</t>
    </r>
    <r>
      <rPr>
        <b/>
        <sz val="9"/>
        <rFont val="Calibri"/>
        <family val="2"/>
        <charset val="238"/>
      </rPr>
      <t xml:space="preserve">
(2+3+4+8)</t>
    </r>
  </si>
  <si>
    <t>Укупно
(5+6+7)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</si>
</sst>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0"/>
      <color theme="1"/>
      <name val="Verdana"/>
      <family val="2"/>
      <charset val="238"/>
    </font>
    <font>
      <sz val="10"/>
      <name val="Arial"/>
      <family val="2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u/>
      <sz val="10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6"/>
      <name val="Calibri"/>
      <family val="2"/>
      <charset val="238"/>
    </font>
    <font>
      <b/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b/>
      <i/>
      <sz val="9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sz val="6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35">
    <xf numFmtId="0" fontId="0" fillId="0" borderId="0" xfId="0"/>
    <xf numFmtId="3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7" fillId="0" borderId="0" xfId="1" applyFont="1"/>
    <xf numFmtId="0" fontId="8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2" fillId="0" borderId="22" xfId="31" applyFont="1" applyBorder="1" applyAlignment="1">
      <alignment vertical="center"/>
    </xf>
    <xf numFmtId="0" fontId="9" fillId="0" borderId="5" xfId="31" applyFont="1" applyFill="1" applyBorder="1" applyAlignment="1">
      <alignment horizontal="center" vertical="center"/>
    </xf>
    <xf numFmtId="3" fontId="16" fillId="0" borderId="44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37" xfId="1" applyNumberFormat="1" applyFont="1" applyBorder="1" applyAlignment="1">
      <alignment vertical="center"/>
    </xf>
    <xf numFmtId="3" fontId="16" fillId="0" borderId="26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7" xfId="31" applyFont="1" applyFill="1" applyBorder="1" applyAlignment="1">
      <alignment horizontal="center" vertical="center"/>
    </xf>
    <xf numFmtId="3" fontId="16" fillId="0" borderId="45" xfId="1" applyNumberFormat="1" applyFont="1" applyBorder="1" applyAlignment="1">
      <alignment vertical="center"/>
    </xf>
    <xf numFmtId="3" fontId="17" fillId="0" borderId="18" xfId="1" applyNumberFormat="1" applyFont="1" applyBorder="1" applyAlignment="1">
      <alignment vertical="center"/>
    </xf>
    <xf numFmtId="3" fontId="17" fillId="0" borderId="23" xfId="1" applyNumberFormat="1" applyFont="1" applyBorder="1" applyAlignment="1">
      <alignment vertical="center"/>
    </xf>
    <xf numFmtId="3" fontId="17" fillId="0" borderId="38" xfId="1" applyNumberFormat="1" applyFont="1" applyBorder="1" applyAlignment="1">
      <alignment vertical="center"/>
    </xf>
    <xf numFmtId="3" fontId="17" fillId="0" borderId="8" xfId="1" applyNumberFormat="1" applyFont="1" applyBorder="1" applyAlignment="1">
      <alignment vertical="center"/>
    </xf>
    <xf numFmtId="3" fontId="17" fillId="0" borderId="7" xfId="1" applyNumberFormat="1" applyFont="1" applyBorder="1" applyAlignment="1">
      <alignment vertical="center"/>
    </xf>
    <xf numFmtId="3" fontId="17" fillId="0" borderId="39" xfId="1" applyNumberFormat="1" applyFont="1" applyBorder="1" applyAlignment="1">
      <alignment vertical="center"/>
    </xf>
    <xf numFmtId="3" fontId="16" fillId="0" borderId="23" xfId="1" applyNumberFormat="1" applyFont="1" applyBorder="1" applyAlignment="1">
      <alignment vertical="center"/>
    </xf>
    <xf numFmtId="3" fontId="17" fillId="0" borderId="39" xfId="1" quotePrefix="1" applyNumberFormat="1" applyFont="1" applyBorder="1" applyAlignment="1">
      <alignment vertical="center"/>
    </xf>
    <xf numFmtId="0" fontId="12" fillId="0" borderId="22" xfId="3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22" xfId="1" applyFont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3" fontId="16" fillId="2" borderId="27" xfId="1" applyNumberFormat="1" applyFont="1" applyFill="1" applyBorder="1" applyAlignment="1">
      <alignment vertical="center"/>
    </xf>
    <xf numFmtId="3" fontId="16" fillId="2" borderId="16" xfId="1" applyNumberFormat="1" applyFont="1" applyFill="1" applyBorder="1" applyAlignment="1">
      <alignment vertical="center"/>
    </xf>
    <xf numFmtId="3" fontId="16" fillId="2" borderId="2" xfId="1" applyNumberFormat="1" applyFont="1" applyFill="1" applyBorder="1" applyAlignment="1">
      <alignment vertical="center"/>
    </xf>
    <xf numFmtId="3" fontId="16" fillId="2" borderId="3" xfId="1" applyNumberFormat="1" applyFont="1" applyFill="1" applyBorder="1" applyAlignment="1">
      <alignment vertical="center"/>
    </xf>
    <xf numFmtId="3" fontId="16" fillId="2" borderId="34" xfId="1" applyNumberFormat="1" applyFont="1" applyFill="1" applyBorder="1" applyAlignment="1">
      <alignment vertical="center"/>
    </xf>
    <xf numFmtId="3" fontId="16" fillId="2" borderId="35" xfId="1" applyNumberFormat="1" applyFont="1" applyFill="1" applyBorder="1" applyAlignment="1">
      <alignment vertical="center"/>
    </xf>
    <xf numFmtId="3" fontId="16" fillId="2" borderId="4" xfId="1" applyNumberFormat="1" applyFont="1" applyFill="1" applyBorder="1" applyAlignment="1">
      <alignment vertical="center"/>
    </xf>
    <xf numFmtId="3" fontId="17" fillId="0" borderId="8" xfId="1" applyNumberFormat="1" applyFont="1" applyBorder="1" applyAlignment="1">
      <alignment horizontal="right" vertical="center"/>
    </xf>
    <xf numFmtId="0" fontId="9" fillId="0" borderId="13" xfId="31" applyFont="1" applyFill="1" applyBorder="1" applyAlignment="1">
      <alignment horizontal="center" vertical="center"/>
    </xf>
    <xf numFmtId="3" fontId="16" fillId="0" borderId="46" xfId="1" applyNumberFormat="1" applyFont="1" applyBorder="1" applyAlignment="1">
      <alignment vertical="center"/>
    </xf>
    <xf numFmtId="3" fontId="17" fillId="0" borderId="40" xfId="1" applyNumberFormat="1" applyFont="1" applyBorder="1" applyAlignment="1">
      <alignment vertical="center"/>
    </xf>
    <xf numFmtId="3" fontId="17" fillId="0" borderId="13" xfId="1" applyNumberFormat="1" applyFont="1" applyBorder="1" applyAlignment="1">
      <alignment vertical="center"/>
    </xf>
    <xf numFmtId="3" fontId="17" fillId="0" borderId="11" xfId="1" applyNumberFormat="1" applyFont="1" applyBorder="1" applyAlignment="1">
      <alignment vertical="center"/>
    </xf>
    <xf numFmtId="3" fontId="17" fillId="0" borderId="33" xfId="1" applyNumberFormat="1" applyFont="1" applyBorder="1" applyAlignment="1">
      <alignment vertical="center"/>
    </xf>
    <xf numFmtId="3" fontId="16" fillId="0" borderId="47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8" fillId="0" borderId="0" xfId="1" applyFont="1" applyBorder="1"/>
    <xf numFmtId="0" fontId="14" fillId="0" borderId="2" xfId="31" applyFont="1" applyFill="1" applyBorder="1" applyAlignment="1">
      <alignment horizontal="center"/>
    </xf>
    <xf numFmtId="3" fontId="19" fillId="0" borderId="27" xfId="1" applyNumberFormat="1" applyFont="1" applyBorder="1"/>
    <xf numFmtId="3" fontId="20" fillId="0" borderId="16" xfId="1" applyNumberFormat="1" applyFont="1" applyBorder="1"/>
    <xf numFmtId="3" fontId="20" fillId="0" borderId="2" xfId="1" applyNumberFormat="1" applyFont="1" applyBorder="1"/>
    <xf numFmtId="3" fontId="20" fillId="0" borderId="3" xfId="1" applyNumberFormat="1" applyFont="1" applyBorder="1"/>
    <xf numFmtId="3" fontId="20" fillId="0" borderId="34" xfId="1" applyNumberFormat="1" applyFont="1" applyBorder="1"/>
    <xf numFmtId="3" fontId="20" fillId="0" borderId="35" xfId="1" applyNumberFormat="1" applyFont="1" applyBorder="1"/>
    <xf numFmtId="3" fontId="19" fillId="0" borderId="4" xfId="1" applyNumberFormat="1" applyFont="1" applyBorder="1"/>
    <xf numFmtId="3" fontId="20" fillId="0" borderId="27" xfId="1" applyNumberFormat="1" applyFont="1" applyBorder="1"/>
    <xf numFmtId="3" fontId="16" fillId="0" borderId="27" xfId="1" applyNumberFormat="1" applyFont="1" applyBorder="1" applyAlignment="1">
      <alignment vertical="center"/>
    </xf>
    <xf numFmtId="3" fontId="17" fillId="0" borderId="16" xfId="1" applyNumberFormat="1" applyFont="1" applyBorder="1" applyAlignment="1">
      <alignment vertical="center"/>
    </xf>
    <xf numFmtId="3" fontId="17" fillId="0" borderId="2" xfId="1" applyNumberFormat="1" applyFont="1" applyBorder="1" applyAlignment="1">
      <alignment vertical="center"/>
    </xf>
    <xf numFmtId="3" fontId="17" fillId="0" borderId="3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6" fillId="0" borderId="4" xfId="1" applyNumberFormat="1" applyFont="1" applyBorder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Fill="1" applyAlignment="1">
      <alignment horizontal="center"/>
    </xf>
    <xf numFmtId="0" fontId="21" fillId="0" borderId="0" xfId="1" applyFont="1"/>
    <xf numFmtId="0" fontId="15" fillId="0" borderId="27" xfId="1" applyFont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164" fontId="19" fillId="2" borderId="15" xfId="1" applyNumberFormat="1" applyFont="1" applyFill="1" applyBorder="1" applyAlignment="1">
      <alignment vertical="center"/>
    </xf>
    <xf numFmtId="0" fontId="22" fillId="0" borderId="6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0" fontId="22" fillId="0" borderId="8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2" fillId="0" borderId="11" xfId="1" applyFont="1" applyBorder="1" applyAlignment="1">
      <alignment vertical="center"/>
    </xf>
    <xf numFmtId="0" fontId="22" fillId="2" borderId="4" xfId="1" applyFont="1" applyFill="1" applyBorder="1" applyAlignment="1">
      <alignment vertical="center"/>
    </xf>
    <xf numFmtId="0" fontId="22" fillId="0" borderId="12" xfId="1" applyFont="1" applyBorder="1" applyAlignment="1">
      <alignment horizontal="left" vertical="center"/>
    </xf>
    <xf numFmtId="0" fontId="23" fillId="0" borderId="3" xfId="1" applyFont="1" applyBorder="1" applyAlignment="1">
      <alignment wrapText="1"/>
    </xf>
    <xf numFmtId="0" fontId="22" fillId="2" borderId="3" xfId="1" applyFont="1" applyFill="1" applyBorder="1" applyAlignment="1">
      <alignment horizontal="left" vertical="center"/>
    </xf>
    <xf numFmtId="0" fontId="22" fillId="2" borderId="3" xfId="1" applyFont="1" applyFill="1" applyBorder="1" applyAlignment="1">
      <alignment vertical="center" wrapText="1"/>
    </xf>
    <xf numFmtId="0" fontId="11" fillId="0" borderId="1" xfId="1" applyFont="1" applyBorder="1" applyAlignment="1"/>
    <xf numFmtId="0" fontId="9" fillId="0" borderId="33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3" fontId="17" fillId="0" borderId="44" xfId="1" applyNumberFormat="1" applyFont="1" applyBorder="1" applyAlignment="1">
      <alignment vertical="center"/>
    </xf>
    <xf numFmtId="164" fontId="20" fillId="0" borderId="29" xfId="1" applyNumberFormat="1" applyFont="1" applyBorder="1" applyAlignment="1">
      <alignment vertical="center"/>
    </xf>
    <xf numFmtId="3" fontId="17" fillId="0" borderId="45" xfId="1" applyNumberFormat="1" applyFont="1" applyBorder="1" applyAlignment="1">
      <alignment vertical="center"/>
    </xf>
    <xf numFmtId="164" fontId="20" fillId="0" borderId="9" xfId="1" applyNumberFormat="1" applyFont="1" applyBorder="1" applyAlignment="1">
      <alignment vertical="center"/>
    </xf>
    <xf numFmtId="3" fontId="17" fillId="0" borderId="45" xfId="1" applyNumberFormat="1" applyFont="1" applyFill="1" applyBorder="1" applyAlignment="1">
      <alignment vertical="center"/>
    </xf>
    <xf numFmtId="164" fontId="20" fillId="0" borderId="9" xfId="1" applyNumberFormat="1" applyFont="1" applyFill="1" applyBorder="1" applyAlignment="1">
      <alignment vertical="center"/>
    </xf>
    <xf numFmtId="3" fontId="17" fillId="0" borderId="48" xfId="1" applyNumberFormat="1" applyFont="1" applyBorder="1" applyAlignment="1">
      <alignment vertical="center"/>
    </xf>
    <xf numFmtId="164" fontId="20" fillId="0" borderId="10" xfId="1" applyNumberFormat="1" applyFont="1" applyBorder="1" applyAlignment="1">
      <alignment vertical="center"/>
    </xf>
    <xf numFmtId="3" fontId="17" fillId="0" borderId="46" xfId="1" applyNumberFormat="1" applyFont="1" applyBorder="1" applyAlignment="1">
      <alignment vertical="center"/>
    </xf>
    <xf numFmtId="164" fontId="20" fillId="0" borderId="14" xfId="1" applyNumberFormat="1" applyFont="1" applyBorder="1" applyAlignment="1">
      <alignment vertical="center"/>
    </xf>
    <xf numFmtId="164" fontId="20" fillId="0" borderId="15" xfId="1" applyNumberFormat="1" applyFont="1" applyBorder="1"/>
    <xf numFmtId="0" fontId="8" fillId="0" borderId="2" xfId="1" applyFont="1" applyBorder="1" applyAlignment="1">
      <alignment horizontal="center" vertical="center"/>
    </xf>
    <xf numFmtId="3" fontId="17" fillId="0" borderId="27" xfId="1" applyNumberFormat="1" applyFont="1" applyBorder="1" applyAlignment="1">
      <alignment vertical="center"/>
    </xf>
    <xf numFmtId="164" fontId="20" fillId="0" borderId="15" xfId="1" applyNumberFormat="1" applyFont="1" applyBorder="1" applyAlignment="1">
      <alignment vertical="center"/>
    </xf>
    <xf numFmtId="2" fontId="7" fillId="0" borderId="0" xfId="1" applyNumberFormat="1" applyFont="1"/>
    <xf numFmtId="0" fontId="8" fillId="0" borderId="0" xfId="1" applyFont="1" applyFill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8" fillId="3" borderId="30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textRotation="90" wrapText="1"/>
    </xf>
    <xf numFmtId="0" fontId="12" fillId="0" borderId="19" xfId="1" applyFont="1" applyBorder="1" applyAlignment="1">
      <alignment horizontal="center" vertical="center" textRotation="90" wrapText="1"/>
    </xf>
    <xf numFmtId="0" fontId="9" fillId="0" borderId="42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2" fontId="24" fillId="0" borderId="24" xfId="1" applyNumberFormat="1" applyFont="1" applyFill="1" applyBorder="1" applyAlignment="1">
      <alignment horizontal="center" vertical="center" wrapText="1"/>
    </xf>
    <xf numFmtId="2" fontId="24" fillId="0" borderId="25" xfId="1" applyNumberFormat="1" applyFont="1" applyFill="1" applyBorder="1" applyAlignment="1">
      <alignment horizontal="center" vertical="center" wrapText="1"/>
    </xf>
    <xf numFmtId="2" fontId="13" fillId="0" borderId="42" xfId="1" applyNumberFormat="1" applyFont="1" applyFill="1" applyBorder="1" applyAlignment="1">
      <alignment horizontal="center" vertical="center" wrapText="1"/>
    </xf>
    <xf numFmtId="2" fontId="13" fillId="0" borderId="4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right"/>
    </xf>
    <xf numFmtId="0" fontId="16" fillId="0" borderId="0" xfId="1" applyFont="1" applyFill="1" applyAlignment="1">
      <alignment vertical="center"/>
    </xf>
  </cellXfs>
  <cellStyles count="3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 2" xfId="30"/>
    <cellStyle name="Normal_Sheet1 2" xfId="31"/>
  </cellStyles>
  <dxfs count="0"/>
  <tableStyles count="0" defaultTableStyle="TableStyleMedium9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5"/>
  <sheetViews>
    <sheetView showZeros="0" tabSelected="1" workbookViewId="0">
      <pane xSplit="3" ySplit="5" topLeftCell="D35" activePane="bottomRight" state="frozen"/>
      <selection activeCell="G34" sqref="G34"/>
      <selection pane="topRight" activeCell="G34" sqref="G34"/>
      <selection pane="bottomLeft" activeCell="G34" sqref="G34"/>
      <selection pane="bottomRight" activeCell="E44" sqref="E44"/>
    </sheetView>
  </sheetViews>
  <sheetFormatPr defaultRowHeight="12.75" x14ac:dyDescent="0.2"/>
  <cols>
    <col min="1" max="1" width="3.875" style="3" bestFit="1" customWidth="1"/>
    <col min="2" max="2" width="3.5" style="76" bestFit="1" customWidth="1"/>
    <col min="3" max="3" width="17.75" style="75" customWidth="1"/>
    <col min="4" max="4" width="10" style="75" bestFit="1" customWidth="1"/>
    <col min="5" max="5" width="10" style="3" bestFit="1" customWidth="1"/>
    <col min="6" max="7" width="6.875" style="78" bestFit="1" customWidth="1"/>
    <col min="8" max="8" width="9.75" style="3" bestFit="1" customWidth="1"/>
    <col min="9" max="10" width="9" style="3" bestFit="1" customWidth="1"/>
    <col min="11" max="11" width="8" style="3" bestFit="1" customWidth="1"/>
    <col min="12" max="12" width="10" style="75" bestFit="1" customWidth="1"/>
    <col min="13" max="13" width="9.5" style="109" bestFit="1" customWidth="1"/>
    <col min="14" max="14" width="10.375" style="109" bestFit="1" customWidth="1"/>
    <col min="15" max="16384" width="9" style="3"/>
  </cols>
  <sheetData>
    <row r="1" spans="1:14" ht="31.5" customHeight="1" x14ac:dyDescent="0.2">
      <c r="B1" s="110" t="s">
        <v>57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3.5" customHeight="1" thickBot="1" x14ac:dyDescent="0.25">
      <c r="B2" s="111" t="s">
        <v>54</v>
      </c>
      <c r="C2" s="111"/>
      <c r="D2" s="4"/>
      <c r="E2" s="4"/>
      <c r="F2" s="5"/>
      <c r="G2" s="5"/>
      <c r="H2" s="4"/>
      <c r="I2" s="4"/>
      <c r="J2" s="4"/>
      <c r="K2" s="133" t="s">
        <v>49</v>
      </c>
      <c r="L2" s="133"/>
      <c r="M2" s="133"/>
      <c r="N2" s="92"/>
    </row>
    <row r="3" spans="1:14" s="6" customFormat="1" ht="12.75" customHeight="1" thickTop="1" x14ac:dyDescent="0.2">
      <c r="B3" s="119" t="s">
        <v>63</v>
      </c>
      <c r="C3" s="117" t="s">
        <v>62</v>
      </c>
      <c r="D3" s="121" t="s">
        <v>64</v>
      </c>
      <c r="E3" s="123" t="s">
        <v>59</v>
      </c>
      <c r="F3" s="125" t="s">
        <v>50</v>
      </c>
      <c r="G3" s="127" t="s">
        <v>55</v>
      </c>
      <c r="H3" s="112" t="s">
        <v>51</v>
      </c>
      <c r="I3" s="113"/>
      <c r="J3" s="113"/>
      <c r="K3" s="114"/>
      <c r="L3" s="115" t="s">
        <v>67</v>
      </c>
      <c r="M3" s="131" t="s">
        <v>58</v>
      </c>
      <c r="N3" s="129" t="s">
        <v>56</v>
      </c>
    </row>
    <row r="4" spans="1:14" s="7" customFormat="1" ht="63.75" customHeight="1" thickBot="1" x14ac:dyDescent="0.25">
      <c r="B4" s="120"/>
      <c r="C4" s="118"/>
      <c r="D4" s="122"/>
      <c r="E4" s="124"/>
      <c r="F4" s="126"/>
      <c r="G4" s="128"/>
      <c r="H4" s="8" t="s">
        <v>53</v>
      </c>
      <c r="I4" s="9" t="s">
        <v>0</v>
      </c>
      <c r="J4" s="9" t="s">
        <v>1</v>
      </c>
      <c r="K4" s="93" t="s">
        <v>68</v>
      </c>
      <c r="L4" s="116"/>
      <c r="M4" s="132"/>
      <c r="N4" s="130"/>
    </row>
    <row r="5" spans="1:14" s="10" customFormat="1" thickTop="1" thickBot="1" x14ac:dyDescent="0.25">
      <c r="B5" s="15"/>
      <c r="C5" s="14"/>
      <c r="D5" s="79">
        <v>1</v>
      </c>
      <c r="E5" s="11">
        <v>2</v>
      </c>
      <c r="F5" s="11">
        <v>3</v>
      </c>
      <c r="G5" s="12">
        <v>4</v>
      </c>
      <c r="H5" s="13">
        <v>5</v>
      </c>
      <c r="I5" s="14">
        <v>6</v>
      </c>
      <c r="J5" s="15">
        <v>7</v>
      </c>
      <c r="K5" s="16">
        <v>8</v>
      </c>
      <c r="L5" s="12">
        <v>9</v>
      </c>
      <c r="M5" s="79">
        <v>10</v>
      </c>
      <c r="N5" s="94">
        <v>11</v>
      </c>
    </row>
    <row r="6" spans="1:14" s="27" customFormat="1" ht="20.100000000000001" customHeight="1" thickTop="1" x14ac:dyDescent="0.2">
      <c r="A6" s="17"/>
      <c r="B6" s="18">
        <v>1</v>
      </c>
      <c r="C6" s="82" t="s">
        <v>2</v>
      </c>
      <c r="D6" s="19">
        <v>33830</v>
      </c>
      <c r="E6" s="20">
        <v>0</v>
      </c>
      <c r="F6" s="20">
        <v>0</v>
      </c>
      <c r="G6" s="21">
        <v>0</v>
      </c>
      <c r="H6" s="22">
        <v>22669</v>
      </c>
      <c r="I6" s="23">
        <v>837</v>
      </c>
      <c r="J6" s="24">
        <v>4431</v>
      </c>
      <c r="K6" s="25">
        <f>H6+I6+J6</f>
        <v>27937</v>
      </c>
      <c r="L6" s="26">
        <f>E6+F6+G6+K6</f>
        <v>27937</v>
      </c>
      <c r="M6" s="95">
        <f>L6-D6</f>
        <v>-5893</v>
      </c>
      <c r="N6" s="96">
        <f t="shared" ref="N6:N35" si="0">(L6/D6)-100%</f>
        <v>-0.17399999999999999</v>
      </c>
    </row>
    <row r="7" spans="1:14" s="27" customFormat="1" ht="20.100000000000001" customHeight="1" x14ac:dyDescent="0.2">
      <c r="A7" s="17"/>
      <c r="B7" s="28">
        <v>2</v>
      </c>
      <c r="C7" s="83" t="s">
        <v>3</v>
      </c>
      <c r="D7" s="29">
        <v>45450</v>
      </c>
      <c r="E7" s="20">
        <v>0</v>
      </c>
      <c r="F7" s="30">
        <v>0</v>
      </c>
      <c r="G7" s="31">
        <v>0</v>
      </c>
      <c r="H7" s="32">
        <v>43853</v>
      </c>
      <c r="I7" s="33">
        <v>1324</v>
      </c>
      <c r="J7" s="34">
        <v>0</v>
      </c>
      <c r="K7" s="35">
        <f t="shared" ref="K7:K42" si="1">H7+I7+J7</f>
        <v>45177</v>
      </c>
      <c r="L7" s="36">
        <f t="shared" ref="L7:L52" si="2">E7+F7+G7+K7</f>
        <v>45177</v>
      </c>
      <c r="M7" s="97">
        <f t="shared" ref="M7:M52" si="3">L7-D7</f>
        <v>-273</v>
      </c>
      <c r="N7" s="98">
        <f t="shared" si="0"/>
        <v>-6.0000000000000001E-3</v>
      </c>
    </row>
    <row r="8" spans="1:14" s="27" customFormat="1" ht="20.100000000000001" customHeight="1" x14ac:dyDescent="0.2">
      <c r="A8" s="17"/>
      <c r="B8" s="28">
        <v>3</v>
      </c>
      <c r="C8" s="84" t="s">
        <v>4</v>
      </c>
      <c r="D8" s="29">
        <v>41710</v>
      </c>
      <c r="E8" s="30">
        <v>0</v>
      </c>
      <c r="F8" s="30">
        <v>0</v>
      </c>
      <c r="G8" s="31">
        <v>0</v>
      </c>
      <c r="H8" s="32">
        <v>40707</v>
      </c>
      <c r="I8" s="33">
        <v>1918</v>
      </c>
      <c r="J8" s="34">
        <v>0</v>
      </c>
      <c r="K8" s="35">
        <f t="shared" si="1"/>
        <v>42625</v>
      </c>
      <c r="L8" s="36">
        <f t="shared" si="2"/>
        <v>42625</v>
      </c>
      <c r="M8" s="97">
        <f t="shared" si="3"/>
        <v>915</v>
      </c>
      <c r="N8" s="98">
        <f t="shared" si="0"/>
        <v>2.1999999999999999E-2</v>
      </c>
    </row>
    <row r="9" spans="1:14" s="27" customFormat="1" ht="20.100000000000001" customHeight="1" x14ac:dyDescent="0.2">
      <c r="A9" s="17"/>
      <c r="B9" s="18">
        <v>4</v>
      </c>
      <c r="C9" s="82" t="s">
        <v>5</v>
      </c>
      <c r="D9" s="29">
        <v>32296</v>
      </c>
      <c r="E9" s="30">
        <v>-47</v>
      </c>
      <c r="F9" s="30">
        <v>0</v>
      </c>
      <c r="G9" s="31">
        <v>0</v>
      </c>
      <c r="H9" s="32">
        <v>29316</v>
      </c>
      <c r="I9" s="33">
        <v>2133</v>
      </c>
      <c r="J9" s="34">
        <v>1895</v>
      </c>
      <c r="K9" s="35">
        <f t="shared" si="1"/>
        <v>33344</v>
      </c>
      <c r="L9" s="36">
        <f t="shared" si="2"/>
        <v>33297</v>
      </c>
      <c r="M9" s="97">
        <f t="shared" si="3"/>
        <v>1001</v>
      </c>
      <c r="N9" s="98">
        <f t="shared" si="0"/>
        <v>3.1E-2</v>
      </c>
    </row>
    <row r="10" spans="1:14" s="27" customFormat="1" ht="20.100000000000001" customHeight="1" x14ac:dyDescent="0.2">
      <c r="A10" s="17"/>
      <c r="B10" s="28">
        <v>5</v>
      </c>
      <c r="C10" s="83" t="s">
        <v>6</v>
      </c>
      <c r="D10" s="29">
        <v>59258</v>
      </c>
      <c r="E10" s="30">
        <v>15</v>
      </c>
      <c r="F10" s="30">
        <v>0</v>
      </c>
      <c r="G10" s="31">
        <v>0</v>
      </c>
      <c r="H10" s="32">
        <v>51024</v>
      </c>
      <c r="I10" s="33">
        <v>0</v>
      </c>
      <c r="J10" s="34">
        <v>0</v>
      </c>
      <c r="K10" s="35">
        <f t="shared" si="1"/>
        <v>51024</v>
      </c>
      <c r="L10" s="36">
        <f t="shared" si="2"/>
        <v>51039</v>
      </c>
      <c r="M10" s="97">
        <f t="shared" si="3"/>
        <v>-8219</v>
      </c>
      <c r="N10" s="98">
        <f t="shared" si="0"/>
        <v>-0.13900000000000001</v>
      </c>
    </row>
    <row r="11" spans="1:14" s="27" customFormat="1" ht="20.100000000000001" customHeight="1" x14ac:dyDescent="0.2">
      <c r="A11" s="17"/>
      <c r="B11" s="28">
        <v>6</v>
      </c>
      <c r="C11" s="84" t="s">
        <v>7</v>
      </c>
      <c r="D11" s="29">
        <v>28024</v>
      </c>
      <c r="E11" s="30">
        <v>0</v>
      </c>
      <c r="F11" s="30">
        <v>0</v>
      </c>
      <c r="G11" s="31">
        <v>0</v>
      </c>
      <c r="H11" s="32">
        <v>26403</v>
      </c>
      <c r="I11" s="33">
        <v>1521</v>
      </c>
      <c r="J11" s="34">
        <v>0</v>
      </c>
      <c r="K11" s="35">
        <f t="shared" si="1"/>
        <v>27924</v>
      </c>
      <c r="L11" s="36">
        <f t="shared" si="2"/>
        <v>27924</v>
      </c>
      <c r="M11" s="97">
        <f t="shared" si="3"/>
        <v>-100</v>
      </c>
      <c r="N11" s="98">
        <f t="shared" si="0"/>
        <v>-4.0000000000000001E-3</v>
      </c>
    </row>
    <row r="12" spans="1:14" s="27" customFormat="1" ht="20.100000000000001" customHeight="1" x14ac:dyDescent="0.2">
      <c r="A12" s="17"/>
      <c r="B12" s="18">
        <v>7</v>
      </c>
      <c r="C12" s="82" t="s">
        <v>8</v>
      </c>
      <c r="D12" s="29">
        <v>68028</v>
      </c>
      <c r="E12" s="30">
        <v>5868</v>
      </c>
      <c r="F12" s="30">
        <v>0</v>
      </c>
      <c r="G12" s="31">
        <v>0</v>
      </c>
      <c r="H12" s="32">
        <v>29192</v>
      </c>
      <c r="I12" s="33">
        <v>479</v>
      </c>
      <c r="J12" s="34">
        <v>0</v>
      </c>
      <c r="K12" s="35">
        <f t="shared" si="1"/>
        <v>29671</v>
      </c>
      <c r="L12" s="36">
        <f t="shared" si="2"/>
        <v>35539</v>
      </c>
      <c r="M12" s="97">
        <f t="shared" si="3"/>
        <v>-32489</v>
      </c>
      <c r="N12" s="98">
        <f t="shared" si="0"/>
        <v>-0.47799999999999998</v>
      </c>
    </row>
    <row r="13" spans="1:14" s="27" customFormat="1" ht="20.100000000000001" customHeight="1" x14ac:dyDescent="0.2">
      <c r="A13" s="17"/>
      <c r="B13" s="28">
        <v>8</v>
      </c>
      <c r="C13" s="83" t="s">
        <v>9</v>
      </c>
      <c r="D13" s="29">
        <v>54923</v>
      </c>
      <c r="E13" s="30">
        <v>0</v>
      </c>
      <c r="F13" s="30">
        <v>0</v>
      </c>
      <c r="G13" s="31">
        <v>0</v>
      </c>
      <c r="H13" s="32">
        <v>50111</v>
      </c>
      <c r="I13" s="33">
        <v>1173</v>
      </c>
      <c r="J13" s="34">
        <v>0</v>
      </c>
      <c r="K13" s="37">
        <f t="shared" si="1"/>
        <v>51284</v>
      </c>
      <c r="L13" s="36">
        <f t="shared" si="2"/>
        <v>51284</v>
      </c>
      <c r="M13" s="97">
        <f t="shared" si="3"/>
        <v>-3639</v>
      </c>
      <c r="N13" s="98">
        <f t="shared" si="0"/>
        <v>-6.6000000000000003E-2</v>
      </c>
    </row>
    <row r="14" spans="1:14" s="27" customFormat="1" ht="20.100000000000001" customHeight="1" x14ac:dyDescent="0.2">
      <c r="A14" s="17"/>
      <c r="B14" s="28">
        <v>9</v>
      </c>
      <c r="C14" s="84" t="s">
        <v>10</v>
      </c>
      <c r="D14" s="29">
        <v>16444</v>
      </c>
      <c r="E14" s="30">
        <v>1411</v>
      </c>
      <c r="F14" s="30">
        <v>0</v>
      </c>
      <c r="G14" s="31">
        <v>0</v>
      </c>
      <c r="H14" s="32">
        <v>12157</v>
      </c>
      <c r="I14" s="33">
        <v>0</v>
      </c>
      <c r="J14" s="34">
        <v>0</v>
      </c>
      <c r="K14" s="35">
        <f t="shared" si="1"/>
        <v>12157</v>
      </c>
      <c r="L14" s="36">
        <f t="shared" si="2"/>
        <v>13568</v>
      </c>
      <c r="M14" s="97">
        <f t="shared" si="3"/>
        <v>-2876</v>
      </c>
      <c r="N14" s="98">
        <f t="shared" si="0"/>
        <v>-0.17499999999999999</v>
      </c>
    </row>
    <row r="15" spans="1:14" s="27" customFormat="1" ht="20.100000000000001" customHeight="1" x14ac:dyDescent="0.2">
      <c r="A15" s="17"/>
      <c r="B15" s="18">
        <v>10</v>
      </c>
      <c r="C15" s="82" t="s">
        <v>11</v>
      </c>
      <c r="D15" s="29">
        <v>43841</v>
      </c>
      <c r="E15" s="30">
        <v>0</v>
      </c>
      <c r="F15" s="30">
        <v>0</v>
      </c>
      <c r="G15" s="31">
        <v>0</v>
      </c>
      <c r="H15" s="32">
        <v>38657</v>
      </c>
      <c r="I15" s="33">
        <v>2019</v>
      </c>
      <c r="J15" s="34">
        <v>0</v>
      </c>
      <c r="K15" s="35">
        <f t="shared" si="1"/>
        <v>40676</v>
      </c>
      <c r="L15" s="36">
        <f t="shared" si="2"/>
        <v>40676</v>
      </c>
      <c r="M15" s="97">
        <f t="shared" si="3"/>
        <v>-3165</v>
      </c>
      <c r="N15" s="98">
        <f t="shared" si="0"/>
        <v>-7.1999999999999995E-2</v>
      </c>
    </row>
    <row r="16" spans="1:14" s="27" customFormat="1" ht="20.100000000000001" customHeight="1" x14ac:dyDescent="0.2">
      <c r="A16" s="17"/>
      <c r="B16" s="28">
        <v>11</v>
      </c>
      <c r="C16" s="83" t="s">
        <v>12</v>
      </c>
      <c r="D16" s="29">
        <v>42910</v>
      </c>
      <c r="E16" s="30">
        <v>0</v>
      </c>
      <c r="F16" s="30">
        <v>0</v>
      </c>
      <c r="G16" s="31">
        <v>0</v>
      </c>
      <c r="H16" s="32">
        <v>41507</v>
      </c>
      <c r="I16" s="33">
        <v>0</v>
      </c>
      <c r="J16" s="34">
        <v>0</v>
      </c>
      <c r="K16" s="35">
        <f t="shared" si="1"/>
        <v>41507</v>
      </c>
      <c r="L16" s="36">
        <f t="shared" si="2"/>
        <v>41507</v>
      </c>
      <c r="M16" s="97">
        <f t="shared" si="3"/>
        <v>-1403</v>
      </c>
      <c r="N16" s="98">
        <f t="shared" si="0"/>
        <v>-3.3000000000000002E-2</v>
      </c>
    </row>
    <row r="17" spans="1:14" s="27" customFormat="1" ht="20.100000000000001" customHeight="1" x14ac:dyDescent="0.2">
      <c r="A17" s="17"/>
      <c r="B17" s="18">
        <v>13</v>
      </c>
      <c r="C17" s="82" t="s">
        <v>14</v>
      </c>
      <c r="D17" s="29">
        <v>47093</v>
      </c>
      <c r="E17" s="30">
        <v>0</v>
      </c>
      <c r="F17" s="30">
        <v>0</v>
      </c>
      <c r="G17" s="31">
        <v>0</v>
      </c>
      <c r="H17" s="32">
        <v>45172</v>
      </c>
      <c r="I17" s="33">
        <v>1178</v>
      </c>
      <c r="J17" s="34">
        <v>0</v>
      </c>
      <c r="K17" s="35">
        <f t="shared" si="1"/>
        <v>46350</v>
      </c>
      <c r="L17" s="36">
        <f t="shared" si="2"/>
        <v>46350</v>
      </c>
      <c r="M17" s="97">
        <f t="shared" si="3"/>
        <v>-743</v>
      </c>
      <c r="N17" s="98">
        <f t="shared" si="0"/>
        <v>-1.6E-2</v>
      </c>
    </row>
    <row r="18" spans="1:14" s="27" customFormat="1" ht="20.100000000000001" customHeight="1" x14ac:dyDescent="0.2">
      <c r="A18" s="17"/>
      <c r="B18" s="28">
        <v>14</v>
      </c>
      <c r="C18" s="83" t="s">
        <v>15</v>
      </c>
      <c r="D18" s="29">
        <v>63313</v>
      </c>
      <c r="E18" s="30">
        <v>0</v>
      </c>
      <c r="F18" s="30">
        <v>0</v>
      </c>
      <c r="G18" s="31">
        <v>0</v>
      </c>
      <c r="H18" s="32">
        <v>49721</v>
      </c>
      <c r="I18" s="33">
        <v>951</v>
      </c>
      <c r="J18" s="34">
        <v>5033</v>
      </c>
      <c r="K18" s="35">
        <f t="shared" si="1"/>
        <v>55705</v>
      </c>
      <c r="L18" s="36">
        <f t="shared" si="2"/>
        <v>55705</v>
      </c>
      <c r="M18" s="97">
        <f t="shared" si="3"/>
        <v>-7608</v>
      </c>
      <c r="N18" s="98">
        <f t="shared" si="0"/>
        <v>-0.12</v>
      </c>
    </row>
    <row r="19" spans="1:14" s="27" customFormat="1" ht="20.100000000000001" customHeight="1" x14ac:dyDescent="0.2">
      <c r="A19" s="17"/>
      <c r="B19" s="28">
        <v>15</v>
      </c>
      <c r="C19" s="83" t="s">
        <v>16</v>
      </c>
      <c r="D19" s="29">
        <v>51568</v>
      </c>
      <c r="E19" s="30">
        <v>15</v>
      </c>
      <c r="F19" s="30">
        <v>0</v>
      </c>
      <c r="G19" s="31">
        <v>0</v>
      </c>
      <c r="H19" s="32">
        <v>35601</v>
      </c>
      <c r="I19" s="33">
        <v>1371</v>
      </c>
      <c r="J19" s="34">
        <v>0</v>
      </c>
      <c r="K19" s="35">
        <f t="shared" si="1"/>
        <v>36972</v>
      </c>
      <c r="L19" s="36">
        <f t="shared" si="2"/>
        <v>36987</v>
      </c>
      <c r="M19" s="97">
        <f t="shared" si="3"/>
        <v>-14581</v>
      </c>
      <c r="N19" s="98">
        <f t="shared" si="0"/>
        <v>-0.28299999999999997</v>
      </c>
    </row>
    <row r="20" spans="1:14" s="27" customFormat="1" ht="20.100000000000001" customHeight="1" x14ac:dyDescent="0.2">
      <c r="A20" s="17"/>
      <c r="B20" s="18">
        <v>16</v>
      </c>
      <c r="C20" s="82" t="s">
        <v>17</v>
      </c>
      <c r="D20" s="29">
        <v>21931</v>
      </c>
      <c r="E20" s="30">
        <v>0</v>
      </c>
      <c r="F20" s="30">
        <v>0</v>
      </c>
      <c r="G20" s="31">
        <v>0</v>
      </c>
      <c r="H20" s="32">
        <v>21513</v>
      </c>
      <c r="I20" s="33">
        <v>683</v>
      </c>
      <c r="J20" s="34">
        <v>-1000</v>
      </c>
      <c r="K20" s="35">
        <f t="shared" si="1"/>
        <v>21196</v>
      </c>
      <c r="L20" s="36">
        <f t="shared" si="2"/>
        <v>21196</v>
      </c>
      <c r="M20" s="97">
        <f t="shared" si="3"/>
        <v>-735</v>
      </c>
      <c r="N20" s="98">
        <f t="shared" si="0"/>
        <v>-3.4000000000000002E-2</v>
      </c>
    </row>
    <row r="21" spans="1:14" s="27" customFormat="1" ht="20.100000000000001" customHeight="1" x14ac:dyDescent="0.2">
      <c r="A21" s="17"/>
      <c r="B21" s="28">
        <v>17</v>
      </c>
      <c r="C21" s="84" t="s">
        <v>18</v>
      </c>
      <c r="D21" s="29">
        <v>30781</v>
      </c>
      <c r="E21" s="30">
        <v>0</v>
      </c>
      <c r="F21" s="30">
        <v>0</v>
      </c>
      <c r="G21" s="31">
        <v>0</v>
      </c>
      <c r="H21" s="32">
        <v>17694</v>
      </c>
      <c r="I21" s="33">
        <v>0</v>
      </c>
      <c r="J21" s="34">
        <v>0</v>
      </c>
      <c r="K21" s="35">
        <f t="shared" si="1"/>
        <v>17694</v>
      </c>
      <c r="L21" s="36">
        <f t="shared" si="2"/>
        <v>17694</v>
      </c>
      <c r="M21" s="99">
        <f t="shared" si="3"/>
        <v>-13087</v>
      </c>
      <c r="N21" s="100">
        <f t="shared" si="0"/>
        <v>-0.42499999999999999</v>
      </c>
    </row>
    <row r="22" spans="1:14" s="27" customFormat="1" ht="20.100000000000001" customHeight="1" x14ac:dyDescent="0.2">
      <c r="A22" s="17"/>
      <c r="B22" s="18">
        <v>19</v>
      </c>
      <c r="C22" s="82" t="s">
        <v>20</v>
      </c>
      <c r="D22" s="29">
        <v>58456</v>
      </c>
      <c r="E22" s="30">
        <v>0</v>
      </c>
      <c r="F22" s="30">
        <v>0</v>
      </c>
      <c r="G22" s="31">
        <v>0</v>
      </c>
      <c r="H22" s="32">
        <v>56359</v>
      </c>
      <c r="I22" s="33">
        <v>1234</v>
      </c>
      <c r="J22" s="34">
        <v>0</v>
      </c>
      <c r="K22" s="35">
        <f t="shared" si="1"/>
        <v>57593</v>
      </c>
      <c r="L22" s="36">
        <f t="shared" si="2"/>
        <v>57593</v>
      </c>
      <c r="M22" s="97">
        <f t="shared" si="3"/>
        <v>-863</v>
      </c>
      <c r="N22" s="98">
        <f t="shared" si="0"/>
        <v>-1.4999999999999999E-2</v>
      </c>
    </row>
    <row r="23" spans="1:14" s="27" customFormat="1" ht="20.100000000000001" customHeight="1" x14ac:dyDescent="0.2">
      <c r="A23" s="17"/>
      <c r="B23" s="28">
        <v>20</v>
      </c>
      <c r="C23" s="84" t="s">
        <v>21</v>
      </c>
      <c r="D23" s="29">
        <v>61143</v>
      </c>
      <c r="E23" s="30">
        <v>0</v>
      </c>
      <c r="F23" s="30">
        <v>0</v>
      </c>
      <c r="G23" s="31">
        <v>0</v>
      </c>
      <c r="H23" s="32">
        <v>37240</v>
      </c>
      <c r="I23" s="33">
        <v>2089</v>
      </c>
      <c r="J23" s="34">
        <v>0</v>
      </c>
      <c r="K23" s="35">
        <f t="shared" si="1"/>
        <v>39329</v>
      </c>
      <c r="L23" s="36">
        <f t="shared" si="2"/>
        <v>39329</v>
      </c>
      <c r="M23" s="97">
        <f t="shared" si="3"/>
        <v>-21814</v>
      </c>
      <c r="N23" s="98">
        <f t="shared" si="0"/>
        <v>-0.35699999999999998</v>
      </c>
    </row>
    <row r="24" spans="1:14" s="27" customFormat="1" ht="20.100000000000001" customHeight="1" x14ac:dyDescent="0.2">
      <c r="A24" s="17"/>
      <c r="B24" s="28">
        <v>21</v>
      </c>
      <c r="C24" s="83" t="s">
        <v>22</v>
      </c>
      <c r="D24" s="29">
        <v>52280</v>
      </c>
      <c r="E24" s="30">
        <v>0</v>
      </c>
      <c r="F24" s="30">
        <v>0</v>
      </c>
      <c r="G24" s="31">
        <v>0</v>
      </c>
      <c r="H24" s="32">
        <v>48727</v>
      </c>
      <c r="I24" s="33">
        <v>1960</v>
      </c>
      <c r="J24" s="34">
        <v>1400</v>
      </c>
      <c r="K24" s="35">
        <f t="shared" si="1"/>
        <v>52087</v>
      </c>
      <c r="L24" s="36">
        <f t="shared" si="2"/>
        <v>52087</v>
      </c>
      <c r="M24" s="97">
        <f t="shared" si="3"/>
        <v>-193</v>
      </c>
      <c r="N24" s="98">
        <f t="shared" si="0"/>
        <v>-4.0000000000000001E-3</v>
      </c>
    </row>
    <row r="25" spans="1:14" s="27" customFormat="1" ht="20.100000000000001" customHeight="1" x14ac:dyDescent="0.2">
      <c r="A25" s="17"/>
      <c r="B25" s="18">
        <v>22</v>
      </c>
      <c r="C25" s="82" t="s">
        <v>23</v>
      </c>
      <c r="D25" s="29">
        <v>26611</v>
      </c>
      <c r="E25" s="30">
        <v>948</v>
      </c>
      <c r="F25" s="30">
        <v>0</v>
      </c>
      <c r="G25" s="31">
        <v>0</v>
      </c>
      <c r="H25" s="32">
        <v>24158</v>
      </c>
      <c r="I25" s="33">
        <v>726</v>
      </c>
      <c r="J25" s="34">
        <v>0</v>
      </c>
      <c r="K25" s="35">
        <f t="shared" si="1"/>
        <v>24884</v>
      </c>
      <c r="L25" s="36">
        <f t="shared" si="2"/>
        <v>25832</v>
      </c>
      <c r="M25" s="97">
        <f t="shared" si="3"/>
        <v>-779</v>
      </c>
      <c r="N25" s="98">
        <f t="shared" si="0"/>
        <v>-2.9000000000000001E-2</v>
      </c>
    </row>
    <row r="26" spans="1:14" s="27" customFormat="1" ht="20.100000000000001" customHeight="1" x14ac:dyDescent="0.2">
      <c r="A26" s="17"/>
      <c r="B26" s="28">
        <v>23</v>
      </c>
      <c r="C26" s="84" t="s">
        <v>24</v>
      </c>
      <c r="D26" s="29">
        <v>36277</v>
      </c>
      <c r="E26" s="30">
        <v>40</v>
      </c>
      <c r="F26" s="30">
        <v>0</v>
      </c>
      <c r="G26" s="31">
        <v>0</v>
      </c>
      <c r="H26" s="32">
        <v>28949</v>
      </c>
      <c r="I26" s="33">
        <v>671</v>
      </c>
      <c r="J26" s="34">
        <v>0</v>
      </c>
      <c r="K26" s="35">
        <f t="shared" si="1"/>
        <v>29620</v>
      </c>
      <c r="L26" s="36">
        <f t="shared" si="2"/>
        <v>29660</v>
      </c>
      <c r="M26" s="97">
        <f t="shared" si="3"/>
        <v>-6617</v>
      </c>
      <c r="N26" s="98">
        <f t="shared" si="0"/>
        <v>-0.182</v>
      </c>
    </row>
    <row r="27" spans="1:14" s="27" customFormat="1" ht="20.100000000000001" customHeight="1" x14ac:dyDescent="0.2">
      <c r="A27" s="17"/>
      <c r="B27" s="28">
        <v>24</v>
      </c>
      <c r="C27" s="83" t="s">
        <v>25</v>
      </c>
      <c r="D27" s="29">
        <v>41152</v>
      </c>
      <c r="E27" s="30">
        <v>1312</v>
      </c>
      <c r="F27" s="30">
        <v>0</v>
      </c>
      <c r="G27" s="31">
        <v>0</v>
      </c>
      <c r="H27" s="32">
        <v>37516</v>
      </c>
      <c r="I27" s="33">
        <v>1275</v>
      </c>
      <c r="J27" s="34">
        <v>0</v>
      </c>
      <c r="K27" s="35">
        <f t="shared" si="1"/>
        <v>38791</v>
      </c>
      <c r="L27" s="36">
        <f t="shared" si="2"/>
        <v>40103</v>
      </c>
      <c r="M27" s="97">
        <f t="shared" si="3"/>
        <v>-1049</v>
      </c>
      <c r="N27" s="98">
        <f t="shared" si="0"/>
        <v>-2.5000000000000001E-2</v>
      </c>
    </row>
    <row r="28" spans="1:14" s="27" customFormat="1" ht="20.100000000000001" customHeight="1" x14ac:dyDescent="0.2">
      <c r="A28" s="17"/>
      <c r="B28" s="18">
        <v>25</v>
      </c>
      <c r="C28" s="83" t="s">
        <v>26</v>
      </c>
      <c r="D28" s="29">
        <v>96510</v>
      </c>
      <c r="E28" s="30">
        <v>0</v>
      </c>
      <c r="F28" s="30">
        <v>0</v>
      </c>
      <c r="G28" s="31">
        <v>0</v>
      </c>
      <c r="H28" s="32">
        <v>25504</v>
      </c>
      <c r="I28" s="33">
        <v>845</v>
      </c>
      <c r="J28" s="34">
        <v>0</v>
      </c>
      <c r="K28" s="35">
        <f t="shared" si="1"/>
        <v>26349</v>
      </c>
      <c r="L28" s="36">
        <f t="shared" si="2"/>
        <v>26349</v>
      </c>
      <c r="M28" s="97">
        <f t="shared" si="3"/>
        <v>-70161</v>
      </c>
      <c r="N28" s="98">
        <f t="shared" si="0"/>
        <v>-0.72699999999999998</v>
      </c>
    </row>
    <row r="29" spans="1:14" s="27" customFormat="1" ht="20.100000000000001" customHeight="1" x14ac:dyDescent="0.2">
      <c r="A29" s="17"/>
      <c r="B29" s="28">
        <v>26</v>
      </c>
      <c r="C29" s="85" t="s">
        <v>27</v>
      </c>
      <c r="D29" s="29">
        <v>33685</v>
      </c>
      <c r="E29" s="30">
        <v>0</v>
      </c>
      <c r="F29" s="30">
        <v>0</v>
      </c>
      <c r="G29" s="31">
        <v>0</v>
      </c>
      <c r="H29" s="32">
        <v>20919</v>
      </c>
      <c r="I29" s="33">
        <v>486</v>
      </c>
      <c r="J29" s="34">
        <v>4401</v>
      </c>
      <c r="K29" s="35">
        <f t="shared" si="1"/>
        <v>25806</v>
      </c>
      <c r="L29" s="36">
        <f t="shared" si="2"/>
        <v>25806</v>
      </c>
      <c r="M29" s="97">
        <f t="shared" si="3"/>
        <v>-7879</v>
      </c>
      <c r="N29" s="98">
        <f t="shared" si="0"/>
        <v>-0.23400000000000001</v>
      </c>
    </row>
    <row r="30" spans="1:14" s="27" customFormat="1" ht="20.100000000000001" customHeight="1" x14ac:dyDescent="0.2">
      <c r="A30" s="38"/>
      <c r="B30" s="28">
        <v>27</v>
      </c>
      <c r="C30" s="83" t="s">
        <v>28</v>
      </c>
      <c r="D30" s="29">
        <v>60041</v>
      </c>
      <c r="E30" s="30">
        <v>413</v>
      </c>
      <c r="F30" s="30">
        <v>0</v>
      </c>
      <c r="G30" s="31">
        <v>0</v>
      </c>
      <c r="H30" s="32">
        <v>56534</v>
      </c>
      <c r="I30" s="33">
        <v>1442</v>
      </c>
      <c r="J30" s="34">
        <v>0</v>
      </c>
      <c r="K30" s="35">
        <f t="shared" si="1"/>
        <v>57976</v>
      </c>
      <c r="L30" s="36">
        <f t="shared" si="2"/>
        <v>58389</v>
      </c>
      <c r="M30" s="97">
        <f t="shared" si="3"/>
        <v>-1652</v>
      </c>
      <c r="N30" s="98">
        <f t="shared" si="0"/>
        <v>-2.8000000000000001E-2</v>
      </c>
    </row>
    <row r="31" spans="1:14" s="27" customFormat="1" ht="20.100000000000001" customHeight="1" x14ac:dyDescent="0.2">
      <c r="A31" s="17"/>
      <c r="B31" s="18">
        <v>28</v>
      </c>
      <c r="C31" s="84" t="s">
        <v>29</v>
      </c>
      <c r="D31" s="29">
        <v>27768</v>
      </c>
      <c r="E31" s="30">
        <v>30</v>
      </c>
      <c r="F31" s="30">
        <v>0</v>
      </c>
      <c r="G31" s="31">
        <v>0</v>
      </c>
      <c r="H31" s="32">
        <v>16689</v>
      </c>
      <c r="I31" s="33">
        <v>27</v>
      </c>
      <c r="J31" s="34">
        <v>0</v>
      </c>
      <c r="K31" s="35">
        <f t="shared" si="1"/>
        <v>16716</v>
      </c>
      <c r="L31" s="36">
        <f t="shared" si="2"/>
        <v>16746</v>
      </c>
      <c r="M31" s="97">
        <f t="shared" si="3"/>
        <v>-11022</v>
      </c>
      <c r="N31" s="98">
        <f t="shared" si="0"/>
        <v>-0.39700000000000002</v>
      </c>
    </row>
    <row r="32" spans="1:14" s="27" customFormat="1" ht="20.100000000000001" customHeight="1" x14ac:dyDescent="0.2">
      <c r="A32" s="17"/>
      <c r="B32" s="28">
        <v>29</v>
      </c>
      <c r="C32" s="82" t="s">
        <v>30</v>
      </c>
      <c r="D32" s="29">
        <v>48316</v>
      </c>
      <c r="E32" s="30">
        <v>0</v>
      </c>
      <c r="F32" s="30">
        <v>0</v>
      </c>
      <c r="G32" s="31">
        <v>0</v>
      </c>
      <c r="H32" s="32">
        <v>44730</v>
      </c>
      <c r="I32" s="33">
        <v>691</v>
      </c>
      <c r="J32" s="34">
        <v>0</v>
      </c>
      <c r="K32" s="35">
        <f t="shared" si="1"/>
        <v>45421</v>
      </c>
      <c r="L32" s="36">
        <f t="shared" si="2"/>
        <v>45421</v>
      </c>
      <c r="M32" s="97">
        <f t="shared" si="3"/>
        <v>-2895</v>
      </c>
      <c r="N32" s="98">
        <f t="shared" si="0"/>
        <v>-0.06</v>
      </c>
    </row>
    <row r="33" spans="1:15" s="27" customFormat="1" ht="20.100000000000001" customHeight="1" x14ac:dyDescent="0.2">
      <c r="A33" s="17"/>
      <c r="B33" s="28">
        <v>30</v>
      </c>
      <c r="C33" s="83" t="s">
        <v>31</v>
      </c>
      <c r="D33" s="29">
        <v>58804</v>
      </c>
      <c r="E33" s="30">
        <v>0</v>
      </c>
      <c r="F33" s="30">
        <v>0</v>
      </c>
      <c r="G33" s="31">
        <v>0</v>
      </c>
      <c r="H33" s="32">
        <v>57804</v>
      </c>
      <c r="I33" s="33">
        <v>2525</v>
      </c>
      <c r="J33" s="34">
        <v>3419</v>
      </c>
      <c r="K33" s="35">
        <f t="shared" si="1"/>
        <v>63748</v>
      </c>
      <c r="L33" s="36">
        <f t="shared" si="2"/>
        <v>63748</v>
      </c>
      <c r="M33" s="97">
        <f t="shared" si="3"/>
        <v>4944</v>
      </c>
      <c r="N33" s="98">
        <f t="shared" si="0"/>
        <v>8.4000000000000005E-2</v>
      </c>
    </row>
    <row r="34" spans="1:15" s="27" customFormat="1" ht="20.100000000000001" customHeight="1" x14ac:dyDescent="0.2">
      <c r="A34" s="17"/>
      <c r="B34" s="18">
        <v>31</v>
      </c>
      <c r="C34" s="84" t="s">
        <v>32</v>
      </c>
      <c r="D34" s="29">
        <v>30215</v>
      </c>
      <c r="E34" s="30">
        <v>0</v>
      </c>
      <c r="F34" s="30">
        <v>0</v>
      </c>
      <c r="G34" s="31">
        <v>0</v>
      </c>
      <c r="H34" s="32">
        <v>22983</v>
      </c>
      <c r="I34" s="33">
        <v>0</v>
      </c>
      <c r="J34" s="34">
        <v>0</v>
      </c>
      <c r="K34" s="35">
        <f t="shared" si="1"/>
        <v>22983</v>
      </c>
      <c r="L34" s="36">
        <f t="shared" si="2"/>
        <v>22983</v>
      </c>
      <c r="M34" s="97">
        <f t="shared" si="3"/>
        <v>-7232</v>
      </c>
      <c r="N34" s="98">
        <f t="shared" si="0"/>
        <v>-0.23899999999999999</v>
      </c>
    </row>
    <row r="35" spans="1:15" s="27" customFormat="1" ht="20.100000000000001" customHeight="1" x14ac:dyDescent="0.2">
      <c r="A35" s="17"/>
      <c r="B35" s="28">
        <v>32</v>
      </c>
      <c r="C35" s="82" t="s">
        <v>33</v>
      </c>
      <c r="D35" s="29">
        <v>33079</v>
      </c>
      <c r="E35" s="30">
        <v>0</v>
      </c>
      <c r="F35" s="30">
        <v>0</v>
      </c>
      <c r="G35" s="31">
        <v>0</v>
      </c>
      <c r="H35" s="32">
        <v>32003</v>
      </c>
      <c r="I35" s="33">
        <v>596</v>
      </c>
      <c r="J35" s="34">
        <v>0</v>
      </c>
      <c r="K35" s="35">
        <f t="shared" si="1"/>
        <v>32599</v>
      </c>
      <c r="L35" s="36">
        <f t="shared" si="2"/>
        <v>32599</v>
      </c>
      <c r="M35" s="97">
        <f t="shared" si="3"/>
        <v>-480</v>
      </c>
      <c r="N35" s="98">
        <f t="shared" si="0"/>
        <v>-1.4999999999999999E-2</v>
      </c>
    </row>
    <row r="36" spans="1:15" s="27" customFormat="1" ht="20.100000000000001" customHeight="1" x14ac:dyDescent="0.2">
      <c r="A36" s="17"/>
      <c r="B36" s="28">
        <v>33</v>
      </c>
      <c r="C36" s="84" t="s">
        <v>34</v>
      </c>
      <c r="D36" s="29">
        <v>26668</v>
      </c>
      <c r="E36" s="30">
        <v>0</v>
      </c>
      <c r="F36" s="30">
        <v>0</v>
      </c>
      <c r="G36" s="31">
        <v>0</v>
      </c>
      <c r="H36" s="32">
        <v>19439</v>
      </c>
      <c r="I36" s="33">
        <v>816</v>
      </c>
      <c r="J36" s="34">
        <v>0</v>
      </c>
      <c r="K36" s="35">
        <f t="shared" si="1"/>
        <v>20255</v>
      </c>
      <c r="L36" s="36">
        <f t="shared" si="2"/>
        <v>20255</v>
      </c>
      <c r="M36" s="97">
        <f t="shared" si="3"/>
        <v>-6413</v>
      </c>
      <c r="N36" s="98">
        <f t="shared" ref="N36:N54" si="4">(L36/D36)-100%</f>
        <v>-0.24</v>
      </c>
    </row>
    <row r="37" spans="1:15" s="27" customFormat="1" ht="20.100000000000001" customHeight="1" x14ac:dyDescent="0.2">
      <c r="A37" s="17"/>
      <c r="B37" s="18">
        <v>34</v>
      </c>
      <c r="C37" s="83" t="s">
        <v>66</v>
      </c>
      <c r="D37" s="29">
        <v>13609</v>
      </c>
      <c r="E37" s="30">
        <v>0</v>
      </c>
      <c r="F37" s="30">
        <v>0</v>
      </c>
      <c r="G37" s="31">
        <v>0</v>
      </c>
      <c r="H37" s="32">
        <v>9192</v>
      </c>
      <c r="I37" s="33">
        <v>358</v>
      </c>
      <c r="J37" s="34">
        <v>0</v>
      </c>
      <c r="K37" s="35">
        <f t="shared" si="1"/>
        <v>9550</v>
      </c>
      <c r="L37" s="36">
        <f t="shared" si="2"/>
        <v>9550</v>
      </c>
      <c r="M37" s="97">
        <f t="shared" si="3"/>
        <v>-4059</v>
      </c>
      <c r="N37" s="98">
        <f t="shared" si="4"/>
        <v>-0.29799999999999999</v>
      </c>
      <c r="O37" s="39"/>
    </row>
    <row r="38" spans="1:15" s="27" customFormat="1" ht="20.100000000000001" customHeight="1" x14ac:dyDescent="0.2">
      <c r="A38" s="17"/>
      <c r="B38" s="28">
        <v>35</v>
      </c>
      <c r="C38" s="84" t="s">
        <v>35</v>
      </c>
      <c r="D38" s="29">
        <v>63932</v>
      </c>
      <c r="E38" s="30">
        <v>0</v>
      </c>
      <c r="F38" s="30">
        <v>0</v>
      </c>
      <c r="G38" s="31">
        <v>0</v>
      </c>
      <c r="H38" s="32">
        <v>43766</v>
      </c>
      <c r="I38" s="33">
        <v>0</v>
      </c>
      <c r="J38" s="34">
        <v>2369</v>
      </c>
      <c r="K38" s="35">
        <f t="shared" si="1"/>
        <v>46135</v>
      </c>
      <c r="L38" s="36">
        <f t="shared" si="2"/>
        <v>46135</v>
      </c>
      <c r="M38" s="97">
        <f t="shared" si="3"/>
        <v>-17797</v>
      </c>
      <c r="N38" s="98">
        <f t="shared" si="4"/>
        <v>-0.27800000000000002</v>
      </c>
    </row>
    <row r="39" spans="1:15" s="27" customFormat="1" ht="20.100000000000001" customHeight="1" x14ac:dyDescent="0.2">
      <c r="A39" s="17"/>
      <c r="B39" s="28">
        <v>36</v>
      </c>
      <c r="C39" s="83" t="s">
        <v>36</v>
      </c>
      <c r="D39" s="29">
        <v>28588</v>
      </c>
      <c r="E39" s="30">
        <v>0</v>
      </c>
      <c r="F39" s="30">
        <v>0</v>
      </c>
      <c r="G39" s="31">
        <v>0</v>
      </c>
      <c r="H39" s="32">
        <v>26199</v>
      </c>
      <c r="I39" s="33">
        <v>1012</v>
      </c>
      <c r="J39" s="34">
        <v>0</v>
      </c>
      <c r="K39" s="35">
        <f t="shared" si="1"/>
        <v>27211</v>
      </c>
      <c r="L39" s="36">
        <f t="shared" si="2"/>
        <v>27211</v>
      </c>
      <c r="M39" s="97">
        <f t="shared" si="3"/>
        <v>-1377</v>
      </c>
      <c r="N39" s="98">
        <f t="shared" si="4"/>
        <v>-4.8000000000000001E-2</v>
      </c>
    </row>
    <row r="40" spans="1:15" s="27" customFormat="1" ht="20.100000000000001" customHeight="1" x14ac:dyDescent="0.2">
      <c r="A40" s="17"/>
      <c r="B40" s="18">
        <v>37</v>
      </c>
      <c r="C40" s="85" t="s">
        <v>37</v>
      </c>
      <c r="D40" s="29">
        <v>35817</v>
      </c>
      <c r="E40" s="30">
        <v>0</v>
      </c>
      <c r="F40" s="30">
        <v>0</v>
      </c>
      <c r="G40" s="31">
        <v>0</v>
      </c>
      <c r="H40" s="32">
        <v>33705</v>
      </c>
      <c r="I40" s="33">
        <v>850</v>
      </c>
      <c r="J40" s="34">
        <v>0</v>
      </c>
      <c r="K40" s="35">
        <f t="shared" si="1"/>
        <v>34555</v>
      </c>
      <c r="L40" s="36">
        <f t="shared" si="2"/>
        <v>34555</v>
      </c>
      <c r="M40" s="97">
        <f t="shared" si="3"/>
        <v>-1262</v>
      </c>
      <c r="N40" s="98">
        <f t="shared" si="4"/>
        <v>-3.5000000000000003E-2</v>
      </c>
    </row>
    <row r="41" spans="1:15" s="27" customFormat="1" ht="20.100000000000001" customHeight="1" x14ac:dyDescent="0.2">
      <c r="A41" s="17"/>
      <c r="B41" s="28">
        <v>38</v>
      </c>
      <c r="C41" s="83" t="s">
        <v>38</v>
      </c>
      <c r="D41" s="29">
        <v>41128</v>
      </c>
      <c r="E41" s="30">
        <v>10840</v>
      </c>
      <c r="F41" s="30">
        <v>0</v>
      </c>
      <c r="G41" s="31">
        <v>0</v>
      </c>
      <c r="H41" s="32">
        <v>40193</v>
      </c>
      <c r="I41" s="33">
        <v>618</v>
      </c>
      <c r="J41" s="34">
        <v>0</v>
      </c>
      <c r="K41" s="35">
        <f t="shared" si="1"/>
        <v>40811</v>
      </c>
      <c r="L41" s="36">
        <f t="shared" si="2"/>
        <v>51651</v>
      </c>
      <c r="M41" s="101">
        <f t="shared" si="3"/>
        <v>10523</v>
      </c>
      <c r="N41" s="102">
        <f t="shared" si="4"/>
        <v>0.25600000000000001</v>
      </c>
    </row>
    <row r="42" spans="1:15" s="39" customFormat="1" ht="20.100000000000001" customHeight="1" thickBot="1" x14ac:dyDescent="0.25">
      <c r="A42" s="17"/>
      <c r="B42" s="28">
        <v>39</v>
      </c>
      <c r="C42" s="86" t="s">
        <v>39</v>
      </c>
      <c r="D42" s="29">
        <v>65301</v>
      </c>
      <c r="E42" s="30">
        <v>0</v>
      </c>
      <c r="F42" s="30">
        <v>0</v>
      </c>
      <c r="G42" s="31">
        <v>0</v>
      </c>
      <c r="H42" s="32">
        <v>51536</v>
      </c>
      <c r="I42" s="33">
        <v>1526</v>
      </c>
      <c r="J42" s="34">
        <v>5704</v>
      </c>
      <c r="K42" s="35">
        <f t="shared" si="1"/>
        <v>58766</v>
      </c>
      <c r="L42" s="36">
        <f t="shared" si="2"/>
        <v>58766</v>
      </c>
      <c r="M42" s="97">
        <f t="shared" si="3"/>
        <v>-6535</v>
      </c>
      <c r="N42" s="98">
        <f t="shared" si="4"/>
        <v>-0.1</v>
      </c>
      <c r="O42" s="27"/>
    </row>
    <row r="43" spans="1:15" s="39" customFormat="1" ht="20.100000000000001" customHeight="1" thickTop="1" thickBot="1" x14ac:dyDescent="0.25">
      <c r="A43" s="40"/>
      <c r="B43" s="41" t="s">
        <v>40</v>
      </c>
      <c r="C43" s="87" t="s">
        <v>41</v>
      </c>
      <c r="D43" s="42">
        <f>SUM(D6:D42)</f>
        <v>1620780</v>
      </c>
      <c r="E43" s="43">
        <f>SUM(E6:E42)</f>
        <v>20845</v>
      </c>
      <c r="F43" s="44">
        <f t="shared" ref="F43:M43" si="5">SUM(F6:F42)</f>
        <v>0</v>
      </c>
      <c r="G43" s="45">
        <f t="shared" si="5"/>
        <v>0</v>
      </c>
      <c r="H43" s="46">
        <f t="shared" si="5"/>
        <v>1289442</v>
      </c>
      <c r="I43" s="44">
        <f t="shared" si="5"/>
        <v>35334</v>
      </c>
      <c r="J43" s="44">
        <f t="shared" si="5"/>
        <v>27652</v>
      </c>
      <c r="K43" s="47">
        <f t="shared" si="5"/>
        <v>1352428</v>
      </c>
      <c r="L43" s="48">
        <f t="shared" si="5"/>
        <v>1373273</v>
      </c>
      <c r="M43" s="42">
        <f t="shared" si="5"/>
        <v>-247507</v>
      </c>
      <c r="N43" s="81">
        <f t="shared" si="4"/>
        <v>-0.153</v>
      </c>
    </row>
    <row r="44" spans="1:15" s="27" customFormat="1" ht="20.100000000000001" customHeight="1" thickTop="1" x14ac:dyDescent="0.2">
      <c r="A44" s="17"/>
      <c r="B44" s="28">
        <v>1</v>
      </c>
      <c r="C44" s="84" t="s">
        <v>13</v>
      </c>
      <c r="D44" s="29">
        <v>47090</v>
      </c>
      <c r="E44" s="30">
        <v>0</v>
      </c>
      <c r="F44" s="30">
        <v>0</v>
      </c>
      <c r="G44" s="31">
        <v>0</v>
      </c>
      <c r="H44" s="32">
        <v>38963</v>
      </c>
      <c r="I44" s="33">
        <v>0</v>
      </c>
      <c r="J44" s="34">
        <v>0</v>
      </c>
      <c r="K44" s="35">
        <f t="shared" ref="K44:K50" si="6">H44+I44+J44</f>
        <v>38963</v>
      </c>
      <c r="L44" s="36">
        <f>E44+F44+G44+K44</f>
        <v>38963</v>
      </c>
      <c r="M44" s="97">
        <f t="shared" si="3"/>
        <v>-8127</v>
      </c>
      <c r="N44" s="98">
        <f>(L44/D44)-100%</f>
        <v>-0.17299999999999999</v>
      </c>
    </row>
    <row r="45" spans="1:15" s="27" customFormat="1" ht="20.100000000000001" customHeight="1" x14ac:dyDescent="0.2">
      <c r="A45" s="17"/>
      <c r="B45" s="28">
        <v>2</v>
      </c>
      <c r="C45" s="85" t="s">
        <v>42</v>
      </c>
      <c r="D45" s="29">
        <v>58373</v>
      </c>
      <c r="E45" s="30">
        <v>63</v>
      </c>
      <c r="F45" s="34">
        <v>0</v>
      </c>
      <c r="G45" s="49">
        <v>0</v>
      </c>
      <c r="H45" s="32">
        <v>50697</v>
      </c>
      <c r="I45" s="34">
        <v>3683</v>
      </c>
      <c r="J45" s="34">
        <v>0</v>
      </c>
      <c r="K45" s="35">
        <f t="shared" si="6"/>
        <v>54380</v>
      </c>
      <c r="L45" s="36">
        <f t="shared" si="2"/>
        <v>54443</v>
      </c>
      <c r="M45" s="97">
        <f t="shared" si="3"/>
        <v>-3930</v>
      </c>
      <c r="N45" s="98">
        <f t="shared" si="4"/>
        <v>-6.7000000000000004E-2</v>
      </c>
    </row>
    <row r="46" spans="1:15" s="27" customFormat="1" ht="20.100000000000001" customHeight="1" x14ac:dyDescent="0.2">
      <c r="A46" s="17"/>
      <c r="B46" s="28">
        <v>3</v>
      </c>
      <c r="C46" s="83" t="s">
        <v>19</v>
      </c>
      <c r="D46" s="29">
        <v>48168</v>
      </c>
      <c r="E46" s="30">
        <v>0</v>
      </c>
      <c r="F46" s="30">
        <v>0</v>
      </c>
      <c r="G46" s="31">
        <v>0</v>
      </c>
      <c r="H46" s="32">
        <v>45367</v>
      </c>
      <c r="I46" s="33">
        <v>2209</v>
      </c>
      <c r="J46" s="34">
        <v>4338</v>
      </c>
      <c r="K46" s="35">
        <f t="shared" si="6"/>
        <v>51914</v>
      </c>
      <c r="L46" s="36">
        <f>E46+F46+G46+K46</f>
        <v>51914</v>
      </c>
      <c r="M46" s="97">
        <f t="shared" si="3"/>
        <v>3746</v>
      </c>
      <c r="N46" s="98">
        <f>(L46/D46)-100%</f>
        <v>7.8E-2</v>
      </c>
    </row>
    <row r="47" spans="1:15" s="27" customFormat="1" ht="20.100000000000001" customHeight="1" x14ac:dyDescent="0.2">
      <c r="A47" s="17"/>
      <c r="B47" s="28">
        <v>4</v>
      </c>
      <c r="C47" s="82" t="s">
        <v>43</v>
      </c>
      <c r="D47" s="29">
        <v>26912</v>
      </c>
      <c r="E47" s="30">
        <v>20632</v>
      </c>
      <c r="F47" s="34">
        <v>0</v>
      </c>
      <c r="G47" s="33">
        <v>0</v>
      </c>
      <c r="H47" s="32">
        <v>21136</v>
      </c>
      <c r="I47" s="34">
        <v>0</v>
      </c>
      <c r="J47" s="34">
        <v>0</v>
      </c>
      <c r="K47" s="35">
        <f t="shared" si="6"/>
        <v>21136</v>
      </c>
      <c r="L47" s="36">
        <f t="shared" si="2"/>
        <v>41768</v>
      </c>
      <c r="M47" s="97">
        <f t="shared" si="3"/>
        <v>14856</v>
      </c>
      <c r="N47" s="98">
        <f t="shared" si="4"/>
        <v>0.55200000000000005</v>
      </c>
    </row>
    <row r="48" spans="1:15" s="27" customFormat="1" ht="20.100000000000001" customHeight="1" x14ac:dyDescent="0.2">
      <c r="A48" s="17"/>
      <c r="B48" s="28">
        <v>5</v>
      </c>
      <c r="C48" s="82" t="s">
        <v>44</v>
      </c>
      <c r="D48" s="29">
        <v>99206</v>
      </c>
      <c r="E48" s="30">
        <v>60</v>
      </c>
      <c r="F48" s="34">
        <v>0</v>
      </c>
      <c r="G48" s="33">
        <v>0</v>
      </c>
      <c r="H48" s="32">
        <v>95434</v>
      </c>
      <c r="I48" s="34">
        <v>4162</v>
      </c>
      <c r="J48" s="34">
        <v>0</v>
      </c>
      <c r="K48" s="35">
        <f t="shared" si="6"/>
        <v>99596</v>
      </c>
      <c r="L48" s="36">
        <f t="shared" si="2"/>
        <v>99656</v>
      </c>
      <c r="M48" s="97">
        <f t="shared" si="3"/>
        <v>450</v>
      </c>
      <c r="N48" s="98">
        <f t="shared" si="4"/>
        <v>5.0000000000000001E-3</v>
      </c>
    </row>
    <row r="49" spans="1:15" s="27" customFormat="1" ht="20.100000000000001" customHeight="1" x14ac:dyDescent="0.2">
      <c r="A49" s="17"/>
      <c r="B49" s="28">
        <v>6</v>
      </c>
      <c r="C49" s="83" t="s">
        <v>65</v>
      </c>
      <c r="D49" s="29">
        <v>74050</v>
      </c>
      <c r="E49" s="30">
        <v>0</v>
      </c>
      <c r="F49" s="34">
        <v>0</v>
      </c>
      <c r="G49" s="33">
        <v>0</v>
      </c>
      <c r="H49" s="32">
        <v>63749</v>
      </c>
      <c r="I49" s="34">
        <v>3440</v>
      </c>
      <c r="J49" s="34">
        <v>0</v>
      </c>
      <c r="K49" s="35">
        <f t="shared" si="6"/>
        <v>67189</v>
      </c>
      <c r="L49" s="36">
        <f t="shared" si="2"/>
        <v>67189</v>
      </c>
      <c r="M49" s="97">
        <f t="shared" si="3"/>
        <v>-6861</v>
      </c>
      <c r="N49" s="98">
        <f t="shared" si="4"/>
        <v>-9.2999999999999999E-2</v>
      </c>
    </row>
    <row r="50" spans="1:15" s="57" customFormat="1" ht="20.100000000000001" customHeight="1" thickBot="1" x14ac:dyDescent="0.25">
      <c r="A50" s="17"/>
      <c r="B50" s="50">
        <v>7</v>
      </c>
      <c r="C50" s="88" t="s">
        <v>45</v>
      </c>
      <c r="D50" s="51">
        <v>87118</v>
      </c>
      <c r="E50" s="52">
        <v>12243</v>
      </c>
      <c r="F50" s="53">
        <v>0</v>
      </c>
      <c r="G50" s="54">
        <v>0</v>
      </c>
      <c r="H50" s="32">
        <v>60108</v>
      </c>
      <c r="I50" s="53">
        <v>0</v>
      </c>
      <c r="J50" s="53">
        <v>0</v>
      </c>
      <c r="K50" s="55">
        <f t="shared" si="6"/>
        <v>60108</v>
      </c>
      <c r="L50" s="56">
        <f t="shared" si="2"/>
        <v>72351</v>
      </c>
      <c r="M50" s="103">
        <f t="shared" si="3"/>
        <v>-14767</v>
      </c>
      <c r="N50" s="104">
        <f t="shared" si="4"/>
        <v>-0.17</v>
      </c>
    </row>
    <row r="51" spans="1:15" s="58" customFormat="1" ht="33" thickTop="1" thickBot="1" x14ac:dyDescent="0.3">
      <c r="B51" s="59"/>
      <c r="C51" s="89" t="s">
        <v>61</v>
      </c>
      <c r="D51" s="60">
        <f>SUM(D44:D50)</f>
        <v>440917</v>
      </c>
      <c r="E51" s="61">
        <f>SUM(E44:E50)</f>
        <v>32998</v>
      </c>
      <c r="F51" s="62">
        <f t="shared" ref="F51:M51" si="7">SUM(F44:F50)</f>
        <v>0</v>
      </c>
      <c r="G51" s="63">
        <f t="shared" si="7"/>
        <v>0</v>
      </c>
      <c r="H51" s="64">
        <f t="shared" si="7"/>
        <v>375454</v>
      </c>
      <c r="I51" s="62">
        <f t="shared" si="7"/>
        <v>13494</v>
      </c>
      <c r="J51" s="62">
        <f t="shared" si="7"/>
        <v>4338</v>
      </c>
      <c r="K51" s="65">
        <f t="shared" si="7"/>
        <v>393286</v>
      </c>
      <c r="L51" s="66">
        <f t="shared" si="7"/>
        <v>426284</v>
      </c>
      <c r="M51" s="67">
        <f t="shared" si="7"/>
        <v>-14633</v>
      </c>
      <c r="N51" s="105">
        <f t="shared" si="4"/>
        <v>-3.3000000000000002E-2</v>
      </c>
    </row>
    <row r="52" spans="1:15" s="27" customFormat="1" ht="20.100000000000001" customHeight="1" thickTop="1" thickBot="1" x14ac:dyDescent="0.25">
      <c r="B52" s="106">
        <v>8</v>
      </c>
      <c r="C52" s="88" t="s">
        <v>46</v>
      </c>
      <c r="D52" s="68">
        <v>229671</v>
      </c>
      <c r="E52" s="69">
        <v>0</v>
      </c>
      <c r="F52" s="70">
        <v>0</v>
      </c>
      <c r="G52" s="71">
        <v>0</v>
      </c>
      <c r="H52" s="72">
        <v>153114</v>
      </c>
      <c r="I52" s="70">
        <v>0</v>
      </c>
      <c r="J52" s="70">
        <v>0</v>
      </c>
      <c r="K52" s="73">
        <f>H52+I52+J52</f>
        <v>153114</v>
      </c>
      <c r="L52" s="74">
        <f t="shared" si="2"/>
        <v>153114</v>
      </c>
      <c r="M52" s="107">
        <f t="shared" si="3"/>
        <v>-76557</v>
      </c>
      <c r="N52" s="108">
        <f t="shared" si="4"/>
        <v>-0.33300000000000002</v>
      </c>
    </row>
    <row r="53" spans="1:15" s="39" customFormat="1" ht="20.100000000000001" customHeight="1" thickTop="1" thickBot="1" x14ac:dyDescent="0.25">
      <c r="B53" s="41" t="s">
        <v>47</v>
      </c>
      <c r="C53" s="90" t="s">
        <v>48</v>
      </c>
      <c r="D53" s="42">
        <f>D51+D52</f>
        <v>670588</v>
      </c>
      <c r="E53" s="43">
        <f>E51+E52</f>
        <v>32998</v>
      </c>
      <c r="F53" s="44">
        <f>F51+F52</f>
        <v>0</v>
      </c>
      <c r="G53" s="45">
        <f>G51+G52</f>
        <v>0</v>
      </c>
      <c r="H53" s="46">
        <f t="shared" ref="H53:J53" si="8">H51+H52</f>
        <v>528568</v>
      </c>
      <c r="I53" s="44">
        <f t="shared" si="8"/>
        <v>13494</v>
      </c>
      <c r="J53" s="44">
        <f t="shared" si="8"/>
        <v>4338</v>
      </c>
      <c r="K53" s="47">
        <f t="shared" ref="K53" si="9">K51+K52</f>
        <v>546400</v>
      </c>
      <c r="L53" s="48">
        <f>L51+L52</f>
        <v>579398</v>
      </c>
      <c r="M53" s="42">
        <f>M51+M52</f>
        <v>-91190</v>
      </c>
      <c r="N53" s="81">
        <f t="shared" si="4"/>
        <v>-0.13600000000000001</v>
      </c>
      <c r="O53" s="27"/>
    </row>
    <row r="54" spans="1:15" s="134" customFormat="1" ht="20.100000000000001" customHeight="1" thickTop="1" thickBot="1" x14ac:dyDescent="0.25">
      <c r="B54" s="80"/>
      <c r="C54" s="91" t="s">
        <v>60</v>
      </c>
      <c r="D54" s="42">
        <f>D43+D53</f>
        <v>2291368</v>
      </c>
      <c r="E54" s="43">
        <f>E43+E53</f>
        <v>53843</v>
      </c>
      <c r="F54" s="44">
        <f>F43+F53</f>
        <v>0</v>
      </c>
      <c r="G54" s="45">
        <f>G43+G53</f>
        <v>0</v>
      </c>
      <c r="H54" s="46">
        <f t="shared" ref="H54:J54" si="10">H43+H53</f>
        <v>1818010</v>
      </c>
      <c r="I54" s="44">
        <f t="shared" si="10"/>
        <v>48828</v>
      </c>
      <c r="J54" s="44">
        <f t="shared" si="10"/>
        <v>31990</v>
      </c>
      <c r="K54" s="47">
        <f t="shared" ref="K54" si="11">K43+K53</f>
        <v>1898828</v>
      </c>
      <c r="L54" s="48">
        <f>L43+L53</f>
        <v>1952671</v>
      </c>
      <c r="M54" s="42">
        <f>M43+M53</f>
        <v>-338697</v>
      </c>
      <c r="N54" s="81">
        <f t="shared" si="4"/>
        <v>-0.14799999999999999</v>
      </c>
    </row>
    <row r="55" spans="1:15" ht="13.5" thickTop="1" x14ac:dyDescent="0.2">
      <c r="D55" s="77"/>
    </row>
  </sheetData>
  <mergeCells count="13">
    <mergeCell ref="B1:N1"/>
    <mergeCell ref="B2:C2"/>
    <mergeCell ref="H3:K3"/>
    <mergeCell ref="L3:L4"/>
    <mergeCell ref="C3:C4"/>
    <mergeCell ref="B3:B4"/>
    <mergeCell ref="D3:D4"/>
    <mergeCell ref="E3:E4"/>
    <mergeCell ref="F3:F4"/>
    <mergeCell ref="G3:G4"/>
    <mergeCell ref="N3:N4"/>
    <mergeCell ref="M3:M4"/>
    <mergeCell ref="K2:M2"/>
  </mergeCells>
  <phoneticPr fontId="0" type="noConversion"/>
  <printOptions horizontalCentered="1" verticalCentered="1"/>
  <pageMargins left="0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120" workbookViewId="0">
      <selection activeCell="C2" sqref="C2"/>
    </sheetView>
  </sheetViews>
  <sheetFormatPr defaultRowHeight="12.75" x14ac:dyDescent="0.2"/>
  <cols>
    <col min="3" max="3" width="11.125" style="1" bestFit="1" customWidth="1"/>
  </cols>
  <sheetData>
    <row r="1" spans="1:3" ht="21.75" customHeight="1" x14ac:dyDescent="0.2">
      <c r="C1" s="2" t="s">
        <v>52</v>
      </c>
    </row>
    <row r="2" spans="1:3" x14ac:dyDescent="0.2">
      <c r="A2">
        <v>201</v>
      </c>
      <c r="B2">
        <v>733156</v>
      </c>
      <c r="C2" s="1">
        <v>29205260</v>
      </c>
    </row>
    <row r="3" spans="1:3" x14ac:dyDescent="0.2">
      <c r="A3">
        <v>201</v>
      </c>
      <c r="B3">
        <v>733158</v>
      </c>
      <c r="C3" s="1">
        <v>48516363</v>
      </c>
    </row>
    <row r="4" spans="1:3" x14ac:dyDescent="0.2">
      <c r="A4">
        <v>201</v>
      </c>
      <c r="B4">
        <v>733252</v>
      </c>
      <c r="C4" s="1">
        <v>2300000</v>
      </c>
    </row>
    <row r="5" spans="1:3" x14ac:dyDescent="0.2">
      <c r="A5">
        <v>202</v>
      </c>
      <c r="B5">
        <v>733151</v>
      </c>
      <c r="C5" s="1">
        <v>5600000</v>
      </c>
    </row>
    <row r="6" spans="1:3" x14ac:dyDescent="0.2">
      <c r="A6">
        <v>202</v>
      </c>
      <c r="B6">
        <v>733156</v>
      </c>
      <c r="C6" s="1">
        <v>9709697</v>
      </c>
    </row>
    <row r="7" spans="1:3" x14ac:dyDescent="0.2">
      <c r="A7">
        <v>202</v>
      </c>
      <c r="B7">
        <v>733158</v>
      </c>
      <c r="C7" s="1">
        <v>81672201</v>
      </c>
    </row>
    <row r="8" spans="1:3" x14ac:dyDescent="0.2">
      <c r="A8">
        <v>202</v>
      </c>
      <c r="B8">
        <v>733252</v>
      </c>
      <c r="C8" s="1">
        <v>1290000</v>
      </c>
    </row>
    <row r="9" spans="1:3" x14ac:dyDescent="0.2">
      <c r="A9">
        <v>203</v>
      </c>
      <c r="B9">
        <v>733156</v>
      </c>
      <c r="C9" s="1">
        <v>4890984</v>
      </c>
    </row>
    <row r="10" spans="1:3" x14ac:dyDescent="0.2">
      <c r="A10">
        <v>203</v>
      </c>
      <c r="B10">
        <v>733158</v>
      </c>
      <c r="C10" s="1">
        <v>111602628</v>
      </c>
    </row>
    <row r="11" spans="1:3" x14ac:dyDescent="0.2">
      <c r="A11">
        <v>203</v>
      </c>
      <c r="B11">
        <v>733252</v>
      </c>
      <c r="C11" s="1">
        <v>370000</v>
      </c>
    </row>
    <row r="12" spans="1:3" x14ac:dyDescent="0.2">
      <c r="A12">
        <v>204</v>
      </c>
      <c r="B12">
        <v>733156</v>
      </c>
      <c r="C12" s="1">
        <v>13231382</v>
      </c>
    </row>
    <row r="13" spans="1:3" x14ac:dyDescent="0.2">
      <c r="A13">
        <v>204</v>
      </c>
      <c r="B13">
        <v>733158</v>
      </c>
      <c r="C13" s="1">
        <v>45494073</v>
      </c>
    </row>
    <row r="14" spans="1:3" x14ac:dyDescent="0.2">
      <c r="A14">
        <v>204</v>
      </c>
      <c r="B14">
        <v>733252</v>
      </c>
      <c r="C14" s="1">
        <v>3000000</v>
      </c>
    </row>
    <row r="15" spans="1:3" x14ac:dyDescent="0.2">
      <c r="A15">
        <v>205</v>
      </c>
      <c r="B15">
        <v>733156</v>
      </c>
      <c r="C15" s="1">
        <v>6788954</v>
      </c>
    </row>
    <row r="16" spans="1:3" x14ac:dyDescent="0.2">
      <c r="A16">
        <v>205</v>
      </c>
      <c r="B16">
        <v>733158</v>
      </c>
      <c r="C16" s="1">
        <v>152102763</v>
      </c>
    </row>
    <row r="17" spans="1:3" x14ac:dyDescent="0.2">
      <c r="A17">
        <v>205</v>
      </c>
      <c r="B17">
        <v>733252</v>
      </c>
      <c r="C17" s="1">
        <v>7300000</v>
      </c>
    </row>
    <row r="18" spans="1:3" x14ac:dyDescent="0.2">
      <c r="A18">
        <v>206</v>
      </c>
      <c r="B18">
        <v>733156</v>
      </c>
      <c r="C18" s="1">
        <v>4844446</v>
      </c>
    </row>
    <row r="19" spans="1:3" x14ac:dyDescent="0.2">
      <c r="A19">
        <v>206</v>
      </c>
      <c r="B19">
        <v>733158</v>
      </c>
      <c r="C19" s="1">
        <v>89821413</v>
      </c>
    </row>
    <row r="20" spans="1:3" x14ac:dyDescent="0.2">
      <c r="A20">
        <v>207</v>
      </c>
      <c r="B20">
        <v>733156</v>
      </c>
      <c r="C20" s="1">
        <v>9221498</v>
      </c>
    </row>
    <row r="21" spans="1:3" x14ac:dyDescent="0.2">
      <c r="A21">
        <v>207</v>
      </c>
      <c r="B21">
        <v>733158</v>
      </c>
      <c r="C21" s="1">
        <v>45342846</v>
      </c>
    </row>
    <row r="22" spans="1:3" x14ac:dyDescent="0.2">
      <c r="A22">
        <v>207</v>
      </c>
      <c r="B22">
        <v>733252</v>
      </c>
      <c r="C22" s="1">
        <v>350000</v>
      </c>
    </row>
    <row r="23" spans="1:3" x14ac:dyDescent="0.2">
      <c r="A23">
        <v>208</v>
      </c>
      <c r="B23">
        <v>733152</v>
      </c>
      <c r="C23" s="1">
        <v>918188</v>
      </c>
    </row>
    <row r="24" spans="1:3" x14ac:dyDescent="0.2">
      <c r="A24">
        <v>208</v>
      </c>
      <c r="B24">
        <v>733156</v>
      </c>
      <c r="C24" s="1">
        <v>31208318</v>
      </c>
    </row>
    <row r="25" spans="1:3" x14ac:dyDescent="0.2">
      <c r="A25">
        <v>208</v>
      </c>
      <c r="B25">
        <v>733158</v>
      </c>
      <c r="C25" s="1">
        <v>112286079</v>
      </c>
    </row>
    <row r="26" spans="1:3" x14ac:dyDescent="0.2">
      <c r="A26">
        <v>208</v>
      </c>
      <c r="B26">
        <v>733252</v>
      </c>
      <c r="C26" s="1">
        <v>300000</v>
      </c>
    </row>
    <row r="27" spans="1:3" x14ac:dyDescent="0.2">
      <c r="A27">
        <v>209</v>
      </c>
      <c r="B27">
        <v>733151</v>
      </c>
      <c r="C27" s="1">
        <v>1410000</v>
      </c>
    </row>
    <row r="28" spans="1:3" x14ac:dyDescent="0.2">
      <c r="A28">
        <v>209</v>
      </c>
      <c r="B28">
        <v>733154</v>
      </c>
      <c r="C28" s="1">
        <v>300000</v>
      </c>
    </row>
    <row r="29" spans="1:3" x14ac:dyDescent="0.2">
      <c r="A29">
        <v>209</v>
      </c>
      <c r="B29">
        <v>733156</v>
      </c>
      <c r="C29" s="1">
        <v>5307473</v>
      </c>
    </row>
    <row r="30" spans="1:3" x14ac:dyDescent="0.2">
      <c r="A30">
        <v>209</v>
      </c>
      <c r="B30">
        <v>733158</v>
      </c>
      <c r="C30" s="1">
        <v>85525011</v>
      </c>
    </row>
    <row r="31" spans="1:3" x14ac:dyDescent="0.2">
      <c r="A31">
        <v>209</v>
      </c>
      <c r="B31">
        <v>733252</v>
      </c>
      <c r="C31" s="1">
        <v>7989398</v>
      </c>
    </row>
    <row r="32" spans="1:3" x14ac:dyDescent="0.2">
      <c r="A32">
        <v>210</v>
      </c>
      <c r="B32">
        <v>733154</v>
      </c>
      <c r="C32" s="1">
        <v>20000</v>
      </c>
    </row>
    <row r="33" spans="1:3" x14ac:dyDescent="0.2">
      <c r="A33">
        <v>210</v>
      </c>
      <c r="B33">
        <v>733156</v>
      </c>
      <c r="C33" s="1">
        <v>9221760</v>
      </c>
    </row>
    <row r="34" spans="1:3" x14ac:dyDescent="0.2">
      <c r="A34">
        <v>210</v>
      </c>
      <c r="B34">
        <v>733158</v>
      </c>
      <c r="C34" s="1">
        <v>31277934</v>
      </c>
    </row>
    <row r="35" spans="1:3" x14ac:dyDescent="0.2">
      <c r="A35">
        <v>210</v>
      </c>
      <c r="B35">
        <v>733252</v>
      </c>
      <c r="C35" s="1">
        <v>3300000</v>
      </c>
    </row>
    <row r="36" spans="1:3" x14ac:dyDescent="0.2">
      <c r="A36">
        <v>211</v>
      </c>
      <c r="B36">
        <v>733156</v>
      </c>
      <c r="C36" s="1">
        <v>10627116</v>
      </c>
    </row>
    <row r="37" spans="1:3" x14ac:dyDescent="0.2">
      <c r="A37">
        <v>211</v>
      </c>
      <c r="B37">
        <v>733158</v>
      </c>
      <c r="C37" s="1">
        <v>51319395</v>
      </c>
    </row>
    <row r="38" spans="1:3" x14ac:dyDescent="0.2">
      <c r="A38">
        <v>212</v>
      </c>
      <c r="B38">
        <v>733156</v>
      </c>
      <c r="C38" s="1">
        <v>10332271</v>
      </c>
    </row>
    <row r="39" spans="1:3" x14ac:dyDescent="0.2">
      <c r="A39">
        <v>212</v>
      </c>
      <c r="B39">
        <v>733158</v>
      </c>
      <c r="C39" s="1">
        <v>92549763</v>
      </c>
    </row>
    <row r="40" spans="1:3" x14ac:dyDescent="0.2">
      <c r="A40">
        <v>212</v>
      </c>
      <c r="B40">
        <v>733252</v>
      </c>
      <c r="C40" s="1">
        <v>133658690</v>
      </c>
    </row>
    <row r="41" spans="1:3" x14ac:dyDescent="0.2">
      <c r="A41">
        <v>213</v>
      </c>
      <c r="B41">
        <v>733152</v>
      </c>
      <c r="C41" s="1">
        <v>1500000</v>
      </c>
    </row>
    <row r="42" spans="1:3" x14ac:dyDescent="0.2">
      <c r="A42">
        <v>213</v>
      </c>
      <c r="B42">
        <v>733154</v>
      </c>
      <c r="C42" s="1">
        <v>4950000</v>
      </c>
    </row>
    <row r="43" spans="1:3" x14ac:dyDescent="0.2">
      <c r="A43">
        <v>213</v>
      </c>
      <c r="B43">
        <v>733156</v>
      </c>
      <c r="C43" s="1">
        <v>3708102</v>
      </c>
    </row>
    <row r="44" spans="1:3" x14ac:dyDescent="0.2">
      <c r="A44">
        <v>213</v>
      </c>
      <c r="B44">
        <v>733158</v>
      </c>
      <c r="C44" s="1">
        <v>35332371</v>
      </c>
    </row>
    <row r="45" spans="1:3" x14ac:dyDescent="0.2">
      <c r="A45">
        <v>213</v>
      </c>
      <c r="B45">
        <v>733252</v>
      </c>
      <c r="C45" s="1">
        <v>677000</v>
      </c>
    </row>
    <row r="46" spans="1:3" x14ac:dyDescent="0.2">
      <c r="A46">
        <v>214</v>
      </c>
      <c r="B46">
        <v>733156</v>
      </c>
      <c r="C46" s="1">
        <v>6526227</v>
      </c>
    </row>
    <row r="47" spans="1:3" x14ac:dyDescent="0.2">
      <c r="A47">
        <v>214</v>
      </c>
      <c r="B47">
        <v>733158</v>
      </c>
      <c r="C47" s="1">
        <v>58730598</v>
      </c>
    </row>
    <row r="48" spans="1:3" x14ac:dyDescent="0.2">
      <c r="A48">
        <v>214</v>
      </c>
      <c r="B48">
        <v>733252</v>
      </c>
      <c r="C48" s="1">
        <v>5293772</v>
      </c>
    </row>
    <row r="49" spans="1:3" x14ac:dyDescent="0.2">
      <c r="A49">
        <v>215</v>
      </c>
      <c r="B49">
        <v>733156</v>
      </c>
      <c r="C49" s="1">
        <v>16414505</v>
      </c>
    </row>
    <row r="50" spans="1:3" x14ac:dyDescent="0.2">
      <c r="A50">
        <v>215</v>
      </c>
      <c r="B50">
        <v>733158</v>
      </c>
      <c r="C50" s="1">
        <v>149798178</v>
      </c>
    </row>
    <row r="51" spans="1:3" x14ac:dyDescent="0.2">
      <c r="A51">
        <v>215</v>
      </c>
      <c r="B51">
        <v>733252</v>
      </c>
      <c r="C51" s="1">
        <v>8574353</v>
      </c>
    </row>
    <row r="52" spans="1:3" x14ac:dyDescent="0.2">
      <c r="A52">
        <v>216</v>
      </c>
      <c r="B52">
        <v>733156</v>
      </c>
      <c r="C52" s="1">
        <v>5323064</v>
      </c>
    </row>
    <row r="53" spans="1:3" x14ac:dyDescent="0.2">
      <c r="A53">
        <v>216</v>
      </c>
      <c r="B53">
        <v>733158</v>
      </c>
      <c r="C53" s="1">
        <v>101820087</v>
      </c>
    </row>
    <row r="54" spans="1:3" x14ac:dyDescent="0.2">
      <c r="A54">
        <v>216</v>
      </c>
      <c r="B54">
        <v>733252</v>
      </c>
      <c r="C54" s="1">
        <v>4500000</v>
      </c>
    </row>
    <row r="55" spans="1:3" x14ac:dyDescent="0.2">
      <c r="A55">
        <v>217</v>
      </c>
      <c r="B55">
        <v>733156</v>
      </c>
      <c r="C55" s="1">
        <v>7624477</v>
      </c>
    </row>
    <row r="56" spans="1:3" x14ac:dyDescent="0.2">
      <c r="A56">
        <v>217</v>
      </c>
      <c r="B56">
        <v>733158</v>
      </c>
      <c r="C56" s="1">
        <v>101395665</v>
      </c>
    </row>
    <row r="57" spans="1:3" x14ac:dyDescent="0.2">
      <c r="A57">
        <v>217</v>
      </c>
      <c r="B57">
        <v>733252</v>
      </c>
      <c r="C57" s="1">
        <v>5465512</v>
      </c>
    </row>
    <row r="58" spans="1:3" x14ac:dyDescent="0.2">
      <c r="A58">
        <v>218</v>
      </c>
      <c r="B58">
        <v>733151</v>
      </c>
      <c r="C58" s="1">
        <v>4443430</v>
      </c>
    </row>
    <row r="59" spans="1:3" x14ac:dyDescent="0.2">
      <c r="A59">
        <v>218</v>
      </c>
      <c r="B59">
        <v>733154</v>
      </c>
      <c r="C59" s="1">
        <v>60000</v>
      </c>
    </row>
    <row r="60" spans="1:3" x14ac:dyDescent="0.2">
      <c r="A60">
        <v>218</v>
      </c>
      <c r="B60">
        <v>733156</v>
      </c>
      <c r="C60" s="1">
        <v>14119775</v>
      </c>
    </row>
    <row r="61" spans="1:3" x14ac:dyDescent="0.2">
      <c r="A61">
        <v>218</v>
      </c>
      <c r="B61">
        <v>733158</v>
      </c>
      <c r="C61" s="1">
        <v>126877752</v>
      </c>
    </row>
    <row r="62" spans="1:3" x14ac:dyDescent="0.2">
      <c r="A62">
        <v>218</v>
      </c>
      <c r="B62">
        <v>733252</v>
      </c>
      <c r="C62" s="1">
        <v>3240414</v>
      </c>
    </row>
    <row r="63" spans="1:3" x14ac:dyDescent="0.2">
      <c r="A63">
        <v>219</v>
      </c>
      <c r="B63">
        <v>733151</v>
      </c>
      <c r="C63" s="1">
        <v>3376220</v>
      </c>
    </row>
    <row r="64" spans="1:3" x14ac:dyDescent="0.2">
      <c r="A64">
        <v>219</v>
      </c>
      <c r="B64">
        <v>733156</v>
      </c>
      <c r="C64" s="1">
        <v>7926399</v>
      </c>
    </row>
    <row r="65" spans="1:3" x14ac:dyDescent="0.2">
      <c r="A65">
        <v>219</v>
      </c>
      <c r="B65">
        <v>733157</v>
      </c>
      <c r="C65" s="1">
        <v>6500</v>
      </c>
    </row>
    <row r="66" spans="1:3" x14ac:dyDescent="0.2">
      <c r="A66">
        <v>219</v>
      </c>
      <c r="B66">
        <v>733158</v>
      </c>
      <c r="C66" s="1">
        <v>30787209</v>
      </c>
    </row>
    <row r="67" spans="1:3" x14ac:dyDescent="0.2">
      <c r="A67">
        <v>219</v>
      </c>
      <c r="B67">
        <v>733252</v>
      </c>
      <c r="C67" s="1">
        <v>3796000</v>
      </c>
    </row>
    <row r="68" spans="1:3" x14ac:dyDescent="0.2">
      <c r="A68">
        <v>220</v>
      </c>
      <c r="B68">
        <v>733151</v>
      </c>
      <c r="C68" s="1">
        <v>2420000</v>
      </c>
    </row>
    <row r="69" spans="1:3" x14ac:dyDescent="0.2">
      <c r="A69">
        <v>220</v>
      </c>
      <c r="B69">
        <v>733156</v>
      </c>
      <c r="C69" s="1">
        <v>15862572</v>
      </c>
    </row>
    <row r="70" spans="1:3" x14ac:dyDescent="0.2">
      <c r="A70">
        <v>220</v>
      </c>
      <c r="B70">
        <v>733158</v>
      </c>
      <c r="C70" s="1">
        <v>47728170</v>
      </c>
    </row>
    <row r="71" spans="1:3" x14ac:dyDescent="0.2">
      <c r="A71">
        <v>220</v>
      </c>
      <c r="B71">
        <v>733252</v>
      </c>
      <c r="C71" s="1">
        <v>300000</v>
      </c>
    </row>
    <row r="72" spans="1:3" x14ac:dyDescent="0.2">
      <c r="A72">
        <v>221</v>
      </c>
      <c r="B72">
        <v>733156</v>
      </c>
      <c r="C72" s="1">
        <v>20256689</v>
      </c>
    </row>
    <row r="73" spans="1:3" x14ac:dyDescent="0.2">
      <c r="A73">
        <v>221</v>
      </c>
      <c r="B73">
        <v>733158</v>
      </c>
      <c r="C73" s="1">
        <v>82532250</v>
      </c>
    </row>
    <row r="74" spans="1:3" x14ac:dyDescent="0.2">
      <c r="A74">
        <v>221</v>
      </c>
      <c r="B74">
        <v>733251</v>
      </c>
      <c r="C74" s="1">
        <v>4200198</v>
      </c>
    </row>
    <row r="75" spans="1:3" x14ac:dyDescent="0.2">
      <c r="A75">
        <v>221</v>
      </c>
      <c r="B75">
        <v>733252</v>
      </c>
      <c r="C75" s="1">
        <v>5103872</v>
      </c>
    </row>
    <row r="76" spans="1:3" x14ac:dyDescent="0.2">
      <c r="A76">
        <v>222</v>
      </c>
      <c r="B76">
        <v>733156</v>
      </c>
      <c r="C76" s="1">
        <v>12139248</v>
      </c>
    </row>
    <row r="77" spans="1:3" x14ac:dyDescent="0.2">
      <c r="A77">
        <v>222</v>
      </c>
      <c r="B77">
        <v>733158</v>
      </c>
      <c r="C77" s="1">
        <v>37801431</v>
      </c>
    </row>
    <row r="78" spans="1:3" x14ac:dyDescent="0.2">
      <c r="A78">
        <v>222</v>
      </c>
      <c r="B78">
        <v>733252</v>
      </c>
      <c r="C78" s="1">
        <v>4146500</v>
      </c>
    </row>
    <row r="79" spans="1:3" x14ac:dyDescent="0.2">
      <c r="A79">
        <v>224</v>
      </c>
      <c r="B79">
        <v>733151</v>
      </c>
      <c r="C79" s="1">
        <v>4068860</v>
      </c>
    </row>
    <row r="80" spans="1:3" x14ac:dyDescent="0.2">
      <c r="A80">
        <v>224</v>
      </c>
      <c r="B80">
        <v>733156</v>
      </c>
      <c r="C80" s="1">
        <v>7775386</v>
      </c>
    </row>
    <row r="81" spans="1:3" x14ac:dyDescent="0.2">
      <c r="A81">
        <v>224</v>
      </c>
      <c r="B81">
        <v>733158</v>
      </c>
      <c r="C81" s="1">
        <v>117865350</v>
      </c>
    </row>
    <row r="82" spans="1:3" x14ac:dyDescent="0.2">
      <c r="A82">
        <v>224</v>
      </c>
      <c r="B82">
        <v>733251</v>
      </c>
      <c r="C82" s="1">
        <v>3434774</v>
      </c>
    </row>
    <row r="83" spans="1:3" x14ac:dyDescent="0.2">
      <c r="A83">
        <v>224</v>
      </c>
      <c r="B83">
        <v>733252</v>
      </c>
      <c r="C83" s="1">
        <v>4687031</v>
      </c>
    </row>
    <row r="84" spans="1:3" x14ac:dyDescent="0.2">
      <c r="A84">
        <v>225</v>
      </c>
      <c r="B84">
        <v>733156</v>
      </c>
      <c r="C84" s="1">
        <v>4506178</v>
      </c>
    </row>
    <row r="85" spans="1:3" x14ac:dyDescent="0.2">
      <c r="A85">
        <v>225</v>
      </c>
      <c r="B85">
        <v>733158</v>
      </c>
      <c r="C85" s="1">
        <v>30904650</v>
      </c>
    </row>
    <row r="86" spans="1:3" x14ac:dyDescent="0.2">
      <c r="A86">
        <v>225</v>
      </c>
      <c r="B86">
        <v>733251</v>
      </c>
      <c r="C86" s="1">
        <v>2433573</v>
      </c>
    </row>
    <row r="87" spans="1:3" x14ac:dyDescent="0.2">
      <c r="A87">
        <v>225</v>
      </c>
      <c r="B87">
        <v>733252</v>
      </c>
      <c r="C87" s="1">
        <v>5138608</v>
      </c>
    </row>
    <row r="88" spans="1:3" x14ac:dyDescent="0.2">
      <c r="A88">
        <v>226</v>
      </c>
      <c r="B88">
        <v>733141</v>
      </c>
      <c r="C88" s="1">
        <v>40000</v>
      </c>
    </row>
    <row r="89" spans="1:3" x14ac:dyDescent="0.2">
      <c r="A89">
        <v>226</v>
      </c>
      <c r="B89">
        <v>733144</v>
      </c>
      <c r="C89" s="1">
        <v>13191015</v>
      </c>
    </row>
    <row r="90" spans="1:3" x14ac:dyDescent="0.2">
      <c r="A90">
        <v>226</v>
      </c>
      <c r="B90">
        <v>733146</v>
      </c>
      <c r="C90" s="1">
        <v>28034144</v>
      </c>
    </row>
    <row r="91" spans="1:3" x14ac:dyDescent="0.2">
      <c r="A91">
        <v>226</v>
      </c>
      <c r="B91">
        <v>733148</v>
      </c>
      <c r="C91" s="1">
        <v>276424920</v>
      </c>
    </row>
    <row r="92" spans="1:3" x14ac:dyDescent="0.2">
      <c r="A92">
        <v>227</v>
      </c>
      <c r="B92">
        <v>733151</v>
      </c>
      <c r="C92" s="1">
        <v>41630</v>
      </c>
    </row>
    <row r="93" spans="1:3" x14ac:dyDescent="0.2">
      <c r="A93">
        <v>227</v>
      </c>
      <c r="B93">
        <v>733156</v>
      </c>
      <c r="C93" s="1">
        <v>9461971</v>
      </c>
    </row>
    <row r="94" spans="1:3" x14ac:dyDescent="0.2">
      <c r="A94">
        <v>227</v>
      </c>
      <c r="B94">
        <v>733158</v>
      </c>
      <c r="C94" s="1">
        <v>56021085</v>
      </c>
    </row>
    <row r="95" spans="1:3" x14ac:dyDescent="0.2">
      <c r="A95">
        <v>228</v>
      </c>
      <c r="B95">
        <v>733156</v>
      </c>
      <c r="C95" s="1">
        <v>5126359</v>
      </c>
    </row>
    <row r="96" spans="1:3" x14ac:dyDescent="0.2">
      <c r="A96">
        <v>228</v>
      </c>
      <c r="B96">
        <v>733158</v>
      </c>
      <c r="C96" s="1">
        <v>61671834</v>
      </c>
    </row>
    <row r="97" spans="1:3" x14ac:dyDescent="0.2">
      <c r="A97">
        <v>228</v>
      </c>
      <c r="B97">
        <v>733252</v>
      </c>
      <c r="C97" s="1">
        <v>7131000</v>
      </c>
    </row>
    <row r="98" spans="1:3" x14ac:dyDescent="0.2">
      <c r="A98">
        <v>229</v>
      </c>
      <c r="B98">
        <v>733156</v>
      </c>
      <c r="C98" s="1">
        <v>12721134</v>
      </c>
    </row>
    <row r="99" spans="1:3" x14ac:dyDescent="0.2">
      <c r="A99">
        <v>229</v>
      </c>
      <c r="B99">
        <v>733158</v>
      </c>
      <c r="C99" s="1">
        <v>154087695</v>
      </c>
    </row>
    <row r="100" spans="1:3" x14ac:dyDescent="0.2">
      <c r="A100">
        <v>229</v>
      </c>
      <c r="B100">
        <v>733252</v>
      </c>
      <c r="C100" s="1">
        <v>2990000</v>
      </c>
    </row>
    <row r="101" spans="1:3" x14ac:dyDescent="0.2">
      <c r="A101">
        <v>230</v>
      </c>
      <c r="B101">
        <v>733152</v>
      </c>
      <c r="C101" s="1">
        <v>60000</v>
      </c>
    </row>
    <row r="102" spans="1:3" x14ac:dyDescent="0.2">
      <c r="A102">
        <v>230</v>
      </c>
      <c r="B102">
        <v>733156</v>
      </c>
      <c r="C102" s="1">
        <v>8353432</v>
      </c>
    </row>
    <row r="103" spans="1:3" x14ac:dyDescent="0.2">
      <c r="A103">
        <v>230</v>
      </c>
      <c r="B103">
        <v>733158</v>
      </c>
      <c r="C103" s="1">
        <v>68612985</v>
      </c>
    </row>
    <row r="104" spans="1:3" x14ac:dyDescent="0.2">
      <c r="A104">
        <v>230</v>
      </c>
      <c r="B104">
        <v>733252</v>
      </c>
      <c r="C104" s="1">
        <v>13795056</v>
      </c>
    </row>
    <row r="105" spans="1:3" x14ac:dyDescent="0.2">
      <c r="A105">
        <v>231</v>
      </c>
      <c r="B105">
        <v>733156</v>
      </c>
      <c r="C105" s="1">
        <v>7709346</v>
      </c>
    </row>
    <row r="106" spans="1:3" x14ac:dyDescent="0.2">
      <c r="A106">
        <v>231</v>
      </c>
      <c r="B106">
        <v>733158</v>
      </c>
      <c r="C106" s="1">
        <v>72559638</v>
      </c>
    </row>
    <row r="107" spans="1:3" x14ac:dyDescent="0.2">
      <c r="A107">
        <v>231</v>
      </c>
      <c r="B107">
        <v>733252</v>
      </c>
      <c r="C107" s="1">
        <v>5128398</v>
      </c>
    </row>
    <row r="108" spans="1:3" x14ac:dyDescent="0.2">
      <c r="A108">
        <v>232</v>
      </c>
      <c r="B108">
        <v>733144</v>
      </c>
      <c r="C108" s="1">
        <v>209596</v>
      </c>
    </row>
    <row r="109" spans="1:3" x14ac:dyDescent="0.2">
      <c r="A109">
        <v>232</v>
      </c>
      <c r="B109">
        <v>733146</v>
      </c>
      <c r="C109" s="1">
        <v>13525260</v>
      </c>
    </row>
    <row r="110" spans="1:3" x14ac:dyDescent="0.2">
      <c r="A110">
        <v>232</v>
      </c>
      <c r="B110">
        <v>733148</v>
      </c>
      <c r="C110" s="1">
        <v>255631806</v>
      </c>
    </row>
    <row r="111" spans="1:3" x14ac:dyDescent="0.2">
      <c r="A111">
        <v>232</v>
      </c>
      <c r="B111">
        <v>733242</v>
      </c>
      <c r="C111" s="1">
        <v>300000</v>
      </c>
    </row>
    <row r="112" spans="1:3" x14ac:dyDescent="0.2">
      <c r="A112">
        <v>233</v>
      </c>
      <c r="B112">
        <v>733156</v>
      </c>
      <c r="C112" s="1">
        <v>5406120</v>
      </c>
    </row>
    <row r="113" spans="1:3" x14ac:dyDescent="0.2">
      <c r="A113">
        <v>233</v>
      </c>
      <c r="B113">
        <v>733158</v>
      </c>
      <c r="C113" s="1">
        <v>35882793</v>
      </c>
    </row>
    <row r="114" spans="1:3" x14ac:dyDescent="0.2">
      <c r="A114">
        <v>234</v>
      </c>
      <c r="B114">
        <v>733146</v>
      </c>
      <c r="C114" s="1">
        <v>11011097</v>
      </c>
    </row>
    <row r="115" spans="1:3" x14ac:dyDescent="0.2">
      <c r="A115">
        <v>234</v>
      </c>
      <c r="B115">
        <v>733148</v>
      </c>
      <c r="C115" s="1">
        <v>186872562</v>
      </c>
    </row>
    <row r="116" spans="1:3" x14ac:dyDescent="0.2">
      <c r="A116">
        <v>234</v>
      </c>
      <c r="B116">
        <v>733241</v>
      </c>
      <c r="C116" s="1">
        <v>2200000</v>
      </c>
    </row>
    <row r="117" spans="1:3" x14ac:dyDescent="0.2">
      <c r="A117">
        <v>234</v>
      </c>
      <c r="B117">
        <v>733242</v>
      </c>
      <c r="C117" s="1">
        <v>3528896</v>
      </c>
    </row>
    <row r="118" spans="1:3" x14ac:dyDescent="0.2">
      <c r="A118">
        <v>235</v>
      </c>
      <c r="B118">
        <v>733151</v>
      </c>
      <c r="C118" s="1">
        <v>20000</v>
      </c>
    </row>
    <row r="119" spans="1:3" x14ac:dyDescent="0.2">
      <c r="A119">
        <v>235</v>
      </c>
      <c r="B119">
        <v>733156</v>
      </c>
      <c r="C119" s="1">
        <v>8800268</v>
      </c>
    </row>
    <row r="120" spans="1:3" x14ac:dyDescent="0.2">
      <c r="A120">
        <v>235</v>
      </c>
      <c r="B120">
        <v>733158</v>
      </c>
      <c r="C120" s="1">
        <v>134803953</v>
      </c>
    </row>
    <row r="121" spans="1:3" x14ac:dyDescent="0.2">
      <c r="A121">
        <v>235</v>
      </c>
      <c r="B121">
        <v>733252</v>
      </c>
      <c r="C121" s="1">
        <v>3038273</v>
      </c>
    </row>
    <row r="122" spans="1:3" x14ac:dyDescent="0.2">
      <c r="A122">
        <v>236</v>
      </c>
      <c r="B122">
        <v>733146</v>
      </c>
      <c r="C122" s="1">
        <v>48907913</v>
      </c>
    </row>
    <row r="123" spans="1:3" x14ac:dyDescent="0.2">
      <c r="A123">
        <v>236</v>
      </c>
      <c r="B123">
        <v>733148</v>
      </c>
      <c r="C123" s="1">
        <v>362308527</v>
      </c>
    </row>
    <row r="124" spans="1:3" x14ac:dyDescent="0.2">
      <c r="A124">
        <v>236</v>
      </c>
      <c r="B124">
        <v>733242</v>
      </c>
      <c r="C124" s="1">
        <v>300000</v>
      </c>
    </row>
    <row r="125" spans="1:3" x14ac:dyDescent="0.2">
      <c r="A125">
        <v>237</v>
      </c>
      <c r="B125">
        <v>733151</v>
      </c>
      <c r="C125" s="1">
        <v>2483130</v>
      </c>
    </row>
    <row r="126" spans="1:3" x14ac:dyDescent="0.2">
      <c r="A126">
        <v>237</v>
      </c>
      <c r="B126">
        <v>733156</v>
      </c>
      <c r="C126" s="1">
        <v>11025159</v>
      </c>
    </row>
    <row r="127" spans="1:3" x14ac:dyDescent="0.2">
      <c r="A127">
        <v>237</v>
      </c>
      <c r="B127">
        <v>733158</v>
      </c>
      <c r="C127" s="1">
        <v>100691667</v>
      </c>
    </row>
    <row r="128" spans="1:3" x14ac:dyDescent="0.2">
      <c r="A128">
        <v>237</v>
      </c>
      <c r="B128">
        <v>733252</v>
      </c>
      <c r="C128" s="1">
        <v>350000</v>
      </c>
    </row>
    <row r="129" spans="1:3" x14ac:dyDescent="0.2">
      <c r="A129">
        <v>238</v>
      </c>
      <c r="B129">
        <v>733156</v>
      </c>
      <c r="C129" s="1">
        <v>33486008</v>
      </c>
    </row>
    <row r="130" spans="1:3" x14ac:dyDescent="0.2">
      <c r="A130">
        <v>238</v>
      </c>
      <c r="B130">
        <v>733158</v>
      </c>
      <c r="C130" s="1">
        <v>65243880</v>
      </c>
    </row>
    <row r="131" spans="1:3" x14ac:dyDescent="0.2">
      <c r="A131">
        <v>238</v>
      </c>
      <c r="B131">
        <v>733251</v>
      </c>
      <c r="C131" s="1">
        <v>2958173</v>
      </c>
    </row>
    <row r="132" spans="1:3" x14ac:dyDescent="0.2">
      <c r="A132">
        <v>238</v>
      </c>
      <c r="B132">
        <v>733252</v>
      </c>
      <c r="C132" s="1">
        <v>5715320</v>
      </c>
    </row>
    <row r="133" spans="1:3" x14ac:dyDescent="0.2">
      <c r="A133">
        <v>239</v>
      </c>
      <c r="B133">
        <v>733151</v>
      </c>
      <c r="C133" s="1">
        <v>1000000</v>
      </c>
    </row>
    <row r="134" spans="1:3" x14ac:dyDescent="0.2">
      <c r="A134">
        <v>239</v>
      </c>
      <c r="B134">
        <v>733156</v>
      </c>
      <c r="C134" s="1">
        <v>6379264</v>
      </c>
    </row>
    <row r="135" spans="1:3" x14ac:dyDescent="0.2">
      <c r="A135">
        <v>239</v>
      </c>
      <c r="B135">
        <v>733158</v>
      </c>
      <c r="C135" s="1">
        <v>52337880</v>
      </c>
    </row>
    <row r="136" spans="1:3" x14ac:dyDescent="0.2">
      <c r="A136">
        <v>239</v>
      </c>
      <c r="B136">
        <v>733252</v>
      </c>
      <c r="C136" s="1">
        <v>300000</v>
      </c>
    </row>
    <row r="137" spans="1:3" x14ac:dyDescent="0.2">
      <c r="A137">
        <v>240</v>
      </c>
      <c r="B137">
        <v>733156</v>
      </c>
      <c r="C137" s="1">
        <v>15589991</v>
      </c>
    </row>
    <row r="138" spans="1:3" x14ac:dyDescent="0.2">
      <c r="A138">
        <v>240</v>
      </c>
      <c r="B138">
        <v>733158</v>
      </c>
      <c r="C138" s="1">
        <v>121479210</v>
      </c>
    </row>
    <row r="139" spans="1:3" x14ac:dyDescent="0.2">
      <c r="A139">
        <v>240</v>
      </c>
      <c r="B139">
        <v>733252</v>
      </c>
      <c r="C139" s="1">
        <v>300000</v>
      </c>
    </row>
    <row r="140" spans="1:3" x14ac:dyDescent="0.2">
      <c r="A140">
        <v>241</v>
      </c>
      <c r="B140">
        <v>733156</v>
      </c>
      <c r="C140" s="1">
        <v>16631512</v>
      </c>
    </row>
    <row r="141" spans="1:3" x14ac:dyDescent="0.2">
      <c r="A141">
        <v>241</v>
      </c>
      <c r="B141">
        <v>733158</v>
      </c>
      <c r="C141" s="1">
        <v>130817556</v>
      </c>
    </row>
    <row r="142" spans="1:3" x14ac:dyDescent="0.2">
      <c r="A142">
        <v>241</v>
      </c>
      <c r="B142">
        <v>733252</v>
      </c>
      <c r="C142" s="1">
        <v>3800000</v>
      </c>
    </row>
    <row r="143" spans="1:3" x14ac:dyDescent="0.2">
      <c r="A143">
        <v>242</v>
      </c>
      <c r="B143">
        <v>733144</v>
      </c>
      <c r="C143" s="1">
        <v>3490200</v>
      </c>
    </row>
    <row r="144" spans="1:3" x14ac:dyDescent="0.2">
      <c r="A144">
        <v>242</v>
      </c>
      <c r="B144">
        <v>733146</v>
      </c>
      <c r="C144" s="1">
        <v>23844296</v>
      </c>
    </row>
    <row r="145" spans="1:3" x14ac:dyDescent="0.2">
      <c r="A145">
        <v>242</v>
      </c>
      <c r="B145">
        <v>733148</v>
      </c>
      <c r="C145" s="1">
        <v>271825623</v>
      </c>
    </row>
    <row r="146" spans="1:3" x14ac:dyDescent="0.2">
      <c r="A146">
        <v>242</v>
      </c>
      <c r="B146">
        <v>733242</v>
      </c>
      <c r="C146" s="1">
        <v>5780000</v>
      </c>
    </row>
    <row r="147" spans="1:3" x14ac:dyDescent="0.2">
      <c r="A147">
        <v>243</v>
      </c>
      <c r="B147">
        <v>733154</v>
      </c>
      <c r="C147" s="1">
        <v>926300</v>
      </c>
    </row>
    <row r="148" spans="1:3" x14ac:dyDescent="0.2">
      <c r="A148">
        <v>243</v>
      </c>
      <c r="B148">
        <v>733156</v>
      </c>
      <c r="C148" s="1">
        <v>10305411</v>
      </c>
    </row>
    <row r="149" spans="1:3" x14ac:dyDescent="0.2">
      <c r="A149">
        <v>243</v>
      </c>
      <c r="B149">
        <v>733158</v>
      </c>
      <c r="C149" s="1">
        <v>83764215</v>
      </c>
    </row>
    <row r="150" spans="1:3" x14ac:dyDescent="0.2">
      <c r="A150">
        <v>243</v>
      </c>
      <c r="B150">
        <v>733251</v>
      </c>
      <c r="C150" s="1">
        <v>1992406</v>
      </c>
    </row>
    <row r="151" spans="1:3" x14ac:dyDescent="0.2">
      <c r="A151">
        <v>243</v>
      </c>
      <c r="B151">
        <v>733252</v>
      </c>
      <c r="C151" s="1">
        <v>300000</v>
      </c>
    </row>
    <row r="152" spans="1:3" x14ac:dyDescent="0.2">
      <c r="A152">
        <v>244</v>
      </c>
      <c r="B152">
        <v>733151</v>
      </c>
      <c r="C152" s="1">
        <v>2400000</v>
      </c>
    </row>
    <row r="153" spans="1:3" x14ac:dyDescent="0.2">
      <c r="A153">
        <v>244</v>
      </c>
      <c r="B153">
        <v>733156</v>
      </c>
      <c r="C153" s="1">
        <v>59633644</v>
      </c>
    </row>
    <row r="154" spans="1:3" x14ac:dyDescent="0.2">
      <c r="A154">
        <v>244</v>
      </c>
      <c r="B154">
        <v>733158</v>
      </c>
      <c r="C154" s="1">
        <v>80764056</v>
      </c>
    </row>
    <row r="155" spans="1:3" x14ac:dyDescent="0.2">
      <c r="A155">
        <v>244</v>
      </c>
      <c r="B155">
        <v>733252</v>
      </c>
      <c r="C155" s="1">
        <v>9418712</v>
      </c>
    </row>
    <row r="156" spans="1:3" x14ac:dyDescent="0.2">
      <c r="A156">
        <v>250</v>
      </c>
      <c r="B156">
        <v>733154</v>
      </c>
      <c r="C156" s="1">
        <v>350344</v>
      </c>
    </row>
    <row r="157" spans="1:3" x14ac:dyDescent="0.2">
      <c r="A157">
        <v>250</v>
      </c>
      <c r="B157">
        <v>733156</v>
      </c>
      <c r="C157" s="1">
        <v>5218733</v>
      </c>
    </row>
    <row r="158" spans="1:3" x14ac:dyDescent="0.2">
      <c r="A158">
        <v>250</v>
      </c>
      <c r="B158">
        <v>733158</v>
      </c>
      <c r="C158" s="1">
        <v>19451817</v>
      </c>
    </row>
    <row r="159" spans="1:3" x14ac:dyDescent="0.2">
      <c r="A159">
        <v>511</v>
      </c>
      <c r="B159">
        <v>733146</v>
      </c>
      <c r="C159" s="1">
        <v>27132840</v>
      </c>
    </row>
    <row r="160" spans="1:3" x14ac:dyDescent="0.2">
      <c r="A160">
        <v>511</v>
      </c>
      <c r="B160">
        <v>733148</v>
      </c>
      <c r="C160" s="1">
        <v>854231319</v>
      </c>
    </row>
    <row r="161" spans="1:3" x14ac:dyDescent="0.2">
      <c r="A161">
        <v>511</v>
      </c>
      <c r="B161">
        <v>733241</v>
      </c>
      <c r="C161" s="1">
        <v>4065107</v>
      </c>
    </row>
    <row r="162" spans="1:3" x14ac:dyDescent="0.2">
      <c r="A162">
        <v>511</v>
      </c>
      <c r="B162">
        <v>733242</v>
      </c>
      <c r="C162" s="1">
        <v>48203819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IV</vt:lpstr>
      <vt:lpstr>Sheet1</vt:lpstr>
      <vt:lpstr>'Prilog IV'!Print_Area</vt:lpstr>
    </vt:vector>
  </TitlesOfParts>
  <Company>PSF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Zoranovic</dc:creator>
  <cp:lastModifiedBy>Maja Zoranovic</cp:lastModifiedBy>
  <cp:lastPrinted>2017-05-04T10:44:43Z</cp:lastPrinted>
  <dcterms:created xsi:type="dcterms:W3CDTF">2011-05-04T13:04:09Z</dcterms:created>
  <dcterms:modified xsi:type="dcterms:W3CDTF">2017-05-10T07:03:06Z</dcterms:modified>
</cp:coreProperties>
</file>