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45" windowWidth="18195" windowHeight="11715" tabRatio="887"/>
  </bookViews>
  <sheets>
    <sheet name="Prilog IV" sheetId="1" r:id="rId1"/>
    <sheet name="Sheet1" sheetId="2" state="hidden" r:id="rId2"/>
  </sheets>
  <definedNames>
    <definedName name="_xlnm.Print_Area" localSheetId="0">'Prilog IV'!$B$1:$M$55</definedName>
    <definedName name="евро">#REF!</definedName>
  </definedNames>
  <calcPr calcId="145621" fullPrecision="0"/>
</workbook>
</file>

<file path=xl/calcChain.xml><?xml version="1.0" encoding="utf-8"?>
<calcChain xmlns="http://schemas.openxmlformats.org/spreadsheetml/2006/main">
  <c r="K53" i="1" l="1"/>
  <c r="L53" i="1" s="1"/>
  <c r="M53" i="1" s="1"/>
  <c r="K51" i="1"/>
  <c r="L51" i="1" s="1"/>
  <c r="M51" i="1" s="1"/>
  <c r="K50" i="1"/>
  <c r="L50" i="1" s="1"/>
  <c r="M50" i="1" s="1"/>
  <c r="K49" i="1"/>
  <c r="L49" i="1" s="1"/>
  <c r="M49" i="1" s="1"/>
  <c r="K48" i="1"/>
  <c r="L48" i="1" s="1"/>
  <c r="M48" i="1" s="1"/>
  <c r="K47" i="1"/>
  <c r="L47" i="1" s="1"/>
  <c r="M47" i="1" s="1"/>
  <c r="K46" i="1"/>
  <c r="L46" i="1" s="1"/>
  <c r="M46" i="1" s="1"/>
  <c r="K45" i="1"/>
  <c r="L45" i="1" s="1"/>
  <c r="M45" i="1" s="1"/>
  <c r="K43" i="1"/>
  <c r="L43" i="1" s="1"/>
  <c r="M43" i="1" s="1"/>
  <c r="K42" i="1"/>
  <c r="L42" i="1" s="1"/>
  <c r="M42" i="1" s="1"/>
  <c r="K41" i="1"/>
  <c r="L41" i="1" s="1"/>
  <c r="M41" i="1" s="1"/>
  <c r="K40" i="1"/>
  <c r="L40" i="1" s="1"/>
  <c r="M40" i="1" s="1"/>
  <c r="K39" i="1"/>
  <c r="L39" i="1" s="1"/>
  <c r="M39" i="1" s="1"/>
  <c r="K38" i="1"/>
  <c r="L38" i="1" s="1"/>
  <c r="M38" i="1" s="1"/>
  <c r="K37" i="1"/>
  <c r="L37" i="1" s="1"/>
  <c r="M37" i="1" s="1"/>
  <c r="K36" i="1"/>
  <c r="L36" i="1" s="1"/>
  <c r="M36" i="1" s="1"/>
  <c r="K35" i="1"/>
  <c r="L35" i="1" s="1"/>
  <c r="M35" i="1" s="1"/>
  <c r="K34" i="1"/>
  <c r="L34" i="1" s="1"/>
  <c r="M34" i="1" s="1"/>
  <c r="K33" i="1"/>
  <c r="L33" i="1" s="1"/>
  <c r="M33" i="1" s="1"/>
  <c r="K32" i="1"/>
  <c r="L32" i="1" s="1"/>
  <c r="M32" i="1" s="1"/>
  <c r="K31" i="1"/>
  <c r="L31" i="1" s="1"/>
  <c r="M31" i="1" s="1"/>
  <c r="K30" i="1"/>
  <c r="L30" i="1" s="1"/>
  <c r="M30" i="1" s="1"/>
  <c r="K29" i="1"/>
  <c r="L29" i="1" s="1"/>
  <c r="M29" i="1" s="1"/>
  <c r="K28" i="1"/>
  <c r="L28" i="1" s="1"/>
  <c r="M28" i="1" s="1"/>
  <c r="K27" i="1"/>
  <c r="L27" i="1" s="1"/>
  <c r="M27" i="1" s="1"/>
  <c r="K26" i="1"/>
  <c r="L26" i="1" s="1"/>
  <c r="M26" i="1" s="1"/>
  <c r="K25" i="1"/>
  <c r="L25" i="1" s="1"/>
  <c r="M25" i="1" s="1"/>
  <c r="K24" i="1"/>
  <c r="L24" i="1" s="1"/>
  <c r="M24" i="1" s="1"/>
  <c r="K23" i="1"/>
  <c r="L23" i="1" s="1"/>
  <c r="M23" i="1" s="1"/>
  <c r="K22" i="1"/>
  <c r="L22" i="1" s="1"/>
  <c r="M22" i="1" s="1"/>
  <c r="K21" i="1"/>
  <c r="L21" i="1" s="1"/>
  <c r="M21" i="1" s="1"/>
  <c r="K20" i="1"/>
  <c r="L20" i="1" s="1"/>
  <c r="M20" i="1" s="1"/>
  <c r="K19" i="1"/>
  <c r="L19" i="1" s="1"/>
  <c r="M19" i="1" s="1"/>
  <c r="K18" i="1"/>
  <c r="L18" i="1" s="1"/>
  <c r="M18" i="1" s="1"/>
  <c r="K17" i="1"/>
  <c r="L17" i="1" s="1"/>
  <c r="M17" i="1" s="1"/>
  <c r="K16" i="1"/>
  <c r="L16" i="1" s="1"/>
  <c r="M16" i="1" s="1"/>
  <c r="K15" i="1"/>
  <c r="L15" i="1" s="1"/>
  <c r="M15" i="1" s="1"/>
  <c r="K14" i="1"/>
  <c r="L14" i="1" s="1"/>
  <c r="M14" i="1" s="1"/>
  <c r="K13" i="1"/>
  <c r="L13" i="1" s="1"/>
  <c r="M13" i="1" s="1"/>
  <c r="K12" i="1"/>
  <c r="L12" i="1" s="1"/>
  <c r="M12" i="1" s="1"/>
  <c r="K11" i="1"/>
  <c r="L11" i="1" s="1"/>
  <c r="M11" i="1" s="1"/>
  <c r="K10" i="1"/>
  <c r="L10" i="1" s="1"/>
  <c r="M10" i="1" s="1"/>
  <c r="K9" i="1"/>
  <c r="L9" i="1" s="1"/>
  <c r="M9" i="1" s="1"/>
  <c r="K8" i="1"/>
  <c r="L8" i="1" s="1"/>
  <c r="M8" i="1" s="1"/>
  <c r="K7" i="1"/>
  <c r="L7" i="1" s="1"/>
  <c r="M7" i="1" s="1"/>
  <c r="G52" i="1"/>
  <c r="G54" i="1" s="1"/>
  <c r="H52" i="1"/>
  <c r="H54" i="1" s="1"/>
  <c r="I52" i="1"/>
  <c r="I54" i="1" s="1"/>
  <c r="J52" i="1"/>
  <c r="J54" i="1" s="1"/>
  <c r="G44" i="1"/>
  <c r="G55" i="1" s="1"/>
  <c r="H44" i="1"/>
  <c r="I44" i="1"/>
  <c r="J44" i="1"/>
  <c r="F54" i="1"/>
  <c r="F52" i="1"/>
  <c r="F44" i="1"/>
  <c r="F55" i="1" s="1"/>
  <c r="E52" i="1"/>
  <c r="E54" i="1" s="1"/>
  <c r="E44" i="1"/>
  <c r="D52" i="1"/>
  <c r="D44" i="1"/>
  <c r="E55" i="1" l="1"/>
  <c r="J55" i="1"/>
  <c r="I55" i="1"/>
  <c r="H55" i="1"/>
  <c r="K52" i="1"/>
  <c r="K54" i="1" s="1"/>
  <c r="L52" i="1"/>
  <c r="L54" i="1" s="1"/>
  <c r="K44" i="1"/>
  <c r="K55" i="1" s="1"/>
  <c r="L44" i="1"/>
  <c r="L55" i="1" s="1"/>
  <c r="D54" i="1"/>
  <c r="D55" i="1" s="1"/>
  <c r="M54" i="1" l="1"/>
  <c r="M52" i="1"/>
  <c r="M55" i="1"/>
  <c r="M44" i="1"/>
</calcChain>
</file>

<file path=xl/sharedStrings.xml><?xml version="1.0" encoding="utf-8"?>
<sst xmlns="http://schemas.openxmlformats.org/spreadsheetml/2006/main" count="67" uniqueCount="67">
  <si>
    <t>ТРАНСФЕРИ ОД РЕПУБЛИКЕ</t>
  </si>
  <si>
    <t xml:space="preserve">Текући наменски трансфери </t>
  </si>
  <si>
    <t>Капитални наменски трансфери</t>
  </si>
  <si>
    <t>Ада</t>
  </si>
  <si>
    <t>Алибунар</t>
  </si>
  <si>
    <t>Апатин</t>
  </si>
  <si>
    <t>Бач</t>
  </si>
  <si>
    <t>Бачка Паланка</t>
  </si>
  <si>
    <t>Бачка Топола</t>
  </si>
  <si>
    <t>Бачки Петровац</t>
  </si>
  <si>
    <t>Бела Црква</t>
  </si>
  <si>
    <t>Беочин</t>
  </si>
  <si>
    <t>Бечеј</t>
  </si>
  <si>
    <t>Врбас</t>
  </si>
  <si>
    <t>Вршац</t>
  </si>
  <si>
    <t>Жабаљ</t>
  </si>
  <si>
    <t>Житиште</t>
  </si>
  <si>
    <t>Инђија</t>
  </si>
  <si>
    <t>Ириг</t>
  </si>
  <si>
    <t>Кањижа</t>
  </si>
  <si>
    <t>Кикинда</t>
  </si>
  <si>
    <t>Ковачица</t>
  </si>
  <si>
    <t>Ковин</t>
  </si>
  <si>
    <t>Кула</t>
  </si>
  <si>
    <t>Мали Иђош</t>
  </si>
  <si>
    <t>Нова Црња</t>
  </si>
  <si>
    <t>Нови Бечеј</t>
  </si>
  <si>
    <t>Нови Кнежевац</t>
  </si>
  <si>
    <t>Опово</t>
  </si>
  <si>
    <t>Оџаци</t>
  </si>
  <si>
    <t>Пећинци</t>
  </si>
  <si>
    <t>Пландиште</t>
  </si>
  <si>
    <t>Рума</t>
  </si>
  <si>
    <t>Сента</t>
  </si>
  <si>
    <t>Сечањ</t>
  </si>
  <si>
    <t>Србобран</t>
  </si>
  <si>
    <t>Сремски Карловци</t>
  </si>
  <si>
    <t>Стара Пазова</t>
  </si>
  <si>
    <t>Темерин</t>
  </si>
  <si>
    <t>Тител</t>
  </si>
  <si>
    <t>Чока</t>
  </si>
  <si>
    <t>Шид</t>
  </si>
  <si>
    <t>I</t>
  </si>
  <si>
    <t>УКУПНО ОПШТИНЕ</t>
  </si>
  <si>
    <t>Зрењанин</t>
  </si>
  <si>
    <t>Панчево</t>
  </si>
  <si>
    <t>Сомбор</t>
  </si>
  <si>
    <t>Сремска Митровица</t>
  </si>
  <si>
    <t>Суботица</t>
  </si>
  <si>
    <t>УКУПНО ГРАДОВИ
БЕЗ НОВОГ САДА</t>
  </si>
  <si>
    <t>Нови Сад</t>
  </si>
  <si>
    <t>II</t>
  </si>
  <si>
    <t>УКУПНО ГРАДОВИ</t>
  </si>
  <si>
    <t>у хиљадама динара</t>
  </si>
  <si>
    <t>ТРАНСФЕРИ
ГРАДОВА
У КОРИСТ
НИВОА
ОПШТИНА</t>
  </si>
  <si>
    <t>ТРАНСФЕРИ ОД АП ВОЈВОДИНЕ</t>
  </si>
  <si>
    <t>JLS</t>
  </si>
  <si>
    <t>Ненаменски трансфер</t>
  </si>
  <si>
    <t>Табела IV</t>
  </si>
  <si>
    <t>ТРАНСФЕРИ
ОПШТИНА
У КОРИСТ
НИВОА
ГРАДОВА</t>
  </si>
  <si>
    <t>Укупно трансфери
од АП Војводине
(5+6+7)</t>
  </si>
  <si>
    <t>% НОМИНАЛНОГ РАСТА/ПАДА
УКУПНИХ ТРАНСФЕРА
(9) : (1)-100%</t>
  </si>
  <si>
    <r>
      <t xml:space="preserve">УКУПНИ ТРАНСФЕРИ </t>
    </r>
    <r>
      <rPr>
        <i/>
        <sz val="10"/>
        <rFont val="Arial"/>
        <family val="2"/>
      </rPr>
      <t>јануар-јун 2015.</t>
    </r>
  </si>
  <si>
    <t>ЈАНУАР - ЈУН 2016. ГОДИНЕ</t>
  </si>
  <si>
    <r>
      <t xml:space="preserve">УКУПНИ ТРАНСФЕРИ
</t>
    </r>
    <r>
      <rPr>
        <i/>
        <sz val="9"/>
        <rFont val="Arial"/>
        <family val="2"/>
      </rPr>
      <t>јануар-јун 2016.</t>
    </r>
    <r>
      <rPr>
        <b/>
        <sz val="9"/>
        <rFont val="Arial"/>
        <family val="2"/>
      </rPr>
      <t xml:space="preserve">
(2+3+4+8)</t>
    </r>
  </si>
  <si>
    <t>ТРАНСФЕРНА СРЕДСТВА ОД ДРУГИХ НИВОА ВЛАСТИ У КОРИСТ БУЏЕТА ОПШТИНА И ГРАДОВА
АП ВОЈВОДИНЕ У ПЕРИОДУ ЈАНУАР - ЈУН 2015. И 2016. ГОДИНЕ</t>
  </si>
  <si>
    <t>УКУПНО 
ЈЕДИНИЦЕ ЛОКАЛНЕ САМОУПРАВЕ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</si>
</sst>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6" x14ac:knownFonts="1">
    <font>
      <sz val="10"/>
      <color theme="1"/>
      <name val="Verdana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2"/>
      <name val="Times New Roman"/>
      <family val="1"/>
      <charset val="238"/>
    </font>
    <font>
      <sz val="12"/>
      <name val="Times New Roman"/>
      <family val="1"/>
    </font>
    <font>
      <b/>
      <sz val="11"/>
      <name val="Arial"/>
      <family val="2"/>
    </font>
    <font>
      <sz val="9"/>
      <name val="Verdana"/>
      <family val="2"/>
    </font>
    <font>
      <sz val="10"/>
      <name val="Verdana"/>
      <family val="2"/>
      <charset val="238"/>
    </font>
    <font>
      <b/>
      <u/>
      <sz val="10"/>
      <color indexed="8"/>
      <name val="Verdana"/>
      <family val="2"/>
      <charset val="238"/>
    </font>
    <font>
      <sz val="10"/>
      <color theme="1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</cellStyleXfs>
  <cellXfs count="95">
    <xf numFmtId="0" fontId="0" fillId="0" borderId="0" xfId="0"/>
    <xf numFmtId="0" fontId="1" fillId="0" borderId="0" xfId="1" applyFont="1"/>
    <xf numFmtId="0" fontId="2" fillId="0" borderId="1" xfId="1" applyFont="1" applyBorder="1" applyAlignment="1">
      <alignment horizontal="center"/>
    </xf>
    <xf numFmtId="0" fontId="1" fillId="0" borderId="0" xfId="1" applyFont="1" applyAlignment="1">
      <alignment wrapText="1"/>
    </xf>
    <xf numFmtId="0" fontId="5" fillId="0" borderId="0" xfId="1" applyFont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left"/>
    </xf>
    <xf numFmtId="3" fontId="1" fillId="0" borderId="9" xfId="1" applyNumberFormat="1" applyFont="1" applyBorder="1"/>
    <xf numFmtId="3" fontId="1" fillId="0" borderId="7" xfId="1" applyNumberFormat="1" applyFont="1" applyBorder="1"/>
    <xf numFmtId="3" fontId="1" fillId="0" borderId="8" xfId="1" applyNumberFormat="1" applyFont="1" applyBorder="1"/>
    <xf numFmtId="0" fontId="1" fillId="0" borderId="12" xfId="1" applyFont="1" applyBorder="1" applyAlignment="1">
      <alignment horizontal="left"/>
    </xf>
    <xf numFmtId="3" fontId="1" fillId="0" borderId="13" xfId="1" applyNumberFormat="1" applyFont="1" applyBorder="1"/>
    <xf numFmtId="3" fontId="1" fillId="0" borderId="11" xfId="1" applyNumberFormat="1" applyFont="1" applyBorder="1"/>
    <xf numFmtId="3" fontId="1" fillId="0" borderId="12" xfId="1" applyNumberFormat="1" applyFont="1" applyBorder="1"/>
    <xf numFmtId="0" fontId="1" fillId="0" borderId="12" xfId="1" applyFont="1" applyBorder="1" applyAlignment="1"/>
    <xf numFmtId="3" fontId="1" fillId="0" borderId="11" xfId="1" quotePrefix="1" applyNumberFormat="1" applyFont="1" applyBorder="1"/>
    <xf numFmtId="0" fontId="1" fillId="0" borderId="8" xfId="1" applyFont="1" applyBorder="1" applyAlignment="1"/>
    <xf numFmtId="3" fontId="1" fillId="0" borderId="15" xfId="1" applyNumberFormat="1" applyFont="1" applyBorder="1"/>
    <xf numFmtId="0" fontId="2" fillId="0" borderId="0" xfId="1" applyFont="1"/>
    <xf numFmtId="0" fontId="1" fillId="0" borderId="18" xfId="1" applyFont="1" applyBorder="1" applyAlignment="1"/>
    <xf numFmtId="0" fontId="2" fillId="0" borderId="2" xfId="1" applyFont="1" applyBorder="1" applyAlignment="1">
      <alignment horizontal="center"/>
    </xf>
    <xf numFmtId="0" fontId="2" fillId="0" borderId="6" xfId="1" applyFont="1" applyBorder="1" applyAlignment="1"/>
    <xf numFmtId="3" fontId="2" fillId="0" borderId="5" xfId="1" applyNumberFormat="1" applyFont="1" applyBorder="1"/>
    <xf numFmtId="3" fontId="2" fillId="0" borderId="2" xfId="1" applyNumberFormat="1" applyFont="1" applyFill="1" applyBorder="1"/>
    <xf numFmtId="3" fontId="2" fillId="0" borderId="2" xfId="1" applyNumberFormat="1" applyFont="1" applyBorder="1"/>
    <xf numFmtId="3" fontId="2" fillId="0" borderId="19" xfId="1" applyNumberFormat="1" applyFont="1" applyBorder="1"/>
    <xf numFmtId="0" fontId="1" fillId="0" borderId="2" xfId="1" applyFont="1" applyBorder="1" applyAlignment="1">
      <alignment horizontal="center"/>
    </xf>
    <xf numFmtId="0" fontId="1" fillId="0" borderId="20" xfId="1" applyFont="1" applyBorder="1" applyAlignment="1">
      <alignment horizontal="left"/>
    </xf>
    <xf numFmtId="3" fontId="1" fillId="0" borderId="5" xfId="1" applyNumberFormat="1" applyFont="1" applyBorder="1"/>
    <xf numFmtId="3" fontId="1" fillId="0" borderId="2" xfId="1" applyNumberFormat="1" applyFont="1" applyBorder="1"/>
    <xf numFmtId="3" fontId="1" fillId="0" borderId="19" xfId="1" applyNumberFormat="1" applyFont="1" applyBorder="1"/>
    <xf numFmtId="0" fontId="2" fillId="0" borderId="3" xfId="1" applyFont="1" applyBorder="1" applyAlignment="1">
      <alignment horizontal="left"/>
    </xf>
    <xf numFmtId="3" fontId="2" fillId="0" borderId="5" xfId="1" applyNumberFormat="1" applyFont="1" applyFill="1" applyBorder="1"/>
    <xf numFmtId="0" fontId="2" fillId="0" borderId="3" xfId="1" applyFont="1" applyBorder="1" applyAlignment="1">
      <alignment wrapText="1"/>
    </xf>
    <xf numFmtId="0" fontId="1" fillId="0" borderId="0" xfId="1" applyFont="1" applyAlignment="1">
      <alignment horizontal="center"/>
    </xf>
    <xf numFmtId="0" fontId="1" fillId="0" borderId="0" xfId="1" applyFont="1" applyFill="1" applyAlignment="1">
      <alignment horizontal="center"/>
    </xf>
    <xf numFmtId="2" fontId="1" fillId="0" borderId="0" xfId="1" applyNumberFormat="1" applyFont="1"/>
    <xf numFmtId="3" fontId="1" fillId="0" borderId="22" xfId="1" applyNumberFormat="1" applyFont="1" applyBorder="1"/>
    <xf numFmtId="3" fontId="1" fillId="0" borderId="21" xfId="1" applyNumberFormat="1" applyFont="1" applyBorder="1"/>
    <xf numFmtId="3" fontId="1" fillId="0" borderId="23" xfId="1" applyNumberFormat="1" applyFont="1" applyBorder="1"/>
    <xf numFmtId="0" fontId="1" fillId="0" borderId="0" xfId="1" applyFont="1" applyBorder="1"/>
    <xf numFmtId="0" fontId="2" fillId="0" borderId="0" xfId="1" applyFont="1" applyBorder="1"/>
    <xf numFmtId="0" fontId="3" fillId="0" borderId="2" xfId="31" applyFont="1" applyFill="1" applyBorder="1" applyAlignment="1">
      <alignment horizontal="center"/>
    </xf>
    <xf numFmtId="0" fontId="5" fillId="0" borderId="0" xfId="1" applyFont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 wrapText="1"/>
    </xf>
    <xf numFmtId="3" fontId="1" fillId="0" borderId="27" xfId="1" applyNumberFormat="1" applyFont="1" applyBorder="1"/>
    <xf numFmtId="3" fontId="1" fillId="0" borderId="28" xfId="1" applyNumberFormat="1" applyFont="1" applyBorder="1"/>
    <xf numFmtId="3" fontId="0" fillId="0" borderId="0" xfId="0" applyNumberFormat="1"/>
    <xf numFmtId="3" fontId="12" fillId="0" borderId="0" xfId="0" applyNumberFormat="1" applyFont="1" applyAlignment="1">
      <alignment horizontal="center" vertical="center"/>
    </xf>
    <xf numFmtId="0" fontId="10" fillId="0" borderId="39" xfId="31" applyFont="1" applyBorder="1"/>
    <xf numFmtId="0" fontId="10" fillId="0" borderId="39" xfId="31" applyFont="1" applyBorder="1" applyAlignment="1">
      <alignment horizontal="left"/>
    </xf>
    <xf numFmtId="0" fontId="11" fillId="0" borderId="39" xfId="1" applyFont="1" applyBorder="1"/>
    <xf numFmtId="0" fontId="3" fillId="0" borderId="21" xfId="1" applyFont="1" applyBorder="1" applyAlignment="1">
      <alignment horizontal="center" vertical="center" wrapText="1"/>
    </xf>
    <xf numFmtId="0" fontId="1" fillId="0" borderId="7" xfId="31" applyFont="1" applyFill="1" applyBorder="1" applyAlignment="1">
      <alignment horizontal="center"/>
    </xf>
    <xf numFmtId="0" fontId="1" fillId="0" borderId="11" xfId="31" applyFont="1" applyFill="1" applyBorder="1" applyAlignment="1">
      <alignment horizontal="center"/>
    </xf>
    <xf numFmtId="0" fontId="1" fillId="0" borderId="21" xfId="31" applyFont="1" applyFill="1" applyBorder="1" applyAlignment="1">
      <alignment horizontal="center"/>
    </xf>
    <xf numFmtId="164" fontId="6" fillId="0" borderId="10" xfId="1" applyNumberFormat="1" applyFont="1" applyBorder="1"/>
    <xf numFmtId="164" fontId="6" fillId="0" borderId="14" xfId="1" applyNumberFormat="1" applyFont="1" applyBorder="1"/>
    <xf numFmtId="164" fontId="6" fillId="0" borderId="14" xfId="1" applyNumberFormat="1" applyFont="1" applyFill="1" applyBorder="1"/>
    <xf numFmtId="164" fontId="6" fillId="0" borderId="16" xfId="1" applyNumberFormat="1" applyFont="1" applyBorder="1"/>
    <xf numFmtId="164" fontId="6" fillId="0" borderId="17" xfId="1" applyNumberFormat="1" applyFont="1" applyBorder="1"/>
    <xf numFmtId="164" fontId="4" fillId="0" borderId="4" xfId="1" applyNumberFormat="1" applyFont="1" applyBorder="1"/>
    <xf numFmtId="164" fontId="6" fillId="0" borderId="24" xfId="1" applyNumberFormat="1" applyFont="1" applyBorder="1"/>
    <xf numFmtId="164" fontId="4" fillId="0" borderId="25" xfId="1" applyNumberFormat="1" applyFont="1" applyBorder="1"/>
    <xf numFmtId="164" fontId="6" fillId="0" borderId="4" xfId="1" applyNumberFormat="1" applyFont="1" applyBorder="1"/>
    <xf numFmtId="0" fontId="2" fillId="0" borderId="0" xfId="1" applyFont="1" applyFill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right"/>
    </xf>
    <xf numFmtId="0" fontId="9" fillId="0" borderId="35" xfId="1" applyFont="1" applyBorder="1" applyAlignment="1">
      <alignment horizontal="center" vertical="center"/>
    </xf>
    <xf numFmtId="0" fontId="9" fillId="0" borderId="36" xfId="1" applyFont="1" applyBorder="1" applyAlignment="1">
      <alignment horizontal="center" vertical="center"/>
    </xf>
    <xf numFmtId="0" fontId="9" fillId="0" borderId="37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 wrapText="1"/>
    </xf>
    <xf numFmtId="0" fontId="2" fillId="0" borderId="43" xfId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wrapText="1"/>
    </xf>
    <xf numFmtId="2" fontId="3" fillId="0" borderId="32" xfId="1" applyNumberFormat="1" applyFont="1" applyFill="1" applyBorder="1" applyAlignment="1">
      <alignment horizontal="center" vertical="center" wrapText="1"/>
    </xf>
    <xf numFmtId="2" fontId="3" fillId="0" borderId="33" xfId="1" applyNumberFormat="1" applyFont="1" applyFill="1" applyBorder="1" applyAlignment="1">
      <alignment horizontal="center" vertical="center" wrapText="1"/>
    </xf>
    <xf numFmtId="2" fontId="3" fillId="0" borderId="34" xfId="1" applyNumberFormat="1" applyFont="1" applyFill="1" applyBorder="1" applyAlignment="1">
      <alignment horizontal="center" vertical="center" wrapText="1"/>
    </xf>
    <xf numFmtId="0" fontId="3" fillId="0" borderId="23" xfId="1" applyFont="1" applyFill="1" applyBorder="1" applyAlignment="1">
      <alignment horizontal="center" vertical="center" wrapText="1"/>
    </xf>
    <xf numFmtId="0" fontId="3" fillId="0" borderId="42" xfId="1" applyFont="1" applyFill="1" applyBorder="1" applyAlignment="1">
      <alignment horizontal="center" vertical="center" wrapText="1"/>
    </xf>
    <xf numFmtId="0" fontId="3" fillId="0" borderId="40" xfId="1" applyFont="1" applyBorder="1" applyAlignment="1">
      <alignment horizontal="center" vertical="center" wrapText="1"/>
    </xf>
    <xf numFmtId="0" fontId="3" fillId="0" borderId="41" xfId="1" applyFont="1" applyBorder="1" applyAlignment="1">
      <alignment horizontal="center" vertical="center" wrapText="1"/>
    </xf>
    <xf numFmtId="0" fontId="3" fillId="0" borderId="42" xfId="1" applyFont="1" applyBorder="1" applyAlignment="1">
      <alignment horizontal="center" vertical="center" wrapText="1"/>
    </xf>
    <xf numFmtId="0" fontId="3" fillId="0" borderId="31" xfId="1" applyFont="1" applyBorder="1" applyAlignment="1">
      <alignment horizontal="center" vertical="center" wrapText="1"/>
    </xf>
    <xf numFmtId="0" fontId="3" fillId="0" borderId="29" xfId="1" applyFont="1" applyBorder="1" applyAlignment="1">
      <alignment horizontal="center" vertical="center" wrapText="1"/>
    </xf>
    <xf numFmtId="0" fontId="3" fillId="0" borderId="30" xfId="1" applyFont="1" applyBorder="1" applyAlignment="1">
      <alignment horizontal="center" vertical="center" wrapText="1"/>
    </xf>
    <xf numFmtId="0" fontId="2" fillId="0" borderId="32" xfId="1" applyFont="1" applyFill="1" applyBorder="1" applyAlignment="1">
      <alignment horizontal="center" vertical="center" wrapText="1"/>
    </xf>
    <xf numFmtId="0" fontId="2" fillId="0" borderId="33" xfId="1" applyFont="1" applyFill="1" applyBorder="1" applyAlignment="1">
      <alignment horizontal="center" vertical="center" wrapText="1"/>
    </xf>
    <xf numFmtId="0" fontId="2" fillId="0" borderId="34" xfId="1" applyFont="1" applyFill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0" fontId="3" fillId="0" borderId="38" xfId="1" applyFont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center" wrapText="1"/>
    </xf>
  </cellXfs>
  <cellStyles count="32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2 6" xfId="6"/>
    <cellStyle name="Normal 2 7" xfId="7"/>
    <cellStyle name="Normal 2 8" xfId="8"/>
    <cellStyle name="Normal 2 9" xfId="9"/>
    <cellStyle name="Normal 3" xfId="10"/>
    <cellStyle name="Normal 3 2" xfId="11"/>
    <cellStyle name="Normal 3 3" xfId="12"/>
    <cellStyle name="Normal 3 4" xfId="13"/>
    <cellStyle name="Normal 3 5" xfId="14"/>
    <cellStyle name="Normal 3 6" xfId="15"/>
    <cellStyle name="Normal 3 7" xfId="16"/>
    <cellStyle name="Normal 3 8" xfId="17"/>
    <cellStyle name="Normal 3 9" xfId="18"/>
    <cellStyle name="Normal 4" xfId="19"/>
    <cellStyle name="Normal 5" xfId="20"/>
    <cellStyle name="Normal 6" xfId="21"/>
    <cellStyle name="Normal 6 2" xfId="22"/>
    <cellStyle name="Normal 6 3" xfId="23"/>
    <cellStyle name="Normal 6 4" xfId="24"/>
    <cellStyle name="Normal 6 5" xfId="25"/>
    <cellStyle name="Normal 7" xfId="26"/>
    <cellStyle name="Normal 7 2" xfId="27"/>
    <cellStyle name="Normal 7 3" xfId="28"/>
    <cellStyle name="Normal 7 4" xfId="29"/>
    <cellStyle name="Normal 8 2" xfId="30"/>
    <cellStyle name="Normal_Sheet1 2" xfId="31"/>
  </cellStyles>
  <dxfs count="0"/>
  <tableStyles count="0" defaultTableStyle="TableStyleMedium9" defaultPivotStyle="PivotStyleLight16"/>
  <colors>
    <mruColors>
      <color rgb="FFFFFF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56"/>
  <sheetViews>
    <sheetView tabSelected="1" workbookViewId="0">
      <pane xSplit="4" ySplit="6" topLeftCell="E43" activePane="bottomRight" state="frozen"/>
      <selection pane="topRight" activeCell="E1" sqref="E1"/>
      <selection pane="bottomLeft" activeCell="A7" sqref="A7"/>
      <selection pane="bottomRight" activeCell="K62" sqref="K62"/>
    </sheetView>
  </sheetViews>
  <sheetFormatPr defaultRowHeight="12.75" x14ac:dyDescent="0.2"/>
  <cols>
    <col min="1" max="1" width="3.875" style="1" bestFit="1" customWidth="1"/>
    <col min="2" max="2" width="3.5" style="38" bestFit="1" customWidth="1"/>
    <col min="3" max="3" width="19.5" style="1" customWidth="1"/>
    <col min="4" max="5" width="11.125" style="1" customWidth="1"/>
    <col min="6" max="6" width="10" style="1" bestFit="1" customWidth="1"/>
    <col min="7" max="7" width="10" style="1" customWidth="1"/>
    <col min="8" max="12" width="11.125" style="1" customWidth="1"/>
    <col min="13" max="13" width="11.125" style="40" customWidth="1"/>
    <col min="14" max="16384" width="9" style="1"/>
  </cols>
  <sheetData>
    <row r="1" spans="1:13" ht="31.5" customHeight="1" x14ac:dyDescent="0.2">
      <c r="B1" s="69" t="s">
        <v>65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ht="13.5" thickBot="1" x14ac:dyDescent="0.25">
      <c r="B2" s="70" t="s">
        <v>58</v>
      </c>
      <c r="C2" s="70"/>
      <c r="D2" s="2"/>
      <c r="E2" s="2"/>
      <c r="F2" s="2"/>
      <c r="G2" s="2"/>
      <c r="H2" s="2"/>
      <c r="I2" s="2"/>
      <c r="J2" s="2"/>
      <c r="K2" s="71" t="s">
        <v>53</v>
      </c>
      <c r="L2" s="71"/>
      <c r="M2" s="71"/>
    </row>
    <row r="3" spans="1:13" ht="15.75" customHeight="1" thickTop="1" x14ac:dyDescent="0.2">
      <c r="B3" s="86"/>
      <c r="C3" s="83"/>
      <c r="D3" s="89" t="s">
        <v>62</v>
      </c>
      <c r="E3" s="72" t="s">
        <v>63</v>
      </c>
      <c r="F3" s="73"/>
      <c r="G3" s="73"/>
      <c r="H3" s="73"/>
      <c r="I3" s="73"/>
      <c r="J3" s="73"/>
      <c r="K3" s="73"/>
      <c r="L3" s="74"/>
      <c r="M3" s="78" t="s">
        <v>61</v>
      </c>
    </row>
    <row r="4" spans="1:13" s="3" customFormat="1" ht="12.75" customHeight="1" x14ac:dyDescent="0.2">
      <c r="B4" s="87"/>
      <c r="C4" s="84"/>
      <c r="D4" s="90"/>
      <c r="E4" s="92" t="s">
        <v>0</v>
      </c>
      <c r="F4" s="94" t="s">
        <v>54</v>
      </c>
      <c r="G4" s="94" t="s">
        <v>59</v>
      </c>
      <c r="H4" s="75" t="s">
        <v>55</v>
      </c>
      <c r="I4" s="76"/>
      <c r="J4" s="76"/>
      <c r="K4" s="77"/>
      <c r="L4" s="81" t="s">
        <v>64</v>
      </c>
      <c r="M4" s="79"/>
    </row>
    <row r="5" spans="1:13" s="4" customFormat="1" ht="60.75" thickBot="1" x14ac:dyDescent="0.25">
      <c r="B5" s="88"/>
      <c r="C5" s="85"/>
      <c r="D5" s="91"/>
      <c r="E5" s="93"/>
      <c r="F5" s="88"/>
      <c r="G5" s="88"/>
      <c r="H5" s="56" t="s">
        <v>57</v>
      </c>
      <c r="I5" s="56" t="s">
        <v>1</v>
      </c>
      <c r="J5" s="56" t="s">
        <v>2</v>
      </c>
      <c r="K5" s="56" t="s">
        <v>60</v>
      </c>
      <c r="L5" s="82"/>
      <c r="M5" s="80"/>
    </row>
    <row r="6" spans="1:13" s="47" customFormat="1" ht="13.5" thickTop="1" thickBot="1" x14ac:dyDescent="0.25">
      <c r="B6" s="5"/>
      <c r="C6" s="6"/>
      <c r="D6" s="7">
        <v>1</v>
      </c>
      <c r="E6" s="8">
        <v>2</v>
      </c>
      <c r="F6" s="48">
        <v>3</v>
      </c>
      <c r="G6" s="48">
        <v>4</v>
      </c>
      <c r="H6" s="5">
        <v>5</v>
      </c>
      <c r="I6" s="6">
        <v>6</v>
      </c>
      <c r="J6" s="5">
        <v>7</v>
      </c>
      <c r="K6" s="5">
        <v>8</v>
      </c>
      <c r="L6" s="9">
        <v>9</v>
      </c>
      <c r="M6" s="7">
        <v>10</v>
      </c>
    </row>
    <row r="7" spans="1:13" ht="18.95" customHeight="1" thickTop="1" x14ac:dyDescent="0.2">
      <c r="A7" s="53"/>
      <c r="B7" s="57">
        <v>1</v>
      </c>
      <c r="C7" s="10" t="s">
        <v>3</v>
      </c>
      <c r="D7" s="11">
        <v>95306</v>
      </c>
      <c r="E7" s="11">
        <v>523</v>
      </c>
      <c r="F7" s="49">
        <v>0</v>
      </c>
      <c r="G7" s="49">
        <v>0</v>
      </c>
      <c r="H7" s="12">
        <v>45338</v>
      </c>
      <c r="I7" s="13">
        <v>1866</v>
      </c>
      <c r="J7" s="12">
        <v>32404</v>
      </c>
      <c r="K7" s="12">
        <f>H7+I7+J7</f>
        <v>79608</v>
      </c>
      <c r="L7" s="13">
        <f>E7+F7+G7+K7</f>
        <v>80131</v>
      </c>
      <c r="M7" s="60">
        <f>L7/D7-100%</f>
        <v>-0.159</v>
      </c>
    </row>
    <row r="8" spans="1:13" ht="18.95" customHeight="1" x14ac:dyDescent="0.2">
      <c r="A8" s="53"/>
      <c r="B8" s="58">
        <v>2</v>
      </c>
      <c r="C8" s="14" t="s">
        <v>4</v>
      </c>
      <c r="D8" s="15">
        <v>93399</v>
      </c>
      <c r="E8" s="11">
        <v>0</v>
      </c>
      <c r="F8" s="50">
        <v>0</v>
      </c>
      <c r="G8" s="50">
        <v>0</v>
      </c>
      <c r="H8" s="16">
        <v>87707</v>
      </c>
      <c r="I8" s="17">
        <v>2899</v>
      </c>
      <c r="J8" s="16">
        <v>0</v>
      </c>
      <c r="K8" s="16">
        <f t="shared" ref="K8:K53" si="0">H8+I8+J8</f>
        <v>90606</v>
      </c>
      <c r="L8" s="17">
        <f t="shared" ref="L8:L53" si="1">E8+F8+G8+K8</f>
        <v>90606</v>
      </c>
      <c r="M8" s="61">
        <f t="shared" ref="M8:M55" si="2">L8/D8-100%</f>
        <v>-0.03</v>
      </c>
    </row>
    <row r="9" spans="1:13" ht="18.95" customHeight="1" x14ac:dyDescent="0.2">
      <c r="A9" s="53"/>
      <c r="B9" s="58">
        <v>3</v>
      </c>
      <c r="C9" s="18" t="s">
        <v>5</v>
      </c>
      <c r="D9" s="15">
        <v>102018</v>
      </c>
      <c r="E9" s="15">
        <v>0</v>
      </c>
      <c r="F9" s="50">
        <v>0</v>
      </c>
      <c r="G9" s="50">
        <v>0</v>
      </c>
      <c r="H9" s="16">
        <v>81415</v>
      </c>
      <c r="I9" s="17">
        <v>2821</v>
      </c>
      <c r="J9" s="16">
        <v>16698</v>
      </c>
      <c r="K9" s="16">
        <f t="shared" si="0"/>
        <v>100934</v>
      </c>
      <c r="L9" s="17">
        <f t="shared" si="1"/>
        <v>100934</v>
      </c>
      <c r="M9" s="61">
        <f t="shared" si="2"/>
        <v>-1.0999999999999999E-2</v>
      </c>
    </row>
    <row r="10" spans="1:13" ht="18.95" customHeight="1" x14ac:dyDescent="0.2">
      <c r="A10" s="53"/>
      <c r="B10" s="57">
        <v>4</v>
      </c>
      <c r="C10" s="10" t="s">
        <v>6</v>
      </c>
      <c r="D10" s="15">
        <v>67316</v>
      </c>
      <c r="E10" s="15">
        <v>5</v>
      </c>
      <c r="F10" s="50">
        <v>0</v>
      </c>
      <c r="G10" s="50">
        <v>0</v>
      </c>
      <c r="H10" s="16">
        <v>58631</v>
      </c>
      <c r="I10" s="17">
        <v>1445</v>
      </c>
      <c r="J10" s="16">
        <v>11074</v>
      </c>
      <c r="K10" s="16">
        <f t="shared" si="0"/>
        <v>71150</v>
      </c>
      <c r="L10" s="17">
        <f t="shared" si="1"/>
        <v>71155</v>
      </c>
      <c r="M10" s="61">
        <f t="shared" si="2"/>
        <v>5.7000000000000002E-2</v>
      </c>
    </row>
    <row r="11" spans="1:13" ht="18.95" customHeight="1" x14ac:dyDescent="0.2">
      <c r="A11" s="53"/>
      <c r="B11" s="58">
        <v>5</v>
      </c>
      <c r="C11" s="14" t="s">
        <v>7</v>
      </c>
      <c r="D11" s="15">
        <v>109995</v>
      </c>
      <c r="E11" s="15">
        <v>0</v>
      </c>
      <c r="F11" s="50">
        <v>0</v>
      </c>
      <c r="G11" s="50">
        <v>0</v>
      </c>
      <c r="H11" s="16">
        <v>102047</v>
      </c>
      <c r="I11" s="17">
        <v>2038</v>
      </c>
      <c r="J11" s="16">
        <v>20799</v>
      </c>
      <c r="K11" s="16">
        <f t="shared" si="0"/>
        <v>124884</v>
      </c>
      <c r="L11" s="17">
        <f t="shared" si="1"/>
        <v>124884</v>
      </c>
      <c r="M11" s="61">
        <f t="shared" si="2"/>
        <v>0.13500000000000001</v>
      </c>
    </row>
    <row r="12" spans="1:13" ht="18.95" customHeight="1" x14ac:dyDescent="0.2">
      <c r="A12" s="53"/>
      <c r="B12" s="58">
        <v>6</v>
      </c>
      <c r="C12" s="18" t="s">
        <v>8</v>
      </c>
      <c r="D12" s="15">
        <v>86742</v>
      </c>
      <c r="E12" s="15">
        <v>3750</v>
      </c>
      <c r="F12" s="50">
        <v>0</v>
      </c>
      <c r="G12" s="50">
        <v>0</v>
      </c>
      <c r="H12" s="16">
        <v>66008</v>
      </c>
      <c r="I12" s="17">
        <v>3168</v>
      </c>
      <c r="J12" s="16">
        <v>13858</v>
      </c>
      <c r="K12" s="16">
        <f t="shared" si="0"/>
        <v>83034</v>
      </c>
      <c r="L12" s="17">
        <f t="shared" si="1"/>
        <v>86784</v>
      </c>
      <c r="M12" s="61">
        <f t="shared" si="2"/>
        <v>0</v>
      </c>
    </row>
    <row r="13" spans="1:13" ht="18.95" customHeight="1" x14ac:dyDescent="0.2">
      <c r="A13" s="53"/>
      <c r="B13" s="57">
        <v>7</v>
      </c>
      <c r="C13" s="10" t="s">
        <v>9</v>
      </c>
      <c r="D13" s="15">
        <v>75821</v>
      </c>
      <c r="E13" s="15">
        <v>0</v>
      </c>
      <c r="F13" s="50">
        <v>0</v>
      </c>
      <c r="G13" s="50">
        <v>0</v>
      </c>
      <c r="H13" s="16">
        <v>58383</v>
      </c>
      <c r="I13" s="17">
        <v>1920</v>
      </c>
      <c r="J13" s="16">
        <v>89389</v>
      </c>
      <c r="K13" s="16">
        <f t="shared" si="0"/>
        <v>149692</v>
      </c>
      <c r="L13" s="17">
        <f t="shared" si="1"/>
        <v>149692</v>
      </c>
      <c r="M13" s="61">
        <f t="shared" si="2"/>
        <v>0.97399999999999998</v>
      </c>
    </row>
    <row r="14" spans="1:13" ht="18.95" customHeight="1" x14ac:dyDescent="0.2">
      <c r="A14" s="53"/>
      <c r="B14" s="58">
        <v>8</v>
      </c>
      <c r="C14" s="14" t="s">
        <v>10</v>
      </c>
      <c r="D14" s="15">
        <v>100954</v>
      </c>
      <c r="E14" s="15">
        <v>0</v>
      </c>
      <c r="F14" s="50">
        <v>0</v>
      </c>
      <c r="G14" s="50">
        <v>0</v>
      </c>
      <c r="H14" s="16">
        <v>100222</v>
      </c>
      <c r="I14" s="17">
        <v>1814</v>
      </c>
      <c r="J14" s="16">
        <v>5386</v>
      </c>
      <c r="K14" s="19">
        <f t="shared" si="0"/>
        <v>107422</v>
      </c>
      <c r="L14" s="17">
        <f t="shared" si="1"/>
        <v>107422</v>
      </c>
      <c r="M14" s="61">
        <f t="shared" si="2"/>
        <v>6.4000000000000001E-2</v>
      </c>
    </row>
    <row r="15" spans="1:13" ht="18.95" customHeight="1" x14ac:dyDescent="0.2">
      <c r="A15" s="53"/>
      <c r="B15" s="58">
        <v>9</v>
      </c>
      <c r="C15" s="18" t="s">
        <v>11</v>
      </c>
      <c r="D15" s="15">
        <v>33148</v>
      </c>
      <c r="E15" s="15">
        <v>2385</v>
      </c>
      <c r="F15" s="50">
        <v>0</v>
      </c>
      <c r="G15" s="50">
        <v>0</v>
      </c>
      <c r="H15" s="16">
        <v>24314</v>
      </c>
      <c r="I15" s="17">
        <v>1411</v>
      </c>
      <c r="J15" s="16">
        <v>6954</v>
      </c>
      <c r="K15" s="16">
        <f t="shared" si="0"/>
        <v>32679</v>
      </c>
      <c r="L15" s="17">
        <f t="shared" si="1"/>
        <v>35064</v>
      </c>
      <c r="M15" s="61">
        <f t="shared" si="2"/>
        <v>5.8000000000000003E-2</v>
      </c>
    </row>
    <row r="16" spans="1:13" ht="18.95" customHeight="1" x14ac:dyDescent="0.2">
      <c r="A16" s="53"/>
      <c r="B16" s="57">
        <v>10</v>
      </c>
      <c r="C16" s="10" t="s">
        <v>12</v>
      </c>
      <c r="D16" s="15">
        <v>89395</v>
      </c>
      <c r="E16" s="15">
        <v>0</v>
      </c>
      <c r="F16" s="50">
        <v>0</v>
      </c>
      <c r="G16" s="50">
        <v>0</v>
      </c>
      <c r="H16" s="16">
        <v>77313</v>
      </c>
      <c r="I16" s="17">
        <v>5774</v>
      </c>
      <c r="J16" s="16">
        <v>37749</v>
      </c>
      <c r="K16" s="16">
        <f t="shared" si="0"/>
        <v>120836</v>
      </c>
      <c r="L16" s="17">
        <f t="shared" si="1"/>
        <v>120836</v>
      </c>
      <c r="M16" s="61">
        <f t="shared" si="2"/>
        <v>0.35199999999999998</v>
      </c>
    </row>
    <row r="17" spans="1:13" ht="18.95" customHeight="1" x14ac:dyDescent="0.2">
      <c r="A17" s="53"/>
      <c r="B17" s="58">
        <v>11</v>
      </c>
      <c r="C17" s="14" t="s">
        <v>13</v>
      </c>
      <c r="D17" s="15">
        <v>87281</v>
      </c>
      <c r="E17" s="15">
        <v>0</v>
      </c>
      <c r="F17" s="50">
        <v>0</v>
      </c>
      <c r="G17" s="50">
        <v>0</v>
      </c>
      <c r="H17" s="16">
        <v>83013</v>
      </c>
      <c r="I17" s="17">
        <v>3507</v>
      </c>
      <c r="J17" s="16">
        <v>7633</v>
      </c>
      <c r="K17" s="16">
        <f t="shared" si="0"/>
        <v>94153</v>
      </c>
      <c r="L17" s="17">
        <f t="shared" si="1"/>
        <v>94153</v>
      </c>
      <c r="M17" s="61">
        <f t="shared" si="2"/>
        <v>7.9000000000000001E-2</v>
      </c>
    </row>
    <row r="18" spans="1:13" ht="18.95" customHeight="1" x14ac:dyDescent="0.2">
      <c r="A18" s="53"/>
      <c r="B18" s="57">
        <v>13</v>
      </c>
      <c r="C18" s="10" t="s">
        <v>15</v>
      </c>
      <c r="D18" s="15">
        <v>94636</v>
      </c>
      <c r="E18" s="15">
        <v>0</v>
      </c>
      <c r="F18" s="50">
        <v>0</v>
      </c>
      <c r="G18" s="50">
        <v>0</v>
      </c>
      <c r="H18" s="16">
        <v>90344</v>
      </c>
      <c r="I18" s="17">
        <v>3419</v>
      </c>
      <c r="J18" s="16">
        <v>1325</v>
      </c>
      <c r="K18" s="16">
        <f t="shared" si="0"/>
        <v>95088</v>
      </c>
      <c r="L18" s="17">
        <f t="shared" si="1"/>
        <v>95088</v>
      </c>
      <c r="M18" s="61">
        <f t="shared" si="2"/>
        <v>5.0000000000000001E-3</v>
      </c>
    </row>
    <row r="19" spans="1:13" ht="18.95" customHeight="1" x14ac:dyDescent="0.2">
      <c r="A19" s="53"/>
      <c r="B19" s="58">
        <v>14</v>
      </c>
      <c r="C19" s="14" t="s">
        <v>16</v>
      </c>
      <c r="D19" s="15">
        <v>133919</v>
      </c>
      <c r="E19" s="15">
        <v>0</v>
      </c>
      <c r="F19" s="50">
        <v>0</v>
      </c>
      <c r="G19" s="50">
        <v>0</v>
      </c>
      <c r="H19" s="16">
        <v>99441</v>
      </c>
      <c r="I19" s="17">
        <v>2431</v>
      </c>
      <c r="J19" s="16">
        <v>26924</v>
      </c>
      <c r="K19" s="16">
        <f t="shared" si="0"/>
        <v>128796</v>
      </c>
      <c r="L19" s="17">
        <f t="shared" si="1"/>
        <v>128796</v>
      </c>
      <c r="M19" s="61">
        <f t="shared" si="2"/>
        <v>-3.7999999999999999E-2</v>
      </c>
    </row>
    <row r="20" spans="1:13" ht="18.95" customHeight="1" x14ac:dyDescent="0.2">
      <c r="A20" s="53"/>
      <c r="B20" s="58">
        <v>15</v>
      </c>
      <c r="C20" s="14" t="s">
        <v>17</v>
      </c>
      <c r="D20" s="15">
        <v>175977</v>
      </c>
      <c r="E20" s="15">
        <v>6096</v>
      </c>
      <c r="F20" s="50">
        <v>0</v>
      </c>
      <c r="G20" s="50">
        <v>0</v>
      </c>
      <c r="H20" s="16">
        <v>71201</v>
      </c>
      <c r="I20" s="17">
        <v>3893</v>
      </c>
      <c r="J20" s="16">
        <v>119766</v>
      </c>
      <c r="K20" s="16">
        <f t="shared" si="0"/>
        <v>194860</v>
      </c>
      <c r="L20" s="17">
        <f t="shared" si="1"/>
        <v>200956</v>
      </c>
      <c r="M20" s="61">
        <f t="shared" si="2"/>
        <v>0.14199999999999999</v>
      </c>
    </row>
    <row r="21" spans="1:13" ht="18.95" customHeight="1" x14ac:dyDescent="0.2">
      <c r="A21" s="53"/>
      <c r="B21" s="57">
        <v>16</v>
      </c>
      <c r="C21" s="10" t="s">
        <v>18</v>
      </c>
      <c r="D21" s="15">
        <v>66469</v>
      </c>
      <c r="E21" s="15">
        <v>3700</v>
      </c>
      <c r="F21" s="50">
        <v>0</v>
      </c>
      <c r="G21" s="50">
        <v>0</v>
      </c>
      <c r="H21" s="16">
        <v>43025</v>
      </c>
      <c r="I21" s="17">
        <v>1211</v>
      </c>
      <c r="J21" s="16">
        <v>-1008</v>
      </c>
      <c r="K21" s="16">
        <f t="shared" si="0"/>
        <v>43228</v>
      </c>
      <c r="L21" s="17">
        <f t="shared" si="1"/>
        <v>46928</v>
      </c>
      <c r="M21" s="61">
        <f t="shared" si="2"/>
        <v>-0.29399999999999998</v>
      </c>
    </row>
    <row r="22" spans="1:13" ht="18.95" customHeight="1" x14ac:dyDescent="0.2">
      <c r="A22" s="53"/>
      <c r="B22" s="58">
        <v>17</v>
      </c>
      <c r="C22" s="18" t="s">
        <v>19</v>
      </c>
      <c r="D22" s="15">
        <v>39422</v>
      </c>
      <c r="E22" s="15">
        <v>3591</v>
      </c>
      <c r="F22" s="50">
        <v>0</v>
      </c>
      <c r="G22" s="50">
        <v>0</v>
      </c>
      <c r="H22" s="16">
        <v>35389</v>
      </c>
      <c r="I22" s="17">
        <v>1788</v>
      </c>
      <c r="J22" s="16">
        <v>30064</v>
      </c>
      <c r="K22" s="16">
        <f t="shared" si="0"/>
        <v>67241</v>
      </c>
      <c r="L22" s="17">
        <f t="shared" si="1"/>
        <v>70832</v>
      </c>
      <c r="M22" s="62">
        <f t="shared" si="2"/>
        <v>0.79700000000000004</v>
      </c>
    </row>
    <row r="23" spans="1:13" ht="18.95" customHeight="1" x14ac:dyDescent="0.2">
      <c r="A23" s="53"/>
      <c r="B23" s="57">
        <v>19</v>
      </c>
      <c r="C23" s="10" t="s">
        <v>21</v>
      </c>
      <c r="D23" s="15">
        <v>116303</v>
      </c>
      <c r="E23" s="15">
        <v>35000</v>
      </c>
      <c r="F23" s="50">
        <v>0</v>
      </c>
      <c r="G23" s="50">
        <v>0</v>
      </c>
      <c r="H23" s="16">
        <v>112718</v>
      </c>
      <c r="I23" s="17">
        <v>3394</v>
      </c>
      <c r="J23" s="16">
        <v>0</v>
      </c>
      <c r="K23" s="16">
        <f t="shared" si="0"/>
        <v>116112</v>
      </c>
      <c r="L23" s="17">
        <f t="shared" si="1"/>
        <v>151112</v>
      </c>
      <c r="M23" s="61">
        <f t="shared" si="2"/>
        <v>0.29899999999999999</v>
      </c>
    </row>
    <row r="24" spans="1:13" ht="18.95" customHeight="1" x14ac:dyDescent="0.2">
      <c r="A24" s="53"/>
      <c r="B24" s="58">
        <v>20</v>
      </c>
      <c r="C24" s="18" t="s">
        <v>22</v>
      </c>
      <c r="D24" s="15">
        <v>119878</v>
      </c>
      <c r="E24" s="15">
        <v>570</v>
      </c>
      <c r="F24" s="50">
        <v>0</v>
      </c>
      <c r="G24" s="50">
        <v>0</v>
      </c>
      <c r="H24" s="16">
        <v>111719</v>
      </c>
      <c r="I24" s="17">
        <v>4687</v>
      </c>
      <c r="J24" s="16">
        <v>2594</v>
      </c>
      <c r="K24" s="16">
        <f t="shared" si="0"/>
        <v>119000</v>
      </c>
      <c r="L24" s="17">
        <f t="shared" si="1"/>
        <v>119570</v>
      </c>
      <c r="M24" s="61">
        <f t="shared" si="2"/>
        <v>-3.0000000000000001E-3</v>
      </c>
    </row>
    <row r="25" spans="1:13" ht="18.95" customHeight="1" x14ac:dyDescent="0.2">
      <c r="A25" s="53"/>
      <c r="B25" s="58">
        <v>21</v>
      </c>
      <c r="C25" s="14" t="s">
        <v>23</v>
      </c>
      <c r="D25" s="15">
        <v>108643</v>
      </c>
      <c r="E25" s="15">
        <v>3591</v>
      </c>
      <c r="F25" s="50">
        <v>0</v>
      </c>
      <c r="G25" s="50">
        <v>0</v>
      </c>
      <c r="H25" s="16">
        <v>97455</v>
      </c>
      <c r="I25" s="17">
        <v>5834</v>
      </c>
      <c r="J25" s="16">
        <v>4421</v>
      </c>
      <c r="K25" s="16">
        <f t="shared" si="0"/>
        <v>107710</v>
      </c>
      <c r="L25" s="17">
        <f t="shared" si="1"/>
        <v>111301</v>
      </c>
      <c r="M25" s="61">
        <f t="shared" si="2"/>
        <v>2.4E-2</v>
      </c>
    </row>
    <row r="26" spans="1:13" ht="18.95" customHeight="1" x14ac:dyDescent="0.2">
      <c r="A26" s="53"/>
      <c r="B26" s="57">
        <v>22</v>
      </c>
      <c r="C26" s="10" t="s">
        <v>24</v>
      </c>
      <c r="D26" s="15">
        <v>65542</v>
      </c>
      <c r="E26" s="15">
        <v>2302</v>
      </c>
      <c r="F26" s="50">
        <v>0</v>
      </c>
      <c r="G26" s="50">
        <v>0</v>
      </c>
      <c r="H26" s="16">
        <v>48315</v>
      </c>
      <c r="I26" s="17">
        <v>2343</v>
      </c>
      <c r="J26" s="16">
        <v>1060</v>
      </c>
      <c r="K26" s="16">
        <f t="shared" si="0"/>
        <v>51718</v>
      </c>
      <c r="L26" s="17">
        <f t="shared" si="1"/>
        <v>54020</v>
      </c>
      <c r="M26" s="61">
        <f t="shared" si="2"/>
        <v>-0.17599999999999999</v>
      </c>
    </row>
    <row r="27" spans="1:13" ht="18.95" customHeight="1" x14ac:dyDescent="0.2">
      <c r="A27" s="53"/>
      <c r="B27" s="58">
        <v>23</v>
      </c>
      <c r="C27" s="18" t="s">
        <v>25</v>
      </c>
      <c r="D27" s="15">
        <v>65961</v>
      </c>
      <c r="E27" s="15">
        <v>84</v>
      </c>
      <c r="F27" s="50">
        <v>0</v>
      </c>
      <c r="G27" s="50">
        <v>0</v>
      </c>
      <c r="H27" s="16">
        <v>57897</v>
      </c>
      <c r="I27" s="17">
        <v>3536</v>
      </c>
      <c r="J27" s="16">
        <v>10744</v>
      </c>
      <c r="K27" s="16">
        <f t="shared" si="0"/>
        <v>72177</v>
      </c>
      <c r="L27" s="17">
        <f t="shared" si="1"/>
        <v>72261</v>
      </c>
      <c r="M27" s="61">
        <f t="shared" si="2"/>
        <v>9.6000000000000002E-2</v>
      </c>
    </row>
    <row r="28" spans="1:13" ht="18.95" customHeight="1" x14ac:dyDescent="0.2">
      <c r="A28" s="53"/>
      <c r="B28" s="58">
        <v>24</v>
      </c>
      <c r="C28" s="14" t="s">
        <v>26</v>
      </c>
      <c r="D28" s="15">
        <v>84190</v>
      </c>
      <c r="E28" s="15">
        <v>35</v>
      </c>
      <c r="F28" s="50">
        <v>0</v>
      </c>
      <c r="G28" s="50">
        <v>0</v>
      </c>
      <c r="H28" s="16">
        <v>75031</v>
      </c>
      <c r="I28" s="17">
        <v>5430</v>
      </c>
      <c r="J28" s="16">
        <v>15676</v>
      </c>
      <c r="K28" s="16">
        <f t="shared" si="0"/>
        <v>96137</v>
      </c>
      <c r="L28" s="17">
        <f t="shared" si="1"/>
        <v>96172</v>
      </c>
      <c r="M28" s="61">
        <f t="shared" si="2"/>
        <v>0.14199999999999999</v>
      </c>
    </row>
    <row r="29" spans="1:13" ht="18.95" customHeight="1" x14ac:dyDescent="0.2">
      <c r="A29" s="53"/>
      <c r="B29" s="57">
        <v>25</v>
      </c>
      <c r="C29" s="14" t="s">
        <v>27</v>
      </c>
      <c r="D29" s="15">
        <v>58722</v>
      </c>
      <c r="E29" s="15">
        <v>0</v>
      </c>
      <c r="F29" s="50">
        <v>0</v>
      </c>
      <c r="G29" s="50">
        <v>0</v>
      </c>
      <c r="H29" s="16">
        <v>51008</v>
      </c>
      <c r="I29" s="17">
        <v>3235</v>
      </c>
      <c r="J29" s="16">
        <v>177841</v>
      </c>
      <c r="K29" s="16">
        <f t="shared" si="0"/>
        <v>232084</v>
      </c>
      <c r="L29" s="17">
        <f t="shared" si="1"/>
        <v>232084</v>
      </c>
      <c r="M29" s="61">
        <f t="shared" si="2"/>
        <v>2.952</v>
      </c>
    </row>
    <row r="30" spans="1:13" ht="18.95" customHeight="1" x14ac:dyDescent="0.2">
      <c r="A30" s="53"/>
      <c r="B30" s="58">
        <v>26</v>
      </c>
      <c r="C30" s="20" t="s">
        <v>28</v>
      </c>
      <c r="D30" s="15">
        <v>47703</v>
      </c>
      <c r="E30" s="15">
        <v>0</v>
      </c>
      <c r="F30" s="50">
        <v>0</v>
      </c>
      <c r="G30" s="50">
        <v>0</v>
      </c>
      <c r="H30" s="16">
        <v>41839</v>
      </c>
      <c r="I30" s="17">
        <v>2340</v>
      </c>
      <c r="J30" s="16">
        <v>19037</v>
      </c>
      <c r="K30" s="16">
        <f t="shared" si="0"/>
        <v>63216</v>
      </c>
      <c r="L30" s="17">
        <f t="shared" si="1"/>
        <v>63216</v>
      </c>
      <c r="M30" s="61">
        <f t="shared" si="2"/>
        <v>0.32500000000000001</v>
      </c>
    </row>
    <row r="31" spans="1:13" ht="18.95" customHeight="1" x14ac:dyDescent="0.2">
      <c r="A31" s="54"/>
      <c r="B31" s="58">
        <v>27</v>
      </c>
      <c r="C31" s="14" t="s">
        <v>29</v>
      </c>
      <c r="D31" s="15">
        <v>126962</v>
      </c>
      <c r="E31" s="15">
        <v>792</v>
      </c>
      <c r="F31" s="50">
        <v>0</v>
      </c>
      <c r="G31" s="50">
        <v>0</v>
      </c>
      <c r="H31" s="16">
        <v>113068</v>
      </c>
      <c r="I31" s="17">
        <v>5601</v>
      </c>
      <c r="J31" s="16">
        <v>7365</v>
      </c>
      <c r="K31" s="16">
        <f t="shared" si="0"/>
        <v>126034</v>
      </c>
      <c r="L31" s="17">
        <f t="shared" si="1"/>
        <v>126826</v>
      </c>
      <c r="M31" s="61">
        <f t="shared" si="2"/>
        <v>-1E-3</v>
      </c>
    </row>
    <row r="32" spans="1:13" ht="18.95" customHeight="1" x14ac:dyDescent="0.2">
      <c r="A32" s="53"/>
      <c r="B32" s="57">
        <v>28</v>
      </c>
      <c r="C32" s="18" t="s">
        <v>30</v>
      </c>
      <c r="D32" s="15">
        <v>61019</v>
      </c>
      <c r="E32" s="15">
        <v>11056</v>
      </c>
      <c r="F32" s="50">
        <v>0</v>
      </c>
      <c r="G32" s="50">
        <v>0</v>
      </c>
      <c r="H32" s="16">
        <v>33378</v>
      </c>
      <c r="I32" s="17">
        <v>1416</v>
      </c>
      <c r="J32" s="16">
        <v>4202</v>
      </c>
      <c r="K32" s="16">
        <f t="shared" si="0"/>
        <v>38996</v>
      </c>
      <c r="L32" s="17">
        <f t="shared" si="1"/>
        <v>50052</v>
      </c>
      <c r="M32" s="61">
        <f t="shared" si="2"/>
        <v>-0.18</v>
      </c>
    </row>
    <row r="33" spans="1:14" ht="18.95" customHeight="1" x14ac:dyDescent="0.2">
      <c r="A33" s="53"/>
      <c r="B33" s="58">
        <v>29</v>
      </c>
      <c r="C33" s="10" t="s">
        <v>31</v>
      </c>
      <c r="D33" s="15">
        <v>91134</v>
      </c>
      <c r="E33" s="15">
        <v>3791</v>
      </c>
      <c r="F33" s="50">
        <v>0</v>
      </c>
      <c r="G33" s="50">
        <v>0</v>
      </c>
      <c r="H33" s="16">
        <v>89461</v>
      </c>
      <c r="I33" s="17">
        <v>2152</v>
      </c>
      <c r="J33" s="16">
        <v>9542</v>
      </c>
      <c r="K33" s="16">
        <f t="shared" si="0"/>
        <v>101155</v>
      </c>
      <c r="L33" s="17">
        <f t="shared" si="1"/>
        <v>104946</v>
      </c>
      <c r="M33" s="61">
        <f t="shared" si="2"/>
        <v>0.152</v>
      </c>
    </row>
    <row r="34" spans="1:14" ht="18.95" customHeight="1" x14ac:dyDescent="0.2">
      <c r="A34" s="53"/>
      <c r="B34" s="58">
        <v>30</v>
      </c>
      <c r="C34" s="14" t="s">
        <v>32</v>
      </c>
      <c r="D34" s="15">
        <v>128575</v>
      </c>
      <c r="E34" s="15">
        <v>3590</v>
      </c>
      <c r="F34" s="50">
        <v>0</v>
      </c>
      <c r="G34" s="50">
        <v>0</v>
      </c>
      <c r="H34" s="16">
        <v>115608</v>
      </c>
      <c r="I34" s="17">
        <v>3517</v>
      </c>
      <c r="J34" s="16">
        <v>4334</v>
      </c>
      <c r="K34" s="16">
        <f t="shared" si="0"/>
        <v>123459</v>
      </c>
      <c r="L34" s="17">
        <f t="shared" si="1"/>
        <v>127049</v>
      </c>
      <c r="M34" s="61">
        <f t="shared" si="2"/>
        <v>-1.2E-2</v>
      </c>
    </row>
    <row r="35" spans="1:14" ht="18.95" customHeight="1" x14ac:dyDescent="0.2">
      <c r="A35" s="53"/>
      <c r="B35" s="57">
        <v>31</v>
      </c>
      <c r="C35" s="18" t="s">
        <v>33</v>
      </c>
      <c r="D35" s="15">
        <v>60201</v>
      </c>
      <c r="E35" s="15">
        <v>0</v>
      </c>
      <c r="F35" s="50">
        <v>0</v>
      </c>
      <c r="G35" s="50">
        <v>0</v>
      </c>
      <c r="H35" s="16">
        <v>45965</v>
      </c>
      <c r="I35" s="17">
        <v>670</v>
      </c>
      <c r="J35" s="16">
        <v>6562</v>
      </c>
      <c r="K35" s="16">
        <f t="shared" si="0"/>
        <v>53197</v>
      </c>
      <c r="L35" s="17">
        <f t="shared" si="1"/>
        <v>53197</v>
      </c>
      <c r="M35" s="61">
        <f t="shared" si="2"/>
        <v>-0.11600000000000001</v>
      </c>
    </row>
    <row r="36" spans="1:14" ht="18.95" customHeight="1" x14ac:dyDescent="0.2">
      <c r="A36" s="53"/>
      <c r="B36" s="58">
        <v>32</v>
      </c>
      <c r="C36" s="10" t="s">
        <v>34</v>
      </c>
      <c r="D36" s="15">
        <v>65265</v>
      </c>
      <c r="E36" s="15">
        <v>0</v>
      </c>
      <c r="F36" s="50">
        <v>0</v>
      </c>
      <c r="G36" s="50">
        <v>0</v>
      </c>
      <c r="H36" s="16">
        <v>64005</v>
      </c>
      <c r="I36" s="17">
        <v>1849</v>
      </c>
      <c r="J36" s="16">
        <v>0</v>
      </c>
      <c r="K36" s="16">
        <f t="shared" si="0"/>
        <v>65854</v>
      </c>
      <c r="L36" s="21">
        <f t="shared" si="1"/>
        <v>65854</v>
      </c>
      <c r="M36" s="63">
        <f t="shared" si="2"/>
        <v>8.9999999999999993E-3</v>
      </c>
    </row>
    <row r="37" spans="1:14" ht="18.95" customHeight="1" x14ac:dyDescent="0.2">
      <c r="A37" s="53"/>
      <c r="B37" s="58">
        <v>33</v>
      </c>
      <c r="C37" s="18" t="s">
        <v>35</v>
      </c>
      <c r="D37" s="15">
        <v>43381</v>
      </c>
      <c r="E37" s="15">
        <v>3790</v>
      </c>
      <c r="F37" s="50">
        <v>0</v>
      </c>
      <c r="G37" s="50">
        <v>0</v>
      </c>
      <c r="H37" s="16">
        <v>38878</v>
      </c>
      <c r="I37" s="17">
        <v>1976</v>
      </c>
      <c r="J37" s="16">
        <v>20148</v>
      </c>
      <c r="K37" s="16">
        <f t="shared" si="0"/>
        <v>61002</v>
      </c>
      <c r="L37" s="21">
        <f t="shared" si="1"/>
        <v>64792</v>
      </c>
      <c r="M37" s="63">
        <f t="shared" si="2"/>
        <v>0.49399999999999999</v>
      </c>
    </row>
    <row r="38" spans="1:14" ht="18.95" customHeight="1" x14ac:dyDescent="0.2">
      <c r="A38" s="53"/>
      <c r="B38" s="57">
        <v>34</v>
      </c>
      <c r="C38" s="14" t="s">
        <v>36</v>
      </c>
      <c r="D38" s="15">
        <v>39481</v>
      </c>
      <c r="E38" s="15">
        <v>0</v>
      </c>
      <c r="F38" s="50">
        <v>0</v>
      </c>
      <c r="G38" s="50">
        <v>0</v>
      </c>
      <c r="H38" s="16">
        <v>18384</v>
      </c>
      <c r="I38" s="17">
        <v>1279</v>
      </c>
      <c r="J38" s="16">
        <v>13039</v>
      </c>
      <c r="K38" s="16">
        <f t="shared" si="0"/>
        <v>32702</v>
      </c>
      <c r="L38" s="21">
        <f t="shared" si="1"/>
        <v>32702</v>
      </c>
      <c r="M38" s="63">
        <f t="shared" si="2"/>
        <v>-0.17199999999999999</v>
      </c>
      <c r="N38" s="22"/>
    </row>
    <row r="39" spans="1:14" ht="18.95" customHeight="1" x14ac:dyDescent="0.2">
      <c r="A39" s="53"/>
      <c r="B39" s="58">
        <v>35</v>
      </c>
      <c r="C39" s="18" t="s">
        <v>37</v>
      </c>
      <c r="D39" s="15">
        <v>96693</v>
      </c>
      <c r="E39" s="15">
        <v>11970</v>
      </c>
      <c r="F39" s="50">
        <v>0</v>
      </c>
      <c r="G39" s="50">
        <v>0</v>
      </c>
      <c r="H39" s="16">
        <v>87533</v>
      </c>
      <c r="I39" s="17">
        <v>4780</v>
      </c>
      <c r="J39" s="16">
        <v>15951</v>
      </c>
      <c r="K39" s="16">
        <f t="shared" si="0"/>
        <v>108264</v>
      </c>
      <c r="L39" s="21">
        <f t="shared" si="1"/>
        <v>120234</v>
      </c>
      <c r="M39" s="63">
        <f t="shared" si="2"/>
        <v>0.24299999999999999</v>
      </c>
    </row>
    <row r="40" spans="1:14" ht="18.95" customHeight="1" x14ac:dyDescent="0.2">
      <c r="A40" s="53"/>
      <c r="B40" s="58">
        <v>36</v>
      </c>
      <c r="C40" s="14" t="s">
        <v>38</v>
      </c>
      <c r="D40" s="15">
        <v>62922</v>
      </c>
      <c r="E40" s="15">
        <v>0</v>
      </c>
      <c r="F40" s="50">
        <v>0</v>
      </c>
      <c r="G40" s="50">
        <v>0</v>
      </c>
      <c r="H40" s="16">
        <v>52397</v>
      </c>
      <c r="I40" s="17">
        <v>3083</v>
      </c>
      <c r="J40" s="16">
        <v>6965</v>
      </c>
      <c r="K40" s="16">
        <f t="shared" si="0"/>
        <v>62445</v>
      </c>
      <c r="L40" s="21">
        <f t="shared" si="1"/>
        <v>62445</v>
      </c>
      <c r="M40" s="63">
        <f t="shared" si="2"/>
        <v>-8.0000000000000002E-3</v>
      </c>
    </row>
    <row r="41" spans="1:14" ht="18.95" customHeight="1" x14ac:dyDescent="0.2">
      <c r="A41" s="53"/>
      <c r="B41" s="57">
        <v>37</v>
      </c>
      <c r="C41" s="20" t="s">
        <v>39</v>
      </c>
      <c r="D41" s="15">
        <v>72174</v>
      </c>
      <c r="E41" s="15">
        <v>0</v>
      </c>
      <c r="F41" s="50">
        <v>0</v>
      </c>
      <c r="G41" s="50">
        <v>0</v>
      </c>
      <c r="H41" s="16">
        <v>67410</v>
      </c>
      <c r="I41" s="17">
        <v>2234</v>
      </c>
      <c r="J41" s="16">
        <v>15176</v>
      </c>
      <c r="K41" s="16">
        <f t="shared" si="0"/>
        <v>84820</v>
      </c>
      <c r="L41" s="21">
        <f t="shared" si="1"/>
        <v>84820</v>
      </c>
      <c r="M41" s="63">
        <f t="shared" si="2"/>
        <v>0.17499999999999999</v>
      </c>
    </row>
    <row r="42" spans="1:14" ht="18.95" customHeight="1" x14ac:dyDescent="0.2">
      <c r="A42" s="53"/>
      <c r="B42" s="58">
        <v>38</v>
      </c>
      <c r="C42" s="14" t="s">
        <v>40</v>
      </c>
      <c r="D42" s="15">
        <v>95327</v>
      </c>
      <c r="E42" s="15">
        <v>0</v>
      </c>
      <c r="F42" s="50">
        <v>0</v>
      </c>
      <c r="G42" s="50">
        <v>0</v>
      </c>
      <c r="H42" s="16">
        <v>80386</v>
      </c>
      <c r="I42" s="17">
        <v>1781</v>
      </c>
      <c r="J42" s="16">
        <v>0</v>
      </c>
      <c r="K42" s="16">
        <f t="shared" si="0"/>
        <v>82167</v>
      </c>
      <c r="L42" s="21">
        <f t="shared" si="1"/>
        <v>82167</v>
      </c>
      <c r="M42" s="64">
        <f t="shared" si="2"/>
        <v>-0.13800000000000001</v>
      </c>
    </row>
    <row r="43" spans="1:14" s="22" customFormat="1" ht="18.95" customHeight="1" thickBot="1" x14ac:dyDescent="0.25">
      <c r="A43" s="53"/>
      <c r="B43" s="58">
        <v>39</v>
      </c>
      <c r="C43" s="23" t="s">
        <v>41</v>
      </c>
      <c r="D43" s="15">
        <v>115338</v>
      </c>
      <c r="E43" s="15">
        <v>15020</v>
      </c>
      <c r="F43" s="50">
        <v>0</v>
      </c>
      <c r="G43" s="50">
        <v>0</v>
      </c>
      <c r="H43" s="16">
        <v>103080</v>
      </c>
      <c r="I43" s="17">
        <v>4150</v>
      </c>
      <c r="J43" s="16">
        <v>29086</v>
      </c>
      <c r="K43" s="16">
        <f t="shared" si="0"/>
        <v>136316</v>
      </c>
      <c r="L43" s="21">
        <f t="shared" si="1"/>
        <v>151336</v>
      </c>
      <c r="M43" s="61">
        <f t="shared" si="2"/>
        <v>0.312</v>
      </c>
      <c r="N43" s="1"/>
    </row>
    <row r="44" spans="1:14" s="22" customFormat="1" ht="18.95" customHeight="1" thickTop="1" thickBot="1" x14ac:dyDescent="0.25">
      <c r="A44" s="55"/>
      <c r="B44" s="24" t="s">
        <v>42</v>
      </c>
      <c r="C44" s="25" t="s">
        <v>43</v>
      </c>
      <c r="D44" s="26">
        <f>SUM(D7:D43)</f>
        <v>3177212</v>
      </c>
      <c r="E44" s="26">
        <f>SUM(E7:E43)</f>
        <v>111641</v>
      </c>
      <c r="F44" s="28">
        <f>SUM(F7:F43)</f>
        <v>0</v>
      </c>
      <c r="G44" s="28">
        <f t="shared" ref="G44:J44" si="3">SUM(G7:G43)</f>
        <v>0</v>
      </c>
      <c r="H44" s="28">
        <f t="shared" si="3"/>
        <v>2629326</v>
      </c>
      <c r="I44" s="28">
        <f t="shared" si="3"/>
        <v>106692</v>
      </c>
      <c r="J44" s="28">
        <f t="shared" si="3"/>
        <v>782758</v>
      </c>
      <c r="K44" s="28">
        <f>SUM(K7:K43)</f>
        <v>3518776</v>
      </c>
      <c r="L44" s="28">
        <f>SUM(L7:L43)</f>
        <v>3630417</v>
      </c>
      <c r="M44" s="65">
        <f t="shared" si="2"/>
        <v>0.14299999999999999</v>
      </c>
    </row>
    <row r="45" spans="1:14" ht="18.95" customHeight="1" thickTop="1" x14ac:dyDescent="0.2">
      <c r="A45" s="53"/>
      <c r="B45" s="58">
        <v>1</v>
      </c>
      <c r="C45" s="18" t="s">
        <v>14</v>
      </c>
      <c r="D45" s="15">
        <v>94129</v>
      </c>
      <c r="E45" s="15">
        <v>0</v>
      </c>
      <c r="F45" s="50">
        <v>0</v>
      </c>
      <c r="G45" s="50">
        <v>0</v>
      </c>
      <c r="H45" s="16">
        <v>77927</v>
      </c>
      <c r="I45" s="17">
        <v>1455</v>
      </c>
      <c r="J45" s="16">
        <v>10746</v>
      </c>
      <c r="K45" s="16">
        <f t="shared" si="0"/>
        <v>90128</v>
      </c>
      <c r="L45" s="17">
        <f t="shared" si="1"/>
        <v>90128</v>
      </c>
      <c r="M45" s="61">
        <f t="shared" si="2"/>
        <v>-4.2999999999999997E-2</v>
      </c>
    </row>
    <row r="46" spans="1:14" ht="18.95" customHeight="1" x14ac:dyDescent="0.2">
      <c r="A46" s="53"/>
      <c r="B46" s="58">
        <v>2</v>
      </c>
      <c r="C46" s="20" t="s">
        <v>44</v>
      </c>
      <c r="D46" s="15">
        <v>123743</v>
      </c>
      <c r="E46" s="15">
        <v>0</v>
      </c>
      <c r="F46" s="16">
        <v>0</v>
      </c>
      <c r="G46" s="16">
        <v>0</v>
      </c>
      <c r="H46" s="16">
        <v>84495</v>
      </c>
      <c r="I46" s="16">
        <v>19608</v>
      </c>
      <c r="J46" s="16">
        <v>17481</v>
      </c>
      <c r="K46" s="16">
        <f t="shared" si="0"/>
        <v>121584</v>
      </c>
      <c r="L46" s="21">
        <f t="shared" si="1"/>
        <v>121584</v>
      </c>
      <c r="M46" s="63">
        <f t="shared" si="2"/>
        <v>-1.7000000000000001E-2</v>
      </c>
    </row>
    <row r="47" spans="1:14" ht="18.95" customHeight="1" x14ac:dyDescent="0.2">
      <c r="A47" s="53"/>
      <c r="B47" s="58">
        <v>3</v>
      </c>
      <c r="C47" s="14" t="s">
        <v>20</v>
      </c>
      <c r="D47" s="15">
        <v>108286</v>
      </c>
      <c r="E47" s="15">
        <v>21</v>
      </c>
      <c r="F47" s="50">
        <v>0</v>
      </c>
      <c r="G47" s="50">
        <v>0</v>
      </c>
      <c r="H47" s="16">
        <v>90734</v>
      </c>
      <c r="I47" s="17">
        <v>8573</v>
      </c>
      <c r="J47" s="16">
        <v>36196</v>
      </c>
      <c r="K47" s="16">
        <f t="shared" si="0"/>
        <v>135503</v>
      </c>
      <c r="L47" s="17">
        <f t="shared" si="1"/>
        <v>135524</v>
      </c>
      <c r="M47" s="61">
        <f t="shared" si="2"/>
        <v>0.252</v>
      </c>
    </row>
    <row r="48" spans="1:14" ht="18.95" customHeight="1" x14ac:dyDescent="0.2">
      <c r="A48" s="53"/>
      <c r="B48" s="58">
        <v>4</v>
      </c>
      <c r="C48" s="10" t="s">
        <v>45</v>
      </c>
      <c r="D48" s="15">
        <v>62896</v>
      </c>
      <c r="E48" s="15">
        <v>90</v>
      </c>
      <c r="F48" s="16">
        <v>0</v>
      </c>
      <c r="G48" s="16">
        <v>0</v>
      </c>
      <c r="H48" s="16">
        <v>42272</v>
      </c>
      <c r="I48" s="16">
        <v>12748</v>
      </c>
      <c r="J48" s="16">
        <v>15624</v>
      </c>
      <c r="K48" s="16">
        <f t="shared" si="0"/>
        <v>70644</v>
      </c>
      <c r="L48" s="21">
        <f t="shared" si="1"/>
        <v>70734</v>
      </c>
      <c r="M48" s="63">
        <f t="shared" si="2"/>
        <v>0.125</v>
      </c>
    </row>
    <row r="49" spans="1:14" ht="18.95" customHeight="1" x14ac:dyDescent="0.2">
      <c r="A49" s="53"/>
      <c r="B49" s="58">
        <v>5</v>
      </c>
      <c r="C49" s="10" t="s">
        <v>46</v>
      </c>
      <c r="D49" s="15">
        <v>203933</v>
      </c>
      <c r="E49" s="15">
        <v>1664</v>
      </c>
      <c r="F49" s="16">
        <v>0</v>
      </c>
      <c r="G49" s="16">
        <v>0</v>
      </c>
      <c r="H49" s="16">
        <v>190869</v>
      </c>
      <c r="I49" s="16">
        <v>8953</v>
      </c>
      <c r="J49" s="16">
        <v>16930</v>
      </c>
      <c r="K49" s="16">
        <f t="shared" si="0"/>
        <v>216752</v>
      </c>
      <c r="L49" s="21">
        <f t="shared" si="1"/>
        <v>218416</v>
      </c>
      <c r="M49" s="63">
        <f t="shared" si="2"/>
        <v>7.0999999999999994E-2</v>
      </c>
    </row>
    <row r="50" spans="1:14" ht="18.95" customHeight="1" x14ac:dyDescent="0.2">
      <c r="A50" s="53"/>
      <c r="B50" s="58">
        <v>6</v>
      </c>
      <c r="C50" s="14" t="s">
        <v>47</v>
      </c>
      <c r="D50" s="15">
        <v>147468</v>
      </c>
      <c r="E50" s="15">
        <v>8956</v>
      </c>
      <c r="F50" s="16">
        <v>0</v>
      </c>
      <c r="G50" s="16">
        <v>0</v>
      </c>
      <c r="H50" s="16">
        <v>127497</v>
      </c>
      <c r="I50" s="16">
        <v>14928</v>
      </c>
      <c r="J50" s="16">
        <v>29438</v>
      </c>
      <c r="K50" s="16">
        <f t="shared" si="0"/>
        <v>171863</v>
      </c>
      <c r="L50" s="21">
        <f t="shared" si="1"/>
        <v>180819</v>
      </c>
      <c r="M50" s="63">
        <f t="shared" si="2"/>
        <v>0.22600000000000001</v>
      </c>
    </row>
    <row r="51" spans="1:14" s="44" customFormat="1" ht="18.95" customHeight="1" thickBot="1" x14ac:dyDescent="0.25">
      <c r="A51" s="53"/>
      <c r="B51" s="59">
        <v>7</v>
      </c>
      <c r="C51" s="31" t="s">
        <v>48</v>
      </c>
      <c r="D51" s="41">
        <v>190958</v>
      </c>
      <c r="E51" s="41">
        <v>21800</v>
      </c>
      <c r="F51" s="42">
        <v>0</v>
      </c>
      <c r="G51" s="42">
        <v>0</v>
      </c>
      <c r="H51" s="16">
        <v>120216</v>
      </c>
      <c r="I51" s="42">
        <v>4570</v>
      </c>
      <c r="J51" s="42">
        <v>73175</v>
      </c>
      <c r="K51" s="42">
        <f t="shared" si="0"/>
        <v>197961</v>
      </c>
      <c r="L51" s="43">
        <f t="shared" si="1"/>
        <v>219761</v>
      </c>
      <c r="M51" s="66">
        <f t="shared" si="2"/>
        <v>0.151</v>
      </c>
    </row>
    <row r="52" spans="1:14" s="45" customFormat="1" ht="27" thickTop="1" thickBot="1" x14ac:dyDescent="0.25">
      <c r="B52" s="46"/>
      <c r="C52" s="37" t="s">
        <v>49</v>
      </c>
      <c r="D52" s="26">
        <f>SUM(D45:D51)</f>
        <v>931413</v>
      </c>
      <c r="E52" s="26">
        <f>SUM(E45:E51)</f>
        <v>32531</v>
      </c>
      <c r="F52" s="28">
        <f>SUM(F45:F51)</f>
        <v>0</v>
      </c>
      <c r="G52" s="28">
        <f t="shared" ref="G52:J52" si="4">SUM(G45:G51)</f>
        <v>0</v>
      </c>
      <c r="H52" s="28">
        <f t="shared" si="4"/>
        <v>734010</v>
      </c>
      <c r="I52" s="28">
        <f t="shared" si="4"/>
        <v>70835</v>
      </c>
      <c r="J52" s="28">
        <f t="shared" si="4"/>
        <v>199590</v>
      </c>
      <c r="K52" s="28">
        <f>SUM(K45:K51)</f>
        <v>1004435</v>
      </c>
      <c r="L52" s="29">
        <f>SUM(L45:L51)</f>
        <v>1036966</v>
      </c>
      <c r="M52" s="67">
        <f t="shared" si="2"/>
        <v>0.113</v>
      </c>
    </row>
    <row r="53" spans="1:14" ht="18.95" customHeight="1" thickTop="1" thickBot="1" x14ac:dyDescent="0.25">
      <c r="B53" s="30">
        <v>6</v>
      </c>
      <c r="C53" s="31" t="s">
        <v>50</v>
      </c>
      <c r="D53" s="32">
        <v>634367</v>
      </c>
      <c r="E53" s="32">
        <v>0</v>
      </c>
      <c r="F53" s="33">
        <v>0</v>
      </c>
      <c r="G53" s="33">
        <v>0</v>
      </c>
      <c r="H53" s="33">
        <v>382784</v>
      </c>
      <c r="I53" s="33">
        <v>1191</v>
      </c>
      <c r="J53" s="33">
        <v>46361</v>
      </c>
      <c r="K53" s="33">
        <f t="shared" si="0"/>
        <v>430336</v>
      </c>
      <c r="L53" s="34">
        <f t="shared" si="1"/>
        <v>430336</v>
      </c>
      <c r="M53" s="68">
        <f t="shared" si="2"/>
        <v>-0.32200000000000001</v>
      </c>
    </row>
    <row r="54" spans="1:14" s="22" customFormat="1" ht="14.25" thickTop="1" thickBot="1" x14ac:dyDescent="0.25">
      <c r="B54" s="24" t="s">
        <v>51</v>
      </c>
      <c r="C54" s="35" t="s">
        <v>52</v>
      </c>
      <c r="D54" s="36">
        <f>D52+D53</f>
        <v>1565780</v>
      </c>
      <c r="E54" s="36">
        <f>E52+E53</f>
        <v>32531</v>
      </c>
      <c r="F54" s="27">
        <f>F52+F53</f>
        <v>0</v>
      </c>
      <c r="G54" s="27">
        <f t="shared" ref="G54:J54" si="5">G52+G53</f>
        <v>0</v>
      </c>
      <c r="H54" s="27">
        <f t="shared" si="5"/>
        <v>1116794</v>
      </c>
      <c r="I54" s="27">
        <f t="shared" si="5"/>
        <v>72026</v>
      </c>
      <c r="J54" s="27">
        <f t="shared" si="5"/>
        <v>245951</v>
      </c>
      <c r="K54" s="27">
        <f>K52+K53</f>
        <v>1434771</v>
      </c>
      <c r="L54" s="27">
        <f>L52+L53</f>
        <v>1467302</v>
      </c>
      <c r="M54" s="65">
        <f t="shared" si="2"/>
        <v>-6.3E-2</v>
      </c>
      <c r="N54" s="1"/>
    </row>
    <row r="55" spans="1:14" ht="39.75" customHeight="1" thickTop="1" thickBot="1" x14ac:dyDescent="0.25">
      <c r="B55" s="24"/>
      <c r="C55" s="37" t="s">
        <v>66</v>
      </c>
      <c r="D55" s="26">
        <f>D44+D54</f>
        <v>4742992</v>
      </c>
      <c r="E55" s="26">
        <f>E44+E54</f>
        <v>144172</v>
      </c>
      <c r="F55" s="28">
        <f>F44+F54</f>
        <v>0</v>
      </c>
      <c r="G55" s="28">
        <f t="shared" ref="G55:J55" si="6">G44+G54</f>
        <v>0</v>
      </c>
      <c r="H55" s="28">
        <f t="shared" si="6"/>
        <v>3746120</v>
      </c>
      <c r="I55" s="28">
        <f t="shared" si="6"/>
        <v>178718</v>
      </c>
      <c r="J55" s="28">
        <f t="shared" si="6"/>
        <v>1028709</v>
      </c>
      <c r="K55" s="28">
        <f>K44+K54</f>
        <v>4953547</v>
      </c>
      <c r="L55" s="28">
        <f>L44+L54</f>
        <v>5097719</v>
      </c>
      <c r="M55" s="65">
        <f t="shared" si="2"/>
        <v>7.4999999999999997E-2</v>
      </c>
    </row>
    <row r="56" spans="1:14" ht="13.5" thickTop="1" x14ac:dyDescent="0.2">
      <c r="D56" s="39"/>
    </row>
  </sheetData>
  <mergeCells count="13">
    <mergeCell ref="B1:M1"/>
    <mergeCell ref="B2:C2"/>
    <mergeCell ref="K2:M2"/>
    <mergeCell ref="E3:L3"/>
    <mergeCell ref="H4:K4"/>
    <mergeCell ref="M3:M5"/>
    <mergeCell ref="L4:L5"/>
    <mergeCell ref="C3:C5"/>
    <mergeCell ref="B3:B5"/>
    <mergeCell ref="D3:D5"/>
    <mergeCell ref="E4:E5"/>
    <mergeCell ref="F4:F5"/>
    <mergeCell ref="G4:G5"/>
  </mergeCells>
  <phoneticPr fontId="0" type="noConversion"/>
  <printOptions horizontalCentered="1"/>
  <pageMargins left="0" right="0" top="0.55118110236220474" bottom="0.15748031496062992" header="0.31496062992125984" footer="0.31496062992125984"/>
  <pageSetup paperSize="9" scale="65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2"/>
  <sheetViews>
    <sheetView topLeftCell="A120" workbookViewId="0">
      <selection activeCell="C2" sqref="C2"/>
    </sheetView>
  </sheetViews>
  <sheetFormatPr defaultRowHeight="12.75" x14ac:dyDescent="0.2"/>
  <cols>
    <col min="3" max="3" width="11.125" style="51" bestFit="1" customWidth="1"/>
  </cols>
  <sheetData>
    <row r="1" spans="1:3" ht="21.75" customHeight="1" x14ac:dyDescent="0.2">
      <c r="C1" s="52" t="s">
        <v>56</v>
      </c>
    </row>
    <row r="2" spans="1:3" x14ac:dyDescent="0.2">
      <c r="A2">
        <v>201</v>
      </c>
      <c r="B2">
        <v>733156</v>
      </c>
      <c r="C2" s="51">
        <v>29205260</v>
      </c>
    </row>
    <row r="3" spans="1:3" x14ac:dyDescent="0.2">
      <c r="A3">
        <v>201</v>
      </c>
      <c r="B3">
        <v>733158</v>
      </c>
      <c r="C3" s="51">
        <v>48516363</v>
      </c>
    </row>
    <row r="4" spans="1:3" x14ac:dyDescent="0.2">
      <c r="A4">
        <v>201</v>
      </c>
      <c r="B4">
        <v>733252</v>
      </c>
      <c r="C4" s="51">
        <v>2300000</v>
      </c>
    </row>
    <row r="5" spans="1:3" x14ac:dyDescent="0.2">
      <c r="A5">
        <v>202</v>
      </c>
      <c r="B5">
        <v>733151</v>
      </c>
      <c r="C5" s="51">
        <v>5600000</v>
      </c>
    </row>
    <row r="6" spans="1:3" x14ac:dyDescent="0.2">
      <c r="A6">
        <v>202</v>
      </c>
      <c r="B6">
        <v>733156</v>
      </c>
      <c r="C6" s="51">
        <v>9709697</v>
      </c>
    </row>
    <row r="7" spans="1:3" x14ac:dyDescent="0.2">
      <c r="A7">
        <v>202</v>
      </c>
      <c r="B7">
        <v>733158</v>
      </c>
      <c r="C7" s="51">
        <v>81672201</v>
      </c>
    </row>
    <row r="8" spans="1:3" x14ac:dyDescent="0.2">
      <c r="A8">
        <v>202</v>
      </c>
      <c r="B8">
        <v>733252</v>
      </c>
      <c r="C8" s="51">
        <v>1290000</v>
      </c>
    </row>
    <row r="9" spans="1:3" x14ac:dyDescent="0.2">
      <c r="A9">
        <v>203</v>
      </c>
      <c r="B9">
        <v>733156</v>
      </c>
      <c r="C9" s="51">
        <v>4890984</v>
      </c>
    </row>
    <row r="10" spans="1:3" x14ac:dyDescent="0.2">
      <c r="A10">
        <v>203</v>
      </c>
      <c r="B10">
        <v>733158</v>
      </c>
      <c r="C10" s="51">
        <v>111602628</v>
      </c>
    </row>
    <row r="11" spans="1:3" x14ac:dyDescent="0.2">
      <c r="A11">
        <v>203</v>
      </c>
      <c r="B11">
        <v>733252</v>
      </c>
      <c r="C11" s="51">
        <v>370000</v>
      </c>
    </row>
    <row r="12" spans="1:3" x14ac:dyDescent="0.2">
      <c r="A12">
        <v>204</v>
      </c>
      <c r="B12">
        <v>733156</v>
      </c>
      <c r="C12" s="51">
        <v>13231382</v>
      </c>
    </row>
    <row r="13" spans="1:3" x14ac:dyDescent="0.2">
      <c r="A13">
        <v>204</v>
      </c>
      <c r="B13">
        <v>733158</v>
      </c>
      <c r="C13" s="51">
        <v>45494073</v>
      </c>
    </row>
    <row r="14" spans="1:3" x14ac:dyDescent="0.2">
      <c r="A14">
        <v>204</v>
      </c>
      <c r="B14">
        <v>733252</v>
      </c>
      <c r="C14" s="51">
        <v>3000000</v>
      </c>
    </row>
    <row r="15" spans="1:3" x14ac:dyDescent="0.2">
      <c r="A15">
        <v>205</v>
      </c>
      <c r="B15">
        <v>733156</v>
      </c>
      <c r="C15" s="51">
        <v>6788954</v>
      </c>
    </row>
    <row r="16" spans="1:3" x14ac:dyDescent="0.2">
      <c r="A16">
        <v>205</v>
      </c>
      <c r="B16">
        <v>733158</v>
      </c>
      <c r="C16" s="51">
        <v>152102763</v>
      </c>
    </row>
    <row r="17" spans="1:3" x14ac:dyDescent="0.2">
      <c r="A17">
        <v>205</v>
      </c>
      <c r="B17">
        <v>733252</v>
      </c>
      <c r="C17" s="51">
        <v>7300000</v>
      </c>
    </row>
    <row r="18" spans="1:3" x14ac:dyDescent="0.2">
      <c r="A18">
        <v>206</v>
      </c>
      <c r="B18">
        <v>733156</v>
      </c>
      <c r="C18" s="51">
        <v>4844446</v>
      </c>
    </row>
    <row r="19" spans="1:3" x14ac:dyDescent="0.2">
      <c r="A19">
        <v>206</v>
      </c>
      <c r="B19">
        <v>733158</v>
      </c>
      <c r="C19" s="51">
        <v>89821413</v>
      </c>
    </row>
    <row r="20" spans="1:3" x14ac:dyDescent="0.2">
      <c r="A20">
        <v>207</v>
      </c>
      <c r="B20">
        <v>733156</v>
      </c>
      <c r="C20" s="51">
        <v>9221498</v>
      </c>
    </row>
    <row r="21" spans="1:3" x14ac:dyDescent="0.2">
      <c r="A21">
        <v>207</v>
      </c>
      <c r="B21">
        <v>733158</v>
      </c>
      <c r="C21" s="51">
        <v>45342846</v>
      </c>
    </row>
    <row r="22" spans="1:3" x14ac:dyDescent="0.2">
      <c r="A22">
        <v>207</v>
      </c>
      <c r="B22">
        <v>733252</v>
      </c>
      <c r="C22" s="51">
        <v>350000</v>
      </c>
    </row>
    <row r="23" spans="1:3" x14ac:dyDescent="0.2">
      <c r="A23">
        <v>208</v>
      </c>
      <c r="B23">
        <v>733152</v>
      </c>
      <c r="C23" s="51">
        <v>918188</v>
      </c>
    </row>
    <row r="24" spans="1:3" x14ac:dyDescent="0.2">
      <c r="A24">
        <v>208</v>
      </c>
      <c r="B24">
        <v>733156</v>
      </c>
      <c r="C24" s="51">
        <v>31208318</v>
      </c>
    </row>
    <row r="25" spans="1:3" x14ac:dyDescent="0.2">
      <c r="A25">
        <v>208</v>
      </c>
      <c r="B25">
        <v>733158</v>
      </c>
      <c r="C25" s="51">
        <v>112286079</v>
      </c>
    </row>
    <row r="26" spans="1:3" x14ac:dyDescent="0.2">
      <c r="A26">
        <v>208</v>
      </c>
      <c r="B26">
        <v>733252</v>
      </c>
      <c r="C26" s="51">
        <v>300000</v>
      </c>
    </row>
    <row r="27" spans="1:3" x14ac:dyDescent="0.2">
      <c r="A27">
        <v>209</v>
      </c>
      <c r="B27">
        <v>733151</v>
      </c>
      <c r="C27" s="51">
        <v>1410000</v>
      </c>
    </row>
    <row r="28" spans="1:3" x14ac:dyDescent="0.2">
      <c r="A28">
        <v>209</v>
      </c>
      <c r="B28">
        <v>733154</v>
      </c>
      <c r="C28" s="51">
        <v>300000</v>
      </c>
    </row>
    <row r="29" spans="1:3" x14ac:dyDescent="0.2">
      <c r="A29">
        <v>209</v>
      </c>
      <c r="B29">
        <v>733156</v>
      </c>
      <c r="C29" s="51">
        <v>5307473</v>
      </c>
    </row>
    <row r="30" spans="1:3" x14ac:dyDescent="0.2">
      <c r="A30">
        <v>209</v>
      </c>
      <c r="B30">
        <v>733158</v>
      </c>
      <c r="C30" s="51">
        <v>85525011</v>
      </c>
    </row>
    <row r="31" spans="1:3" x14ac:dyDescent="0.2">
      <c r="A31">
        <v>209</v>
      </c>
      <c r="B31">
        <v>733252</v>
      </c>
      <c r="C31" s="51">
        <v>7989398</v>
      </c>
    </row>
    <row r="32" spans="1:3" x14ac:dyDescent="0.2">
      <c r="A32">
        <v>210</v>
      </c>
      <c r="B32">
        <v>733154</v>
      </c>
      <c r="C32" s="51">
        <v>20000</v>
      </c>
    </row>
    <row r="33" spans="1:3" x14ac:dyDescent="0.2">
      <c r="A33">
        <v>210</v>
      </c>
      <c r="B33">
        <v>733156</v>
      </c>
      <c r="C33" s="51">
        <v>9221760</v>
      </c>
    </row>
    <row r="34" spans="1:3" x14ac:dyDescent="0.2">
      <c r="A34">
        <v>210</v>
      </c>
      <c r="B34">
        <v>733158</v>
      </c>
      <c r="C34" s="51">
        <v>31277934</v>
      </c>
    </row>
    <row r="35" spans="1:3" x14ac:dyDescent="0.2">
      <c r="A35">
        <v>210</v>
      </c>
      <c r="B35">
        <v>733252</v>
      </c>
      <c r="C35" s="51">
        <v>3300000</v>
      </c>
    </row>
    <row r="36" spans="1:3" x14ac:dyDescent="0.2">
      <c r="A36">
        <v>211</v>
      </c>
      <c r="B36">
        <v>733156</v>
      </c>
      <c r="C36" s="51">
        <v>10627116</v>
      </c>
    </row>
    <row r="37" spans="1:3" x14ac:dyDescent="0.2">
      <c r="A37">
        <v>211</v>
      </c>
      <c r="B37">
        <v>733158</v>
      </c>
      <c r="C37" s="51">
        <v>51319395</v>
      </c>
    </row>
    <row r="38" spans="1:3" x14ac:dyDescent="0.2">
      <c r="A38">
        <v>212</v>
      </c>
      <c r="B38">
        <v>733156</v>
      </c>
      <c r="C38" s="51">
        <v>10332271</v>
      </c>
    </row>
    <row r="39" spans="1:3" x14ac:dyDescent="0.2">
      <c r="A39">
        <v>212</v>
      </c>
      <c r="B39">
        <v>733158</v>
      </c>
      <c r="C39" s="51">
        <v>92549763</v>
      </c>
    </row>
    <row r="40" spans="1:3" x14ac:dyDescent="0.2">
      <c r="A40">
        <v>212</v>
      </c>
      <c r="B40">
        <v>733252</v>
      </c>
      <c r="C40" s="51">
        <v>133658690</v>
      </c>
    </row>
    <row r="41" spans="1:3" x14ac:dyDescent="0.2">
      <c r="A41">
        <v>213</v>
      </c>
      <c r="B41">
        <v>733152</v>
      </c>
      <c r="C41" s="51">
        <v>1500000</v>
      </c>
    </row>
    <row r="42" spans="1:3" x14ac:dyDescent="0.2">
      <c r="A42">
        <v>213</v>
      </c>
      <c r="B42">
        <v>733154</v>
      </c>
      <c r="C42" s="51">
        <v>4950000</v>
      </c>
    </row>
    <row r="43" spans="1:3" x14ac:dyDescent="0.2">
      <c r="A43">
        <v>213</v>
      </c>
      <c r="B43">
        <v>733156</v>
      </c>
      <c r="C43" s="51">
        <v>3708102</v>
      </c>
    </row>
    <row r="44" spans="1:3" x14ac:dyDescent="0.2">
      <c r="A44">
        <v>213</v>
      </c>
      <c r="B44">
        <v>733158</v>
      </c>
      <c r="C44" s="51">
        <v>35332371</v>
      </c>
    </row>
    <row r="45" spans="1:3" x14ac:dyDescent="0.2">
      <c r="A45">
        <v>213</v>
      </c>
      <c r="B45">
        <v>733252</v>
      </c>
      <c r="C45" s="51">
        <v>677000</v>
      </c>
    </row>
    <row r="46" spans="1:3" x14ac:dyDescent="0.2">
      <c r="A46">
        <v>214</v>
      </c>
      <c r="B46">
        <v>733156</v>
      </c>
      <c r="C46" s="51">
        <v>6526227</v>
      </c>
    </row>
    <row r="47" spans="1:3" x14ac:dyDescent="0.2">
      <c r="A47">
        <v>214</v>
      </c>
      <c r="B47">
        <v>733158</v>
      </c>
      <c r="C47" s="51">
        <v>58730598</v>
      </c>
    </row>
    <row r="48" spans="1:3" x14ac:dyDescent="0.2">
      <c r="A48">
        <v>214</v>
      </c>
      <c r="B48">
        <v>733252</v>
      </c>
      <c r="C48" s="51">
        <v>5293772</v>
      </c>
    </row>
    <row r="49" spans="1:3" x14ac:dyDescent="0.2">
      <c r="A49">
        <v>215</v>
      </c>
      <c r="B49">
        <v>733156</v>
      </c>
      <c r="C49" s="51">
        <v>16414505</v>
      </c>
    </row>
    <row r="50" spans="1:3" x14ac:dyDescent="0.2">
      <c r="A50">
        <v>215</v>
      </c>
      <c r="B50">
        <v>733158</v>
      </c>
      <c r="C50" s="51">
        <v>149798178</v>
      </c>
    </row>
    <row r="51" spans="1:3" x14ac:dyDescent="0.2">
      <c r="A51">
        <v>215</v>
      </c>
      <c r="B51">
        <v>733252</v>
      </c>
      <c r="C51" s="51">
        <v>8574353</v>
      </c>
    </row>
    <row r="52" spans="1:3" x14ac:dyDescent="0.2">
      <c r="A52">
        <v>216</v>
      </c>
      <c r="B52">
        <v>733156</v>
      </c>
      <c r="C52" s="51">
        <v>5323064</v>
      </c>
    </row>
    <row r="53" spans="1:3" x14ac:dyDescent="0.2">
      <c r="A53">
        <v>216</v>
      </c>
      <c r="B53">
        <v>733158</v>
      </c>
      <c r="C53" s="51">
        <v>101820087</v>
      </c>
    </row>
    <row r="54" spans="1:3" x14ac:dyDescent="0.2">
      <c r="A54">
        <v>216</v>
      </c>
      <c r="B54">
        <v>733252</v>
      </c>
      <c r="C54" s="51">
        <v>4500000</v>
      </c>
    </row>
    <row r="55" spans="1:3" x14ac:dyDescent="0.2">
      <c r="A55">
        <v>217</v>
      </c>
      <c r="B55">
        <v>733156</v>
      </c>
      <c r="C55" s="51">
        <v>7624477</v>
      </c>
    </row>
    <row r="56" spans="1:3" x14ac:dyDescent="0.2">
      <c r="A56">
        <v>217</v>
      </c>
      <c r="B56">
        <v>733158</v>
      </c>
      <c r="C56" s="51">
        <v>101395665</v>
      </c>
    </row>
    <row r="57" spans="1:3" x14ac:dyDescent="0.2">
      <c r="A57">
        <v>217</v>
      </c>
      <c r="B57">
        <v>733252</v>
      </c>
      <c r="C57" s="51">
        <v>5465512</v>
      </c>
    </row>
    <row r="58" spans="1:3" x14ac:dyDescent="0.2">
      <c r="A58">
        <v>218</v>
      </c>
      <c r="B58">
        <v>733151</v>
      </c>
      <c r="C58" s="51">
        <v>4443430</v>
      </c>
    </row>
    <row r="59" spans="1:3" x14ac:dyDescent="0.2">
      <c r="A59">
        <v>218</v>
      </c>
      <c r="B59">
        <v>733154</v>
      </c>
      <c r="C59" s="51">
        <v>60000</v>
      </c>
    </row>
    <row r="60" spans="1:3" x14ac:dyDescent="0.2">
      <c r="A60">
        <v>218</v>
      </c>
      <c r="B60">
        <v>733156</v>
      </c>
      <c r="C60" s="51">
        <v>14119775</v>
      </c>
    </row>
    <row r="61" spans="1:3" x14ac:dyDescent="0.2">
      <c r="A61">
        <v>218</v>
      </c>
      <c r="B61">
        <v>733158</v>
      </c>
      <c r="C61" s="51">
        <v>126877752</v>
      </c>
    </row>
    <row r="62" spans="1:3" x14ac:dyDescent="0.2">
      <c r="A62">
        <v>218</v>
      </c>
      <c r="B62">
        <v>733252</v>
      </c>
      <c r="C62" s="51">
        <v>3240414</v>
      </c>
    </row>
    <row r="63" spans="1:3" x14ac:dyDescent="0.2">
      <c r="A63">
        <v>219</v>
      </c>
      <c r="B63">
        <v>733151</v>
      </c>
      <c r="C63" s="51">
        <v>3376220</v>
      </c>
    </row>
    <row r="64" spans="1:3" x14ac:dyDescent="0.2">
      <c r="A64">
        <v>219</v>
      </c>
      <c r="B64">
        <v>733156</v>
      </c>
      <c r="C64" s="51">
        <v>7926399</v>
      </c>
    </row>
    <row r="65" spans="1:3" x14ac:dyDescent="0.2">
      <c r="A65">
        <v>219</v>
      </c>
      <c r="B65">
        <v>733157</v>
      </c>
      <c r="C65" s="51">
        <v>6500</v>
      </c>
    </row>
    <row r="66" spans="1:3" x14ac:dyDescent="0.2">
      <c r="A66">
        <v>219</v>
      </c>
      <c r="B66">
        <v>733158</v>
      </c>
      <c r="C66" s="51">
        <v>30787209</v>
      </c>
    </row>
    <row r="67" spans="1:3" x14ac:dyDescent="0.2">
      <c r="A67">
        <v>219</v>
      </c>
      <c r="B67">
        <v>733252</v>
      </c>
      <c r="C67" s="51">
        <v>3796000</v>
      </c>
    </row>
    <row r="68" spans="1:3" x14ac:dyDescent="0.2">
      <c r="A68">
        <v>220</v>
      </c>
      <c r="B68">
        <v>733151</v>
      </c>
      <c r="C68" s="51">
        <v>2420000</v>
      </c>
    </row>
    <row r="69" spans="1:3" x14ac:dyDescent="0.2">
      <c r="A69">
        <v>220</v>
      </c>
      <c r="B69">
        <v>733156</v>
      </c>
      <c r="C69" s="51">
        <v>15862572</v>
      </c>
    </row>
    <row r="70" spans="1:3" x14ac:dyDescent="0.2">
      <c r="A70">
        <v>220</v>
      </c>
      <c r="B70">
        <v>733158</v>
      </c>
      <c r="C70" s="51">
        <v>47728170</v>
      </c>
    </row>
    <row r="71" spans="1:3" x14ac:dyDescent="0.2">
      <c r="A71">
        <v>220</v>
      </c>
      <c r="B71">
        <v>733252</v>
      </c>
      <c r="C71" s="51">
        <v>300000</v>
      </c>
    </row>
    <row r="72" spans="1:3" x14ac:dyDescent="0.2">
      <c r="A72">
        <v>221</v>
      </c>
      <c r="B72">
        <v>733156</v>
      </c>
      <c r="C72" s="51">
        <v>20256689</v>
      </c>
    </row>
    <row r="73" spans="1:3" x14ac:dyDescent="0.2">
      <c r="A73">
        <v>221</v>
      </c>
      <c r="B73">
        <v>733158</v>
      </c>
      <c r="C73" s="51">
        <v>82532250</v>
      </c>
    </row>
    <row r="74" spans="1:3" x14ac:dyDescent="0.2">
      <c r="A74">
        <v>221</v>
      </c>
      <c r="B74">
        <v>733251</v>
      </c>
      <c r="C74" s="51">
        <v>4200198</v>
      </c>
    </row>
    <row r="75" spans="1:3" x14ac:dyDescent="0.2">
      <c r="A75">
        <v>221</v>
      </c>
      <c r="B75">
        <v>733252</v>
      </c>
      <c r="C75" s="51">
        <v>5103872</v>
      </c>
    </row>
    <row r="76" spans="1:3" x14ac:dyDescent="0.2">
      <c r="A76">
        <v>222</v>
      </c>
      <c r="B76">
        <v>733156</v>
      </c>
      <c r="C76" s="51">
        <v>12139248</v>
      </c>
    </row>
    <row r="77" spans="1:3" x14ac:dyDescent="0.2">
      <c r="A77">
        <v>222</v>
      </c>
      <c r="B77">
        <v>733158</v>
      </c>
      <c r="C77" s="51">
        <v>37801431</v>
      </c>
    </row>
    <row r="78" spans="1:3" x14ac:dyDescent="0.2">
      <c r="A78">
        <v>222</v>
      </c>
      <c r="B78">
        <v>733252</v>
      </c>
      <c r="C78" s="51">
        <v>4146500</v>
      </c>
    </row>
    <row r="79" spans="1:3" x14ac:dyDescent="0.2">
      <c r="A79">
        <v>224</v>
      </c>
      <c r="B79">
        <v>733151</v>
      </c>
      <c r="C79" s="51">
        <v>4068860</v>
      </c>
    </row>
    <row r="80" spans="1:3" x14ac:dyDescent="0.2">
      <c r="A80">
        <v>224</v>
      </c>
      <c r="B80">
        <v>733156</v>
      </c>
      <c r="C80" s="51">
        <v>7775386</v>
      </c>
    </row>
    <row r="81" spans="1:3" x14ac:dyDescent="0.2">
      <c r="A81">
        <v>224</v>
      </c>
      <c r="B81">
        <v>733158</v>
      </c>
      <c r="C81" s="51">
        <v>117865350</v>
      </c>
    </row>
    <row r="82" spans="1:3" x14ac:dyDescent="0.2">
      <c r="A82">
        <v>224</v>
      </c>
      <c r="B82">
        <v>733251</v>
      </c>
      <c r="C82" s="51">
        <v>3434774</v>
      </c>
    </row>
    <row r="83" spans="1:3" x14ac:dyDescent="0.2">
      <c r="A83">
        <v>224</v>
      </c>
      <c r="B83">
        <v>733252</v>
      </c>
      <c r="C83" s="51">
        <v>4687031</v>
      </c>
    </row>
    <row r="84" spans="1:3" x14ac:dyDescent="0.2">
      <c r="A84">
        <v>225</v>
      </c>
      <c r="B84">
        <v>733156</v>
      </c>
      <c r="C84" s="51">
        <v>4506178</v>
      </c>
    </row>
    <row r="85" spans="1:3" x14ac:dyDescent="0.2">
      <c r="A85">
        <v>225</v>
      </c>
      <c r="B85">
        <v>733158</v>
      </c>
      <c r="C85" s="51">
        <v>30904650</v>
      </c>
    </row>
    <row r="86" spans="1:3" x14ac:dyDescent="0.2">
      <c r="A86">
        <v>225</v>
      </c>
      <c r="B86">
        <v>733251</v>
      </c>
      <c r="C86" s="51">
        <v>2433573</v>
      </c>
    </row>
    <row r="87" spans="1:3" x14ac:dyDescent="0.2">
      <c r="A87">
        <v>225</v>
      </c>
      <c r="B87">
        <v>733252</v>
      </c>
      <c r="C87" s="51">
        <v>5138608</v>
      </c>
    </row>
    <row r="88" spans="1:3" x14ac:dyDescent="0.2">
      <c r="A88">
        <v>226</v>
      </c>
      <c r="B88">
        <v>733141</v>
      </c>
      <c r="C88" s="51">
        <v>40000</v>
      </c>
    </row>
    <row r="89" spans="1:3" x14ac:dyDescent="0.2">
      <c r="A89">
        <v>226</v>
      </c>
      <c r="B89">
        <v>733144</v>
      </c>
      <c r="C89" s="51">
        <v>13191015</v>
      </c>
    </row>
    <row r="90" spans="1:3" x14ac:dyDescent="0.2">
      <c r="A90">
        <v>226</v>
      </c>
      <c r="B90">
        <v>733146</v>
      </c>
      <c r="C90" s="51">
        <v>28034144</v>
      </c>
    </row>
    <row r="91" spans="1:3" x14ac:dyDescent="0.2">
      <c r="A91">
        <v>226</v>
      </c>
      <c r="B91">
        <v>733148</v>
      </c>
      <c r="C91" s="51">
        <v>276424920</v>
      </c>
    </row>
    <row r="92" spans="1:3" x14ac:dyDescent="0.2">
      <c r="A92">
        <v>227</v>
      </c>
      <c r="B92">
        <v>733151</v>
      </c>
      <c r="C92" s="51">
        <v>41630</v>
      </c>
    </row>
    <row r="93" spans="1:3" x14ac:dyDescent="0.2">
      <c r="A93">
        <v>227</v>
      </c>
      <c r="B93">
        <v>733156</v>
      </c>
      <c r="C93" s="51">
        <v>9461971</v>
      </c>
    </row>
    <row r="94" spans="1:3" x14ac:dyDescent="0.2">
      <c r="A94">
        <v>227</v>
      </c>
      <c r="B94">
        <v>733158</v>
      </c>
      <c r="C94" s="51">
        <v>56021085</v>
      </c>
    </row>
    <row r="95" spans="1:3" x14ac:dyDescent="0.2">
      <c r="A95">
        <v>228</v>
      </c>
      <c r="B95">
        <v>733156</v>
      </c>
      <c r="C95" s="51">
        <v>5126359</v>
      </c>
    </row>
    <row r="96" spans="1:3" x14ac:dyDescent="0.2">
      <c r="A96">
        <v>228</v>
      </c>
      <c r="B96">
        <v>733158</v>
      </c>
      <c r="C96" s="51">
        <v>61671834</v>
      </c>
    </row>
    <row r="97" spans="1:3" x14ac:dyDescent="0.2">
      <c r="A97">
        <v>228</v>
      </c>
      <c r="B97">
        <v>733252</v>
      </c>
      <c r="C97" s="51">
        <v>7131000</v>
      </c>
    </row>
    <row r="98" spans="1:3" x14ac:dyDescent="0.2">
      <c r="A98">
        <v>229</v>
      </c>
      <c r="B98">
        <v>733156</v>
      </c>
      <c r="C98" s="51">
        <v>12721134</v>
      </c>
    </row>
    <row r="99" spans="1:3" x14ac:dyDescent="0.2">
      <c r="A99">
        <v>229</v>
      </c>
      <c r="B99">
        <v>733158</v>
      </c>
      <c r="C99" s="51">
        <v>154087695</v>
      </c>
    </row>
    <row r="100" spans="1:3" x14ac:dyDescent="0.2">
      <c r="A100">
        <v>229</v>
      </c>
      <c r="B100">
        <v>733252</v>
      </c>
      <c r="C100" s="51">
        <v>2990000</v>
      </c>
    </row>
    <row r="101" spans="1:3" x14ac:dyDescent="0.2">
      <c r="A101">
        <v>230</v>
      </c>
      <c r="B101">
        <v>733152</v>
      </c>
      <c r="C101" s="51">
        <v>60000</v>
      </c>
    </row>
    <row r="102" spans="1:3" x14ac:dyDescent="0.2">
      <c r="A102">
        <v>230</v>
      </c>
      <c r="B102">
        <v>733156</v>
      </c>
      <c r="C102" s="51">
        <v>8353432</v>
      </c>
    </row>
    <row r="103" spans="1:3" x14ac:dyDescent="0.2">
      <c r="A103">
        <v>230</v>
      </c>
      <c r="B103">
        <v>733158</v>
      </c>
      <c r="C103" s="51">
        <v>68612985</v>
      </c>
    </row>
    <row r="104" spans="1:3" x14ac:dyDescent="0.2">
      <c r="A104">
        <v>230</v>
      </c>
      <c r="B104">
        <v>733252</v>
      </c>
      <c r="C104" s="51">
        <v>13795056</v>
      </c>
    </row>
    <row r="105" spans="1:3" x14ac:dyDescent="0.2">
      <c r="A105">
        <v>231</v>
      </c>
      <c r="B105">
        <v>733156</v>
      </c>
      <c r="C105" s="51">
        <v>7709346</v>
      </c>
    </row>
    <row r="106" spans="1:3" x14ac:dyDescent="0.2">
      <c r="A106">
        <v>231</v>
      </c>
      <c r="B106">
        <v>733158</v>
      </c>
      <c r="C106" s="51">
        <v>72559638</v>
      </c>
    </row>
    <row r="107" spans="1:3" x14ac:dyDescent="0.2">
      <c r="A107">
        <v>231</v>
      </c>
      <c r="B107">
        <v>733252</v>
      </c>
      <c r="C107" s="51">
        <v>5128398</v>
      </c>
    </row>
    <row r="108" spans="1:3" x14ac:dyDescent="0.2">
      <c r="A108">
        <v>232</v>
      </c>
      <c r="B108">
        <v>733144</v>
      </c>
      <c r="C108" s="51">
        <v>209596</v>
      </c>
    </row>
    <row r="109" spans="1:3" x14ac:dyDescent="0.2">
      <c r="A109">
        <v>232</v>
      </c>
      <c r="B109">
        <v>733146</v>
      </c>
      <c r="C109" s="51">
        <v>13525260</v>
      </c>
    </row>
    <row r="110" spans="1:3" x14ac:dyDescent="0.2">
      <c r="A110">
        <v>232</v>
      </c>
      <c r="B110">
        <v>733148</v>
      </c>
      <c r="C110" s="51">
        <v>255631806</v>
      </c>
    </row>
    <row r="111" spans="1:3" x14ac:dyDescent="0.2">
      <c r="A111">
        <v>232</v>
      </c>
      <c r="B111">
        <v>733242</v>
      </c>
      <c r="C111" s="51">
        <v>300000</v>
      </c>
    </row>
    <row r="112" spans="1:3" x14ac:dyDescent="0.2">
      <c r="A112">
        <v>233</v>
      </c>
      <c r="B112">
        <v>733156</v>
      </c>
      <c r="C112" s="51">
        <v>5406120</v>
      </c>
    </row>
    <row r="113" spans="1:3" x14ac:dyDescent="0.2">
      <c r="A113">
        <v>233</v>
      </c>
      <c r="B113">
        <v>733158</v>
      </c>
      <c r="C113" s="51">
        <v>35882793</v>
      </c>
    </row>
    <row r="114" spans="1:3" x14ac:dyDescent="0.2">
      <c r="A114">
        <v>234</v>
      </c>
      <c r="B114">
        <v>733146</v>
      </c>
      <c r="C114" s="51">
        <v>11011097</v>
      </c>
    </row>
    <row r="115" spans="1:3" x14ac:dyDescent="0.2">
      <c r="A115">
        <v>234</v>
      </c>
      <c r="B115">
        <v>733148</v>
      </c>
      <c r="C115" s="51">
        <v>186872562</v>
      </c>
    </row>
    <row r="116" spans="1:3" x14ac:dyDescent="0.2">
      <c r="A116">
        <v>234</v>
      </c>
      <c r="B116">
        <v>733241</v>
      </c>
      <c r="C116" s="51">
        <v>2200000</v>
      </c>
    </row>
    <row r="117" spans="1:3" x14ac:dyDescent="0.2">
      <c r="A117">
        <v>234</v>
      </c>
      <c r="B117">
        <v>733242</v>
      </c>
      <c r="C117" s="51">
        <v>3528896</v>
      </c>
    </row>
    <row r="118" spans="1:3" x14ac:dyDescent="0.2">
      <c r="A118">
        <v>235</v>
      </c>
      <c r="B118">
        <v>733151</v>
      </c>
      <c r="C118" s="51">
        <v>20000</v>
      </c>
    </row>
    <row r="119" spans="1:3" x14ac:dyDescent="0.2">
      <c r="A119">
        <v>235</v>
      </c>
      <c r="B119">
        <v>733156</v>
      </c>
      <c r="C119" s="51">
        <v>8800268</v>
      </c>
    </row>
    <row r="120" spans="1:3" x14ac:dyDescent="0.2">
      <c r="A120">
        <v>235</v>
      </c>
      <c r="B120">
        <v>733158</v>
      </c>
      <c r="C120" s="51">
        <v>134803953</v>
      </c>
    </row>
    <row r="121" spans="1:3" x14ac:dyDescent="0.2">
      <c r="A121">
        <v>235</v>
      </c>
      <c r="B121">
        <v>733252</v>
      </c>
      <c r="C121" s="51">
        <v>3038273</v>
      </c>
    </row>
    <row r="122" spans="1:3" x14ac:dyDescent="0.2">
      <c r="A122">
        <v>236</v>
      </c>
      <c r="B122">
        <v>733146</v>
      </c>
      <c r="C122" s="51">
        <v>48907913</v>
      </c>
    </row>
    <row r="123" spans="1:3" x14ac:dyDescent="0.2">
      <c r="A123">
        <v>236</v>
      </c>
      <c r="B123">
        <v>733148</v>
      </c>
      <c r="C123" s="51">
        <v>362308527</v>
      </c>
    </row>
    <row r="124" spans="1:3" x14ac:dyDescent="0.2">
      <c r="A124">
        <v>236</v>
      </c>
      <c r="B124">
        <v>733242</v>
      </c>
      <c r="C124" s="51">
        <v>300000</v>
      </c>
    </row>
    <row r="125" spans="1:3" x14ac:dyDescent="0.2">
      <c r="A125">
        <v>237</v>
      </c>
      <c r="B125">
        <v>733151</v>
      </c>
      <c r="C125" s="51">
        <v>2483130</v>
      </c>
    </row>
    <row r="126" spans="1:3" x14ac:dyDescent="0.2">
      <c r="A126">
        <v>237</v>
      </c>
      <c r="B126">
        <v>733156</v>
      </c>
      <c r="C126" s="51">
        <v>11025159</v>
      </c>
    </row>
    <row r="127" spans="1:3" x14ac:dyDescent="0.2">
      <c r="A127">
        <v>237</v>
      </c>
      <c r="B127">
        <v>733158</v>
      </c>
      <c r="C127" s="51">
        <v>100691667</v>
      </c>
    </row>
    <row r="128" spans="1:3" x14ac:dyDescent="0.2">
      <c r="A128">
        <v>237</v>
      </c>
      <c r="B128">
        <v>733252</v>
      </c>
      <c r="C128" s="51">
        <v>350000</v>
      </c>
    </row>
    <row r="129" spans="1:3" x14ac:dyDescent="0.2">
      <c r="A129">
        <v>238</v>
      </c>
      <c r="B129">
        <v>733156</v>
      </c>
      <c r="C129" s="51">
        <v>33486008</v>
      </c>
    </row>
    <row r="130" spans="1:3" x14ac:dyDescent="0.2">
      <c r="A130">
        <v>238</v>
      </c>
      <c r="B130">
        <v>733158</v>
      </c>
      <c r="C130" s="51">
        <v>65243880</v>
      </c>
    </row>
    <row r="131" spans="1:3" x14ac:dyDescent="0.2">
      <c r="A131">
        <v>238</v>
      </c>
      <c r="B131">
        <v>733251</v>
      </c>
      <c r="C131" s="51">
        <v>2958173</v>
      </c>
    </row>
    <row r="132" spans="1:3" x14ac:dyDescent="0.2">
      <c r="A132">
        <v>238</v>
      </c>
      <c r="B132">
        <v>733252</v>
      </c>
      <c r="C132" s="51">
        <v>5715320</v>
      </c>
    </row>
    <row r="133" spans="1:3" x14ac:dyDescent="0.2">
      <c r="A133">
        <v>239</v>
      </c>
      <c r="B133">
        <v>733151</v>
      </c>
      <c r="C133" s="51">
        <v>1000000</v>
      </c>
    </row>
    <row r="134" spans="1:3" x14ac:dyDescent="0.2">
      <c r="A134">
        <v>239</v>
      </c>
      <c r="B134">
        <v>733156</v>
      </c>
      <c r="C134" s="51">
        <v>6379264</v>
      </c>
    </row>
    <row r="135" spans="1:3" x14ac:dyDescent="0.2">
      <c r="A135">
        <v>239</v>
      </c>
      <c r="B135">
        <v>733158</v>
      </c>
      <c r="C135" s="51">
        <v>52337880</v>
      </c>
    </row>
    <row r="136" spans="1:3" x14ac:dyDescent="0.2">
      <c r="A136">
        <v>239</v>
      </c>
      <c r="B136">
        <v>733252</v>
      </c>
      <c r="C136" s="51">
        <v>300000</v>
      </c>
    </row>
    <row r="137" spans="1:3" x14ac:dyDescent="0.2">
      <c r="A137">
        <v>240</v>
      </c>
      <c r="B137">
        <v>733156</v>
      </c>
      <c r="C137" s="51">
        <v>15589991</v>
      </c>
    </row>
    <row r="138" spans="1:3" x14ac:dyDescent="0.2">
      <c r="A138">
        <v>240</v>
      </c>
      <c r="B138">
        <v>733158</v>
      </c>
      <c r="C138" s="51">
        <v>121479210</v>
      </c>
    </row>
    <row r="139" spans="1:3" x14ac:dyDescent="0.2">
      <c r="A139">
        <v>240</v>
      </c>
      <c r="B139">
        <v>733252</v>
      </c>
      <c r="C139" s="51">
        <v>300000</v>
      </c>
    </row>
    <row r="140" spans="1:3" x14ac:dyDescent="0.2">
      <c r="A140">
        <v>241</v>
      </c>
      <c r="B140">
        <v>733156</v>
      </c>
      <c r="C140" s="51">
        <v>16631512</v>
      </c>
    </row>
    <row r="141" spans="1:3" x14ac:dyDescent="0.2">
      <c r="A141">
        <v>241</v>
      </c>
      <c r="B141">
        <v>733158</v>
      </c>
      <c r="C141" s="51">
        <v>130817556</v>
      </c>
    </row>
    <row r="142" spans="1:3" x14ac:dyDescent="0.2">
      <c r="A142">
        <v>241</v>
      </c>
      <c r="B142">
        <v>733252</v>
      </c>
      <c r="C142" s="51">
        <v>3800000</v>
      </c>
    </row>
    <row r="143" spans="1:3" x14ac:dyDescent="0.2">
      <c r="A143">
        <v>242</v>
      </c>
      <c r="B143">
        <v>733144</v>
      </c>
      <c r="C143" s="51">
        <v>3490200</v>
      </c>
    </row>
    <row r="144" spans="1:3" x14ac:dyDescent="0.2">
      <c r="A144">
        <v>242</v>
      </c>
      <c r="B144">
        <v>733146</v>
      </c>
      <c r="C144" s="51">
        <v>23844296</v>
      </c>
    </row>
    <row r="145" spans="1:3" x14ac:dyDescent="0.2">
      <c r="A145">
        <v>242</v>
      </c>
      <c r="B145">
        <v>733148</v>
      </c>
      <c r="C145" s="51">
        <v>271825623</v>
      </c>
    </row>
    <row r="146" spans="1:3" x14ac:dyDescent="0.2">
      <c r="A146">
        <v>242</v>
      </c>
      <c r="B146">
        <v>733242</v>
      </c>
      <c r="C146" s="51">
        <v>5780000</v>
      </c>
    </row>
    <row r="147" spans="1:3" x14ac:dyDescent="0.2">
      <c r="A147">
        <v>243</v>
      </c>
      <c r="B147">
        <v>733154</v>
      </c>
      <c r="C147" s="51">
        <v>926300</v>
      </c>
    </row>
    <row r="148" spans="1:3" x14ac:dyDescent="0.2">
      <c r="A148">
        <v>243</v>
      </c>
      <c r="B148">
        <v>733156</v>
      </c>
      <c r="C148" s="51">
        <v>10305411</v>
      </c>
    </row>
    <row r="149" spans="1:3" x14ac:dyDescent="0.2">
      <c r="A149">
        <v>243</v>
      </c>
      <c r="B149">
        <v>733158</v>
      </c>
      <c r="C149" s="51">
        <v>83764215</v>
      </c>
    </row>
    <row r="150" spans="1:3" x14ac:dyDescent="0.2">
      <c r="A150">
        <v>243</v>
      </c>
      <c r="B150">
        <v>733251</v>
      </c>
      <c r="C150" s="51">
        <v>1992406</v>
      </c>
    </row>
    <row r="151" spans="1:3" x14ac:dyDescent="0.2">
      <c r="A151">
        <v>243</v>
      </c>
      <c r="B151">
        <v>733252</v>
      </c>
      <c r="C151" s="51">
        <v>300000</v>
      </c>
    </row>
    <row r="152" spans="1:3" x14ac:dyDescent="0.2">
      <c r="A152">
        <v>244</v>
      </c>
      <c r="B152">
        <v>733151</v>
      </c>
      <c r="C152" s="51">
        <v>2400000</v>
      </c>
    </row>
    <row r="153" spans="1:3" x14ac:dyDescent="0.2">
      <c r="A153">
        <v>244</v>
      </c>
      <c r="B153">
        <v>733156</v>
      </c>
      <c r="C153" s="51">
        <v>59633644</v>
      </c>
    </row>
    <row r="154" spans="1:3" x14ac:dyDescent="0.2">
      <c r="A154">
        <v>244</v>
      </c>
      <c r="B154">
        <v>733158</v>
      </c>
      <c r="C154" s="51">
        <v>80764056</v>
      </c>
    </row>
    <row r="155" spans="1:3" x14ac:dyDescent="0.2">
      <c r="A155">
        <v>244</v>
      </c>
      <c r="B155">
        <v>733252</v>
      </c>
      <c r="C155" s="51">
        <v>9418712</v>
      </c>
    </row>
    <row r="156" spans="1:3" x14ac:dyDescent="0.2">
      <c r="A156">
        <v>250</v>
      </c>
      <c r="B156">
        <v>733154</v>
      </c>
      <c r="C156" s="51">
        <v>350344</v>
      </c>
    </row>
    <row r="157" spans="1:3" x14ac:dyDescent="0.2">
      <c r="A157">
        <v>250</v>
      </c>
      <c r="B157">
        <v>733156</v>
      </c>
      <c r="C157" s="51">
        <v>5218733</v>
      </c>
    </row>
    <row r="158" spans="1:3" x14ac:dyDescent="0.2">
      <c r="A158">
        <v>250</v>
      </c>
      <c r="B158">
        <v>733158</v>
      </c>
      <c r="C158" s="51">
        <v>19451817</v>
      </c>
    </row>
    <row r="159" spans="1:3" x14ac:dyDescent="0.2">
      <c r="A159">
        <v>511</v>
      </c>
      <c r="B159">
        <v>733146</v>
      </c>
      <c r="C159" s="51">
        <v>27132840</v>
      </c>
    </row>
    <row r="160" spans="1:3" x14ac:dyDescent="0.2">
      <c r="A160">
        <v>511</v>
      </c>
      <c r="B160">
        <v>733148</v>
      </c>
      <c r="C160" s="51">
        <v>854231319</v>
      </c>
    </row>
    <row r="161" spans="1:3" x14ac:dyDescent="0.2">
      <c r="A161">
        <v>511</v>
      </c>
      <c r="B161">
        <v>733241</v>
      </c>
      <c r="C161" s="51">
        <v>4065107</v>
      </c>
    </row>
    <row r="162" spans="1:3" x14ac:dyDescent="0.2">
      <c r="A162">
        <v>511</v>
      </c>
      <c r="B162">
        <v>733242</v>
      </c>
      <c r="C162" s="51">
        <v>48203819</v>
      </c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Prilog IV</vt:lpstr>
      <vt:lpstr>Sheet1</vt:lpstr>
      <vt:lpstr>'Prilog IV'!Print_Area</vt:lpstr>
    </vt:vector>
  </TitlesOfParts>
  <Company>PSF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Zoranovic</dc:creator>
  <cp:lastModifiedBy>Dragana Papic</cp:lastModifiedBy>
  <cp:lastPrinted>2016-09-14T08:08:31Z</cp:lastPrinted>
  <dcterms:created xsi:type="dcterms:W3CDTF">2011-05-04T13:04:09Z</dcterms:created>
  <dcterms:modified xsi:type="dcterms:W3CDTF">2016-09-22T10:40:15Z</dcterms:modified>
</cp:coreProperties>
</file>