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8195" windowHeight="10770"/>
  </bookViews>
  <sheets>
    <sheet name="Tabela 2" sheetId="1" r:id="rId1"/>
    <sheet name="Sheet1" sheetId="2" r:id="rId2"/>
  </sheets>
  <externalReferences>
    <externalReference r:id="rId3"/>
    <externalReference r:id="rId4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bbbbbbb">#REF!</definedName>
    <definedName name="brsaop">[1]Par!$G$2</definedName>
    <definedName name="bure">[2]Opštine!#REF!</definedName>
    <definedName name="drioln">#REF!</definedName>
    <definedName name="dugoime">[1]Par!$F$2</definedName>
    <definedName name="godPod">[1]Par!$C$8</definedName>
    <definedName name="godPre">[1]Par!$C$9</definedName>
    <definedName name="ime">[1]Par!$E$2</definedName>
    <definedName name="kkkkkkkk">#REF!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pavlicaaadana">#REF!</definedName>
    <definedName name="_xlnm.Print_Area" localSheetId="0">'Tabela 2'!$A$1:$J$56</definedName>
    <definedName name="sinsinat">#REF!</definedName>
    <definedName name="wwwwwwwwwwwwww">[2]Opštine!#REF!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50" i="1" l="1"/>
  <c r="I50" i="1"/>
  <c r="H50" i="1"/>
  <c r="G50" i="1"/>
  <c r="F50" i="1"/>
  <c r="J53" i="1"/>
  <c r="I53" i="1"/>
  <c r="H53" i="1"/>
  <c r="G53" i="1"/>
  <c r="F53" i="1"/>
  <c r="J45" i="1"/>
  <c r="I45" i="1"/>
  <c r="H45" i="1"/>
  <c r="G45" i="1"/>
  <c r="F45" i="1"/>
  <c r="J38" i="1"/>
  <c r="I38" i="1"/>
  <c r="H38" i="1"/>
  <c r="G38" i="1"/>
  <c r="F38" i="1"/>
  <c r="J46" i="1"/>
  <c r="I46" i="1"/>
  <c r="H46" i="1"/>
  <c r="G46" i="1"/>
  <c r="F46" i="1"/>
  <c r="J51" i="1"/>
  <c r="I51" i="1"/>
  <c r="H51" i="1"/>
  <c r="G51" i="1"/>
  <c r="F51" i="1"/>
  <c r="J49" i="1"/>
  <c r="I49" i="1"/>
  <c r="H49" i="1"/>
  <c r="G49" i="1"/>
  <c r="F49" i="1"/>
  <c r="J52" i="1"/>
  <c r="I52" i="1"/>
  <c r="H52" i="1"/>
  <c r="G52" i="1"/>
  <c r="F52" i="1"/>
  <c r="J48" i="1"/>
  <c r="I48" i="1"/>
  <c r="H48" i="1"/>
  <c r="G48" i="1"/>
  <c r="F48" i="1"/>
  <c r="J47" i="1"/>
  <c r="I47" i="1"/>
  <c r="H47" i="1"/>
  <c r="G47" i="1"/>
  <c r="F47" i="1"/>
  <c r="J41" i="1"/>
  <c r="I41" i="1"/>
  <c r="H41" i="1"/>
  <c r="G41" i="1"/>
  <c r="F41" i="1"/>
  <c r="J42" i="1"/>
  <c r="I42" i="1"/>
  <c r="H42" i="1"/>
  <c r="G42" i="1"/>
  <c r="F42" i="1"/>
  <c r="J40" i="1"/>
  <c r="I40" i="1"/>
  <c r="H40" i="1"/>
  <c r="G40" i="1"/>
  <c r="F40" i="1"/>
  <c r="J44" i="1"/>
  <c r="I44" i="1"/>
  <c r="H44" i="1"/>
  <c r="G44" i="1"/>
  <c r="F44" i="1"/>
  <c r="J34" i="1"/>
  <c r="I34" i="1"/>
  <c r="H34" i="1"/>
  <c r="G34" i="1"/>
  <c r="F34" i="1"/>
  <c r="J43" i="1"/>
  <c r="I43" i="1"/>
  <c r="H43" i="1"/>
  <c r="G43" i="1"/>
  <c r="F43" i="1"/>
  <c r="J39" i="1"/>
  <c r="I39" i="1"/>
  <c r="H39" i="1"/>
  <c r="G39" i="1"/>
  <c r="F39" i="1"/>
  <c r="J35" i="1"/>
  <c r="I35" i="1"/>
  <c r="H35" i="1"/>
  <c r="G35" i="1"/>
  <c r="F35" i="1"/>
  <c r="J23" i="1"/>
  <c r="I23" i="1"/>
  <c r="H23" i="1"/>
  <c r="G23" i="1"/>
  <c r="F23" i="1"/>
  <c r="J37" i="1"/>
  <c r="I37" i="1"/>
  <c r="H37" i="1"/>
  <c r="G37" i="1"/>
  <c r="F37" i="1"/>
  <c r="J33" i="1"/>
  <c r="I33" i="1"/>
  <c r="H33" i="1"/>
  <c r="G33" i="1"/>
  <c r="F33" i="1"/>
  <c r="J20" i="1"/>
  <c r="I20" i="1"/>
  <c r="H20" i="1"/>
  <c r="G20" i="1"/>
  <c r="F20" i="1"/>
  <c r="J36" i="1"/>
  <c r="I36" i="1"/>
  <c r="H36" i="1"/>
  <c r="G36" i="1"/>
  <c r="F36" i="1"/>
  <c r="J30" i="1"/>
  <c r="I30" i="1"/>
  <c r="H30" i="1"/>
  <c r="G30" i="1"/>
  <c r="F30" i="1"/>
  <c r="J24" i="1"/>
  <c r="I24" i="1"/>
  <c r="H24" i="1"/>
  <c r="G24" i="1"/>
  <c r="F24" i="1"/>
  <c r="J26" i="1"/>
  <c r="I26" i="1"/>
  <c r="H26" i="1"/>
  <c r="G26" i="1"/>
  <c r="F26" i="1"/>
  <c r="J31" i="1"/>
  <c r="I31" i="1"/>
  <c r="H31" i="1"/>
  <c r="G31" i="1"/>
  <c r="F31" i="1"/>
  <c r="J28" i="1"/>
  <c r="I28" i="1"/>
  <c r="H28" i="1"/>
  <c r="G28" i="1"/>
  <c r="F28" i="1"/>
  <c r="J27" i="1"/>
  <c r="I27" i="1"/>
  <c r="H27" i="1"/>
  <c r="G27" i="1"/>
  <c r="F27" i="1"/>
  <c r="J29" i="1"/>
  <c r="I29" i="1"/>
  <c r="H29" i="1"/>
  <c r="G29" i="1"/>
  <c r="F29" i="1"/>
  <c r="J32" i="1"/>
  <c r="I32" i="1"/>
  <c r="H32" i="1"/>
  <c r="G32" i="1"/>
  <c r="F32" i="1"/>
  <c r="J21" i="1"/>
  <c r="I21" i="1"/>
  <c r="H21" i="1"/>
  <c r="G21" i="1"/>
  <c r="F21" i="1"/>
  <c r="J22" i="1"/>
  <c r="I22" i="1"/>
  <c r="H22" i="1"/>
  <c r="G22" i="1"/>
  <c r="F22" i="1"/>
  <c r="J16" i="1"/>
  <c r="I16" i="1"/>
  <c r="H16" i="1"/>
  <c r="G16" i="1"/>
  <c r="F16" i="1"/>
  <c r="J18" i="1"/>
  <c r="I18" i="1"/>
  <c r="H18" i="1"/>
  <c r="G18" i="1"/>
  <c r="F18" i="1"/>
  <c r="J19" i="1"/>
  <c r="I19" i="1"/>
  <c r="H19" i="1"/>
  <c r="G19" i="1"/>
  <c r="F19" i="1"/>
  <c r="J25" i="1"/>
  <c r="I25" i="1"/>
  <c r="H25" i="1"/>
  <c r="G25" i="1"/>
  <c r="F25" i="1"/>
  <c r="J17" i="1"/>
  <c r="I17" i="1"/>
  <c r="H17" i="1"/>
  <c r="G17" i="1"/>
  <c r="F17" i="1"/>
  <c r="J15" i="1"/>
  <c r="I15" i="1"/>
  <c r="H15" i="1"/>
  <c r="G15" i="1"/>
  <c r="F15" i="1"/>
  <c r="J13" i="1"/>
  <c r="I13" i="1"/>
  <c r="H13" i="1"/>
  <c r="G13" i="1"/>
  <c r="F13" i="1"/>
  <c r="J12" i="1"/>
  <c r="I12" i="1"/>
  <c r="H12" i="1"/>
  <c r="G12" i="1"/>
  <c r="F12" i="1"/>
  <c r="J10" i="1"/>
  <c r="I10" i="1"/>
  <c r="H10" i="1"/>
  <c r="G10" i="1"/>
  <c r="F10" i="1"/>
  <c r="J14" i="1"/>
  <c r="I14" i="1"/>
  <c r="H14" i="1"/>
  <c r="G14" i="1"/>
  <c r="F14" i="1"/>
  <c r="J9" i="1"/>
  <c r="I9" i="1"/>
  <c r="H9" i="1"/>
  <c r="G9" i="1"/>
  <c r="F9" i="1"/>
  <c r="J11" i="1"/>
  <c r="I11" i="1"/>
  <c r="H11" i="1"/>
  <c r="G11" i="1"/>
  <c r="F11" i="1"/>
  <c r="J8" i="1"/>
  <c r="I8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<sst xmlns="http://schemas.openxmlformats.org/spreadsheetml/2006/main" count="110" uniqueCount="69">
  <si>
    <t>РАНГ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</si>
  <si>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</si>
  <si>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</si>
  <si>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</si>
  <si>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</si>
  <si>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</si>
  <si>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</si>
  <si>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</si>
  <si>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</si>
  <si>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</si>
  <si>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</si>
  <si>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</si>
  <si>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Беочин</t>
  </si>
  <si>
    <t>Панчево - град</t>
  </si>
  <si>
    <t>Нови Сад - град</t>
  </si>
  <si>
    <t>Бачка Паланка</t>
  </si>
  <si>
    <t>Пећинци</t>
  </si>
  <si>
    <t>II</t>
  </si>
  <si>
    <t>Апатин</t>
  </si>
  <si>
    <t>Зрењанин - град</t>
  </si>
  <si>
    <t>Сента</t>
  </si>
  <si>
    <t>Сремска Митровица - град</t>
  </si>
  <si>
    <t>Суботица - град</t>
  </si>
  <si>
    <t>Кањижа</t>
  </si>
  <si>
    <t>III</t>
  </si>
  <si>
    <t>Ковин</t>
  </si>
  <si>
    <t>Нови Кнежевац</t>
  </si>
  <si>
    <t>Нова Црња</t>
  </si>
  <si>
    <t>Кула</t>
  </si>
  <si>
    <t>Бачка Топола</t>
  </si>
  <si>
    <t>Шид</t>
  </si>
  <si>
    <t>Стара Пазова</t>
  </si>
  <si>
    <t>Врбас</t>
  </si>
  <si>
    <t>Бечеј</t>
  </si>
  <si>
    <t>Рума</t>
  </si>
  <si>
    <t>Инђија</t>
  </si>
  <si>
    <t>Оџаци</t>
  </si>
  <si>
    <t>Жабаљ</t>
  </si>
  <si>
    <t>Ада</t>
  </si>
  <si>
    <t>Сремски Карловци</t>
  </si>
  <si>
    <t>IV</t>
  </si>
  <si>
    <t>Опово</t>
  </si>
  <si>
    <t>Бела Црква</t>
  </si>
  <si>
    <t>Сомбор - град</t>
  </si>
  <si>
    <t>Ириг</t>
  </si>
  <si>
    <t>Темерин</t>
  </si>
  <si>
    <t>Чока</t>
  </si>
  <si>
    <t>Србобран</t>
  </si>
  <si>
    <t>Нови Бечеј</t>
  </si>
  <si>
    <t>Сечањ</t>
  </si>
  <si>
    <t>Бачки Петровац</t>
  </si>
  <si>
    <t>Бач</t>
  </si>
  <si>
    <t>Мали Иђош</t>
  </si>
  <si>
    <t>Тител</t>
  </si>
  <si>
    <t>Житиште</t>
  </si>
  <si>
    <t>Пландиште</t>
  </si>
  <si>
    <t>Алибунар</t>
  </si>
  <si>
    <t>Ковачица</t>
  </si>
  <si>
    <t>Кикинда - град</t>
  </si>
  <si>
    <t>Вршац - град</t>
  </si>
  <si>
    <t>ПРИЛОГ Табела 2</t>
  </si>
  <si>
    <t xml:space="preserve">
 </t>
  </si>
  <si>
    <t xml:space="preserve">*Степен
 развијености 
 </t>
  </si>
  <si>
    <t>* Уредба о утврђивању јединствене листе развијености региона и јединица локалне самоуправе за 2014. годину -последњи објављен податак РЗС</t>
  </si>
  <si>
    <t xml:space="preserve">ПРОСЕЧНЕ НЕТО ЗАРАДЕ ПО ЗАПОСЛЕНОМ У  ПЕРИОДУ  ЈАНУАР - СЕПТЕМБАР 2015. И  2016. ГОДИНЕ
 ПО ЈЕДИНИЦАМА ЛОКАЛНЕ САМОУПРАВЕ У АП ВОЈВОДИНИ </t>
  </si>
  <si>
    <r>
      <t>I-IX 2015.</t>
    </r>
    <r>
      <rPr>
        <vertAlign val="superscript"/>
        <sz val="11"/>
        <color indexed="8"/>
        <rFont val="Calibri"/>
        <family val="2"/>
      </rPr>
      <t>1</t>
    </r>
  </si>
  <si>
    <r>
      <t>I-IX 2016.</t>
    </r>
    <r>
      <rPr>
        <b/>
        <vertAlign val="superscript"/>
        <sz val="11"/>
        <color indexed="8"/>
        <rFont val="Calibri"/>
        <family val="2"/>
      </rPr>
      <t>2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</si>
  <si>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2015. ЗП14 број 286 од 26.10.2015.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</si>
  <si>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септембар 2016. ЗП14 број 282 од 25.10.2016.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</si>
</sst>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D_i_n_._-;\-* #,##0.00\ _D_i_n_._-;_-* &quot;-&quot;??\ _D_i_n_._-;_-@_-"/>
    <numFmt numFmtId="165" formatCode="0.0%"/>
    <numFmt numFmtId="166" formatCode="0.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i/>
      <sz val="11"/>
      <name val="Calibri"/>
      <family val="2"/>
    </font>
    <font>
      <sz val="10"/>
      <name val="Calibri"/>
      <family val="2"/>
      <scheme val="minor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1"/>
      <color indexed="8"/>
      <name val="Calibri"/>
      <family val="2"/>
    </font>
    <font>
      <vertAlign val="superscript"/>
      <sz val="8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19" fillId="0" borderId="0"/>
    <xf numFmtId="0" fontId="1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textRotation="90" wrapText="1"/>
    </xf>
    <xf numFmtId="0" fontId="11" fillId="0" borderId="21" xfId="2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 wrapText="1"/>
    </xf>
    <xf numFmtId="0" fontId="12" fillId="0" borderId="24" xfId="2" applyFont="1" applyFill="1" applyBorder="1" applyAlignment="1" applyProtection="1">
      <alignment horizontal="center" vertical="center" wrapText="1"/>
    </xf>
    <xf numFmtId="0" fontId="12" fillId="0" borderId="21" xfId="2" applyFont="1" applyFill="1" applyBorder="1" applyAlignment="1" applyProtection="1">
      <alignment horizontal="center" vertical="center" wrapText="1"/>
    </xf>
    <xf numFmtId="0" fontId="12" fillId="0" borderId="25" xfId="2" applyFont="1" applyFill="1" applyBorder="1" applyAlignment="1" applyProtection="1">
      <alignment horizontal="center" vertical="center" wrapText="1"/>
    </xf>
    <xf numFmtId="0" fontId="11" fillId="0" borderId="20" xfId="2" applyFont="1" applyFill="1" applyBorder="1" applyAlignment="1" applyProtection="1">
      <alignment horizontal="center" vertical="center" wrapText="1"/>
    </xf>
    <xf numFmtId="0" fontId="11" fillId="0" borderId="0" xfId="1" applyFont="1" applyFill="1" applyBorder="1"/>
    <xf numFmtId="3" fontId="13" fillId="0" borderId="24" xfId="2" applyNumberFormat="1" applyFont="1" applyFill="1" applyBorder="1" applyAlignment="1" applyProtection="1">
      <alignment horizontal="right" vertical="center"/>
    </xf>
    <xf numFmtId="3" fontId="10" fillId="0" borderId="20" xfId="2" applyNumberFormat="1" applyFont="1" applyFill="1" applyBorder="1" applyAlignment="1" applyProtection="1">
      <alignment horizontal="right" vertical="center"/>
    </xf>
    <xf numFmtId="165" fontId="10" fillId="0" borderId="21" xfId="2" applyNumberFormat="1" applyFont="1" applyFill="1" applyBorder="1" applyAlignment="1" applyProtection="1">
      <alignment horizontal="right" vertical="center"/>
    </xf>
    <xf numFmtId="9" fontId="14" fillId="0" borderId="19" xfId="1" applyNumberFormat="1" applyFont="1" applyFill="1" applyBorder="1" applyAlignment="1" applyProtection="1">
      <alignment horizontal="right" vertical="center"/>
    </xf>
    <xf numFmtId="3" fontId="10" fillId="0" borderId="20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3" fontId="13" fillId="0" borderId="23" xfId="2" applyNumberFormat="1" applyFont="1" applyFill="1" applyBorder="1" applyAlignment="1" applyProtection="1">
      <alignment horizontal="right" vertical="center"/>
    </xf>
    <xf numFmtId="165" fontId="14" fillId="0" borderId="21" xfId="1" applyNumberFormat="1" applyFont="1" applyFill="1" applyBorder="1" applyAlignment="1" applyProtection="1">
      <alignment horizontal="right" vertical="center"/>
    </xf>
    <xf numFmtId="3" fontId="10" fillId="0" borderId="25" xfId="1" applyNumberFormat="1" applyFont="1" applyFill="1" applyBorder="1" applyAlignment="1" applyProtection="1">
      <alignment horizontal="right"/>
    </xf>
    <xf numFmtId="0" fontId="13" fillId="0" borderId="26" xfId="4" applyFont="1" applyFill="1" applyBorder="1" applyAlignment="1">
      <alignment horizontal="center"/>
    </xf>
    <xf numFmtId="165" fontId="17" fillId="0" borderId="27" xfId="1" applyNumberFormat="1" applyFont="1" applyFill="1" applyBorder="1" applyAlignment="1" applyProtection="1">
      <alignment horizontal="right" vertical="center"/>
    </xf>
    <xf numFmtId="3" fontId="13" fillId="0" borderId="28" xfId="1" applyNumberFormat="1" applyFont="1" applyFill="1" applyBorder="1" applyAlignment="1" applyProtection="1">
      <alignment horizontal="right"/>
    </xf>
    <xf numFmtId="0" fontId="10" fillId="0" borderId="7" xfId="2" applyFont="1" applyFill="1" applyBorder="1" applyAlignment="1" applyProtection="1">
      <alignment horizontal="center"/>
    </xf>
    <xf numFmtId="0" fontId="13" fillId="0" borderId="29" xfId="4" applyFont="1" applyFill="1" applyBorder="1" applyAlignment="1">
      <alignment horizontal="center"/>
    </xf>
    <xf numFmtId="3" fontId="13" fillId="0" borderId="9" xfId="4" applyNumberFormat="1" applyFont="1" applyFill="1" applyBorder="1" applyAlignment="1">
      <alignment horizontal="right" vertical="center"/>
    </xf>
    <xf numFmtId="3" fontId="13" fillId="0" borderId="30" xfId="2" applyNumberFormat="1" applyFont="1" applyFill="1" applyBorder="1" applyAlignment="1" applyProtection="1">
      <alignment horizontal="right" vertical="center"/>
    </xf>
    <xf numFmtId="165" fontId="13" fillId="0" borderId="7" xfId="2" applyNumberFormat="1" applyFont="1" applyFill="1" applyBorder="1" applyAlignment="1" applyProtection="1">
      <alignment horizontal="right" vertical="center"/>
    </xf>
    <xf numFmtId="165" fontId="17" fillId="0" borderId="7" xfId="1" applyNumberFormat="1" applyFont="1" applyFill="1" applyBorder="1" applyAlignment="1" applyProtection="1">
      <alignment horizontal="right" vertical="center"/>
    </xf>
    <xf numFmtId="3" fontId="13" fillId="0" borderId="30" xfId="1" applyNumberFormat="1" applyFont="1" applyFill="1" applyBorder="1" applyAlignment="1" applyProtection="1">
      <alignment horizontal="right"/>
    </xf>
    <xf numFmtId="0" fontId="13" fillId="0" borderId="7" xfId="2" applyFont="1" applyFill="1" applyBorder="1" applyAlignment="1" applyProtection="1">
      <alignment horizontal="center"/>
    </xf>
    <xf numFmtId="0" fontId="10" fillId="0" borderId="29" xfId="4" applyFont="1" applyFill="1" applyBorder="1" applyAlignment="1">
      <alignment horizontal="center"/>
    </xf>
    <xf numFmtId="3" fontId="10" fillId="0" borderId="9" xfId="4" applyNumberFormat="1" applyFont="1" applyFill="1" applyBorder="1" applyAlignment="1">
      <alignment horizontal="right" vertical="center"/>
    </xf>
    <xf numFmtId="3" fontId="10" fillId="0" borderId="30" xfId="2" applyNumberFormat="1" applyFont="1" applyFill="1" applyBorder="1" applyAlignment="1" applyProtection="1">
      <alignment horizontal="right" vertical="center"/>
    </xf>
    <xf numFmtId="165" fontId="10" fillId="0" borderId="7" xfId="2" applyNumberFormat="1" applyFont="1" applyFill="1" applyBorder="1" applyAlignment="1" applyProtection="1">
      <alignment horizontal="right" vertical="center"/>
    </xf>
    <xf numFmtId="165" fontId="14" fillId="0" borderId="7" xfId="1" applyNumberFormat="1" applyFont="1" applyFill="1" applyBorder="1" applyAlignment="1" applyProtection="1">
      <alignment horizontal="right" vertical="center"/>
    </xf>
    <xf numFmtId="3" fontId="10" fillId="0" borderId="30" xfId="1" applyNumberFormat="1" applyFont="1" applyFill="1" applyBorder="1" applyAlignment="1" applyProtection="1">
      <alignment horizontal="right"/>
    </xf>
    <xf numFmtId="0" fontId="13" fillId="0" borderId="17" xfId="2" applyFont="1" applyFill="1" applyBorder="1" applyAlignment="1" applyProtection="1">
      <alignment horizontal="center"/>
    </xf>
    <xf numFmtId="0" fontId="13" fillId="0" borderId="31" xfId="4" applyFont="1" applyFill="1" applyBorder="1" applyAlignment="1">
      <alignment horizontal="center"/>
    </xf>
    <xf numFmtId="3" fontId="13" fillId="0" borderId="16" xfId="4" applyNumberFormat="1" applyFont="1" applyFill="1" applyBorder="1" applyAlignment="1">
      <alignment horizontal="right" vertical="center"/>
    </xf>
    <xf numFmtId="3" fontId="13" fillId="0" borderId="18" xfId="2" applyNumberFormat="1" applyFont="1" applyFill="1" applyBorder="1" applyAlignment="1" applyProtection="1">
      <alignment horizontal="right" vertical="center"/>
    </xf>
    <xf numFmtId="165" fontId="13" fillId="0" borderId="17" xfId="2" applyNumberFormat="1" applyFont="1" applyFill="1" applyBorder="1" applyAlignment="1" applyProtection="1">
      <alignment horizontal="right" vertical="center"/>
    </xf>
    <xf numFmtId="165" fontId="17" fillId="0" borderId="17" xfId="1" applyNumberFormat="1" applyFont="1" applyFill="1" applyBorder="1" applyAlignment="1" applyProtection="1">
      <alignment horizontal="right" vertical="center"/>
    </xf>
    <xf numFmtId="3" fontId="13" fillId="0" borderId="18" xfId="1" applyNumberFormat="1" applyFont="1" applyFill="1" applyBorder="1" applyAlignment="1" applyProtection="1">
      <alignment horizontal="right"/>
    </xf>
    <xf numFmtId="0" fontId="13" fillId="0" borderId="27" xfId="2" applyFont="1" applyFill="1" applyBorder="1" applyAlignment="1" applyProtection="1">
      <alignment horizontal="center"/>
    </xf>
    <xf numFmtId="0" fontId="13" fillId="0" borderId="32" xfId="4" applyFont="1" applyFill="1" applyBorder="1" applyAlignment="1">
      <alignment horizontal="center"/>
    </xf>
    <xf numFmtId="3" fontId="13" fillId="0" borderId="33" xfId="4" applyNumberFormat="1" applyFont="1" applyFill="1" applyBorder="1" applyAlignment="1">
      <alignment horizontal="right" vertical="center"/>
    </xf>
    <xf numFmtId="3" fontId="13" fillId="0" borderId="28" xfId="2" applyNumberFormat="1" applyFont="1" applyFill="1" applyBorder="1" applyAlignment="1" applyProtection="1">
      <alignment horizontal="right" vertical="center"/>
    </xf>
    <xf numFmtId="165" fontId="13" fillId="0" borderId="27" xfId="2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3" fillId="0" borderId="0" xfId="0" applyFont="1" applyFill="1"/>
    <xf numFmtId="0" fontId="3" fillId="0" borderId="0" xfId="1" applyFont="1" applyFill="1" applyBorder="1" applyAlignment="1">
      <alignment horizontal="center"/>
    </xf>
    <xf numFmtId="3" fontId="3" fillId="0" borderId="0" xfId="0" applyNumberFormat="1" applyFont="1" applyFill="1"/>
    <xf numFmtId="0" fontId="2" fillId="0" borderId="31" xfId="3" applyFont="1" applyFill="1" applyBorder="1" applyAlignment="1" applyProtection="1">
      <alignment horizontal="center" vertical="center" wrapText="1"/>
    </xf>
    <xf numFmtId="0" fontId="10" fillId="0" borderId="32" xfId="4" applyFont="1" applyFill="1" applyBorder="1" applyAlignment="1">
      <alignment horizontal="center"/>
    </xf>
    <xf numFmtId="3" fontId="10" fillId="0" borderId="33" xfId="4" applyNumberFormat="1" applyFont="1" applyFill="1" applyBorder="1" applyAlignment="1">
      <alignment horizontal="right" vertical="center"/>
    </xf>
    <xf numFmtId="165" fontId="14" fillId="0" borderId="27" xfId="1" applyNumberFormat="1" applyFont="1" applyFill="1" applyBorder="1" applyAlignment="1" applyProtection="1">
      <alignment horizontal="right" vertical="center"/>
    </xf>
    <xf numFmtId="0" fontId="7" fillId="0" borderId="0" xfId="1" applyFont="1" applyFill="1" applyBorder="1"/>
    <xf numFmtId="0" fontId="2" fillId="0" borderId="34" xfId="3" applyFont="1" applyFill="1" applyBorder="1" applyAlignment="1" applyProtection="1">
      <alignment horizontal="center" vertical="center" wrapText="1"/>
    </xf>
    <xf numFmtId="0" fontId="11" fillId="0" borderId="35" xfId="2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left" indent="2"/>
    </xf>
    <xf numFmtId="0" fontId="10" fillId="0" borderId="30" xfId="4" applyFont="1" applyFill="1" applyBorder="1" applyAlignment="1">
      <alignment horizontal="left" indent="2"/>
    </xf>
    <xf numFmtId="0" fontId="13" fillId="0" borderId="28" xfId="4" applyFont="1" applyFill="1" applyBorder="1" applyAlignment="1">
      <alignment horizontal="left" indent="2"/>
    </xf>
    <xf numFmtId="0" fontId="10" fillId="0" borderId="28" xfId="4" applyFont="1" applyFill="1" applyBorder="1" applyAlignment="1">
      <alignment horizontal="left" indent="2"/>
    </xf>
    <xf numFmtId="0" fontId="13" fillId="0" borderId="18" xfId="4" applyFont="1" applyFill="1" applyBorder="1" applyAlignment="1">
      <alignment horizontal="left" indent="2"/>
    </xf>
    <xf numFmtId="0" fontId="10" fillId="0" borderId="36" xfId="4" applyFont="1" applyFill="1" applyBorder="1" applyAlignment="1">
      <alignment horizontal="left" indent="2"/>
    </xf>
    <xf numFmtId="3" fontId="10" fillId="0" borderId="4" xfId="4" applyNumberFormat="1" applyFont="1" applyFill="1" applyBorder="1" applyAlignment="1">
      <alignment horizontal="right" vertical="center"/>
    </xf>
    <xf numFmtId="3" fontId="10" fillId="0" borderId="13" xfId="2" applyNumberFormat="1" applyFont="1" applyFill="1" applyBorder="1" applyAlignment="1" applyProtection="1">
      <alignment horizontal="right" vertical="center"/>
    </xf>
    <xf numFmtId="3" fontId="10" fillId="0" borderId="28" xfId="2" applyNumberFormat="1" applyFont="1" applyFill="1" applyBorder="1" applyAlignment="1" applyProtection="1">
      <alignment horizontal="right" vertical="center"/>
    </xf>
    <xf numFmtId="165" fontId="10" fillId="0" borderId="12" xfId="2" applyNumberFormat="1" applyFont="1" applyFill="1" applyBorder="1" applyAlignment="1" applyProtection="1">
      <alignment horizontal="right" vertical="center"/>
    </xf>
    <xf numFmtId="165" fontId="10" fillId="0" borderId="27" xfId="2" applyNumberFormat="1" applyFont="1" applyFill="1" applyBorder="1" applyAlignment="1" applyProtection="1">
      <alignment horizontal="right" vertical="center"/>
    </xf>
    <xf numFmtId="3" fontId="10" fillId="0" borderId="28" xfId="1" applyNumberFormat="1" applyFont="1" applyFill="1" applyBorder="1" applyAlignment="1" applyProtection="1">
      <alignment horizontal="right"/>
    </xf>
    <xf numFmtId="166" fontId="2" fillId="0" borderId="0" xfId="1" applyNumberFormat="1" applyFont="1" applyFill="1" applyBorder="1"/>
    <xf numFmtId="0" fontId="15" fillId="0" borderId="0" xfId="1" applyFont="1" applyFill="1" applyBorder="1" applyAlignment="1">
      <alignment horizontal="left"/>
    </xf>
    <xf numFmtId="0" fontId="18" fillId="0" borderId="0" xfId="1" applyFont="1" applyFill="1" applyBorder="1" applyAlignment="1">
      <alignment horizontal="left"/>
    </xf>
    <xf numFmtId="0" fontId="10" fillId="0" borderId="2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11" fillId="0" borderId="0" xfId="1" applyFont="1" applyFill="1" applyBorder="1" applyAlignment="1">
      <alignment horizontal="left" vertical="top"/>
    </xf>
    <xf numFmtId="0" fontId="7" fillId="0" borderId="13" xfId="3" applyFont="1" applyFill="1" applyBorder="1" applyAlignment="1" applyProtection="1">
      <alignment horizontal="center" vertical="center" textRotation="90" wrapText="1"/>
    </xf>
    <xf numFmtId="0" fontId="7" fillId="0" borderId="20" xfId="3" applyFont="1" applyFill="1" applyBorder="1" applyAlignment="1" applyProtection="1">
      <alignment horizontal="center" vertical="center" textRotation="90" wrapText="1"/>
    </xf>
    <xf numFmtId="0" fontId="10" fillId="0" borderId="21" xfId="2" applyFont="1" applyFill="1" applyBorder="1" applyAlignment="1" applyProtection="1">
      <alignment horizontal="center"/>
    </xf>
    <xf numFmtId="0" fontId="10" fillId="0" borderId="22" xfId="2" applyFont="1" applyFill="1" applyBorder="1" applyAlignment="1" applyProtection="1">
      <alignment horizontal="center"/>
    </xf>
    <xf numFmtId="0" fontId="10" fillId="0" borderId="25" xfId="2" applyFont="1" applyFill="1" applyBorder="1" applyAlignment="1" applyProtection="1">
      <alignment horizontal="center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textRotation="90" wrapText="1"/>
    </xf>
    <xf numFmtId="0" fontId="5" fillId="0" borderId="7" xfId="2" applyFont="1" applyFill="1" applyBorder="1" applyAlignment="1" applyProtection="1">
      <alignment horizontal="center" vertical="center" textRotation="90" wrapText="1"/>
    </xf>
    <xf numFmtId="0" fontId="5" fillId="0" borderId="14" xfId="2" applyFont="1" applyFill="1" applyBorder="1" applyAlignment="1" applyProtection="1">
      <alignment horizontal="center" vertical="center" textRotation="90" wrapText="1"/>
    </xf>
    <xf numFmtId="0" fontId="5" fillId="0" borderId="3" xfId="2" applyFont="1" applyFill="1" applyBorder="1" applyAlignment="1" applyProtection="1">
      <alignment horizontal="center" vertical="center" textRotation="90" wrapText="1"/>
    </xf>
    <xf numFmtId="0" fontId="5" fillId="0" borderId="8" xfId="2" applyFont="1" applyFill="1" applyBorder="1" applyAlignment="1" applyProtection="1">
      <alignment horizontal="center" vertical="center" textRotation="90" wrapText="1"/>
    </xf>
    <xf numFmtId="0" fontId="5" fillId="0" borderId="15" xfId="2" applyFont="1" applyFill="1" applyBorder="1" applyAlignment="1" applyProtection="1">
      <alignment horizontal="center" vertical="center" textRotation="90" wrapText="1"/>
    </xf>
    <xf numFmtId="0" fontId="2" fillId="0" borderId="36" xfId="1" applyFont="1" applyFill="1" applyBorder="1" applyAlignment="1">
      <alignment horizontal="center" vertical="center"/>
    </xf>
    <xf numFmtId="0" fontId="2" fillId="0" borderId="3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10" xfId="2" applyFont="1" applyFill="1" applyBorder="1" applyAlignment="1" applyProtection="1">
      <alignment horizontal="center" vertical="center" wrapText="1"/>
    </xf>
    <xf numFmtId="0" fontId="2" fillId="0" borderId="11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5" xfId="3" applyFont="1" applyFill="1" applyBorder="1" applyAlignment="1" applyProtection="1">
      <alignment horizontal="center" vertical="center" textRotation="90" wrapText="1"/>
    </xf>
    <xf numFmtId="0" fontId="6" fillId="0" borderId="12" xfId="2" applyFont="1" applyFill="1" applyBorder="1" applyAlignment="1" applyProtection="1">
      <alignment horizontal="center" vertical="center" textRotation="90" wrapText="1"/>
    </xf>
    <xf numFmtId="0" fontId="6" fillId="0" borderId="19" xfId="2" applyFont="1" applyFill="1" applyBorder="1" applyAlignment="1" applyProtection="1">
      <alignment horizontal="center" vertical="center" textRotation="90" wrapText="1"/>
    </xf>
  </cellXfs>
  <cellStyles count="28">
    <cellStyle name="Comma 2" xfId="5"/>
    <cellStyle name="Comma 3" xfId="6"/>
    <cellStyle name="Comma 3 2" xfId="7"/>
    <cellStyle name="Comma 3 3" xfId="8"/>
    <cellStyle name="Comma 4" xfId="9"/>
    <cellStyle name="Comma 5" xfId="10"/>
    <cellStyle name="Normal" xfId="0" builtinId="0"/>
    <cellStyle name="Normal 2" xfId="11"/>
    <cellStyle name="Normal 2 2" xfId="12"/>
    <cellStyle name="Normal 2 2 2" xfId="2"/>
    <cellStyle name="Normal 2 2 2 2" xfId="3"/>
    <cellStyle name="Normal 2 2 2_tabele za informaciju" xfId="13"/>
    <cellStyle name="Normal 2 2 3" xfId="4"/>
    <cellStyle name="Normal 2 2_tabele za informaciju" xfId="14"/>
    <cellStyle name="Normal 2 3" xfId="1"/>
    <cellStyle name="Normal 3" xfId="15"/>
    <cellStyle name="Normal 3 2" xfId="16"/>
    <cellStyle name="Normal 3 3" xfId="17"/>
    <cellStyle name="Normal 4" xfId="18"/>
    <cellStyle name="Normal 4 2" xfId="19"/>
    <cellStyle name="Normal 5" xfId="20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56"/>
  <sheetViews>
    <sheetView tabSelected="1" workbookViewId="0">
      <selection activeCell="N19" sqref="N19"/>
    </sheetView>
  </sheetViews>
  <sheetFormatPr defaultColWidth="9.140625" defaultRowHeight="15" x14ac:dyDescent="0.25"/>
  <cols>
    <col min="1" max="1" width="4.5703125" style="1" customWidth="1"/>
    <col min="2" max="2" width="5" style="1" customWidth="1"/>
    <col min="3" max="3" width="31" style="1" customWidth="1"/>
    <col min="4" max="4" width="11.85546875" style="1" customWidth="1"/>
    <col min="5" max="5" width="10" style="1" customWidth="1"/>
    <col min="6" max="6" width="9.85546875" style="1" customWidth="1"/>
    <col min="7" max="7" width="9.42578125" style="1" customWidth="1"/>
    <col min="8" max="8" width="10" style="1" customWidth="1"/>
    <col min="9" max="9" width="9.140625" style="52" customWidth="1"/>
    <col min="10" max="10" width="7.7109375" style="1" customWidth="1"/>
    <col min="11" max="11" width="9.140625" style="1"/>
    <col min="12" max="12" width="7" style="1" customWidth="1"/>
    <col min="13" max="16384" width="9.140625" style="1"/>
  </cols>
  <sheetData>
    <row r="1" spans="1:12" ht="39" customHeight="1" x14ac:dyDescent="0.25">
      <c r="A1" s="85" t="s">
        <v>64</v>
      </c>
      <c r="B1" s="85"/>
      <c r="C1" s="85"/>
      <c r="D1" s="85"/>
      <c r="E1" s="85"/>
      <c r="F1" s="85"/>
      <c r="G1" s="85"/>
      <c r="H1" s="85"/>
      <c r="I1" s="85"/>
      <c r="J1" s="85"/>
      <c r="L1" s="74">
        <v>101</v>
      </c>
    </row>
    <row r="2" spans="1:12" ht="12.75" customHeight="1" thickBot="1" x14ac:dyDescent="0.3">
      <c r="A2" s="86" t="s">
        <v>61</v>
      </c>
      <c r="B2" s="86"/>
      <c r="C2" s="2" t="s">
        <v>60</v>
      </c>
      <c r="D2" s="3"/>
      <c r="E2" s="3"/>
      <c r="F2" s="3"/>
      <c r="G2" s="3"/>
      <c r="H2" s="3"/>
      <c r="I2" s="3"/>
      <c r="J2" s="3"/>
    </row>
    <row r="3" spans="1:12" ht="15" customHeight="1" thickTop="1" thickBot="1" x14ac:dyDescent="0.3">
      <c r="A3" s="87" t="s">
        <v>0</v>
      </c>
      <c r="B3" s="90" t="s">
        <v>62</v>
      </c>
      <c r="C3" s="93" t="s">
        <v>1</v>
      </c>
      <c r="D3" s="96" t="s">
        <v>2</v>
      </c>
      <c r="E3" s="96"/>
      <c r="F3" s="96"/>
      <c r="G3" s="96"/>
      <c r="H3" s="96"/>
      <c r="I3" s="96"/>
      <c r="J3" s="97"/>
    </row>
    <row r="4" spans="1:12" ht="15" customHeight="1" thickTop="1" x14ac:dyDescent="0.25">
      <c r="A4" s="88"/>
      <c r="B4" s="91"/>
      <c r="C4" s="94"/>
      <c r="D4" s="98" t="s">
        <v>3</v>
      </c>
      <c r="E4" s="98"/>
      <c r="F4" s="99"/>
      <c r="G4" s="100" t="s">
        <v>4</v>
      </c>
      <c r="H4" s="100" t="s">
        <v>5</v>
      </c>
      <c r="I4" s="102" t="s">
        <v>6</v>
      </c>
      <c r="J4" s="80" t="s">
        <v>7</v>
      </c>
    </row>
    <row r="5" spans="1:12" ht="63" customHeight="1" thickBot="1" x14ac:dyDescent="0.3">
      <c r="A5" s="89"/>
      <c r="B5" s="92"/>
      <c r="C5" s="95"/>
      <c r="D5" s="59" t="s">
        <v>65</v>
      </c>
      <c r="E5" s="54" t="s">
        <v>66</v>
      </c>
      <c r="F5" s="4" t="s">
        <v>8</v>
      </c>
      <c r="G5" s="101"/>
      <c r="H5" s="101"/>
      <c r="I5" s="103"/>
      <c r="J5" s="81"/>
    </row>
    <row r="6" spans="1:12" s="11" customFormat="1" ht="13.5" customHeight="1" thickTop="1" thickBot="1" x14ac:dyDescent="0.25">
      <c r="A6" s="5">
        <v>1</v>
      </c>
      <c r="B6" s="6">
        <v>2</v>
      </c>
      <c r="C6" s="61">
        <v>3</v>
      </c>
      <c r="D6" s="60">
        <v>4</v>
      </c>
      <c r="E6" s="7">
        <v>5</v>
      </c>
      <c r="F6" s="7">
        <v>6</v>
      </c>
      <c r="G6" s="8">
        <v>7</v>
      </c>
      <c r="H6" s="9">
        <v>8</v>
      </c>
      <c r="I6" s="5">
        <v>9</v>
      </c>
      <c r="J6" s="10">
        <v>10</v>
      </c>
    </row>
    <row r="7" spans="1:12" s="17" customFormat="1" ht="16.5" thickTop="1" thickBot="1" x14ac:dyDescent="0.3">
      <c r="A7" s="82" t="s">
        <v>9</v>
      </c>
      <c r="B7" s="83"/>
      <c r="C7" s="84"/>
      <c r="D7" s="12">
        <v>43725</v>
      </c>
      <c r="E7" s="12">
        <v>45405</v>
      </c>
      <c r="F7" s="13">
        <f t="shared" ref="F7:F8" si="0">E7-D7</f>
        <v>1680</v>
      </c>
      <c r="G7" s="14">
        <f t="shared" ref="G7:G8" si="1">E7/D7-100%</f>
        <v>3.8421955403087571E-2</v>
      </c>
      <c r="H7" s="14">
        <f t="shared" ref="H7:H8" si="2">E7/D7*100/$L$1-100%</f>
        <v>2.8140549904047019E-2</v>
      </c>
      <c r="I7" s="15"/>
      <c r="J7" s="16"/>
      <c r="L7" s="75"/>
    </row>
    <row r="8" spans="1:12" s="17" customFormat="1" ht="16.5" thickTop="1" thickBot="1" x14ac:dyDescent="0.3">
      <c r="A8" s="82" t="s">
        <v>10</v>
      </c>
      <c r="B8" s="83"/>
      <c r="C8" s="84"/>
      <c r="D8" s="18">
        <v>42344</v>
      </c>
      <c r="E8" s="18">
        <v>43806</v>
      </c>
      <c r="F8" s="13">
        <f t="shared" si="0"/>
        <v>1462</v>
      </c>
      <c r="G8" s="14">
        <f t="shared" si="1"/>
        <v>3.4526733421500033E-2</v>
      </c>
      <c r="H8" s="14">
        <f t="shared" si="2"/>
        <v>2.4283894476732737E-2</v>
      </c>
      <c r="I8" s="19">
        <f t="shared" ref="I8" si="3">+E8/$E$7-100%</f>
        <v>-3.5216385860588062E-2</v>
      </c>
      <c r="J8" s="20">
        <f t="shared" ref="J8" si="4">+E8-$E$7</f>
        <v>-1599</v>
      </c>
      <c r="L8" s="75"/>
    </row>
    <row r="9" spans="1:12" ht="15.75" thickTop="1" x14ac:dyDescent="0.25">
      <c r="A9" s="77">
        <v>1</v>
      </c>
      <c r="B9" s="21" t="s">
        <v>11</v>
      </c>
      <c r="C9" s="67" t="s">
        <v>59</v>
      </c>
      <c r="D9" s="68">
        <v>52676</v>
      </c>
      <c r="E9" s="68">
        <v>53917</v>
      </c>
      <c r="F9" s="69">
        <f t="shared" ref="F9:F53" si="5">E9-D9</f>
        <v>1241</v>
      </c>
      <c r="G9" s="71">
        <f t="shared" ref="G9:G53" si="6">E9/D9-100%</f>
        <v>2.3559116106006472E-2</v>
      </c>
      <c r="H9" s="71">
        <f t="shared" ref="H9:H53" si="7">E9/D9*100/$L$1-100%</f>
        <v>1.3424867431689469E-2</v>
      </c>
      <c r="I9" s="57">
        <f t="shared" ref="I9:I53" si="8">+E9/$E$7-100%</f>
        <v>0.18746834049113525</v>
      </c>
      <c r="J9" s="73">
        <f t="shared" ref="J9:J53" si="9">+E9-$E$7</f>
        <v>8512</v>
      </c>
      <c r="L9" s="76"/>
    </row>
    <row r="10" spans="1:12" x14ac:dyDescent="0.25">
      <c r="A10" s="24">
        <v>2</v>
      </c>
      <c r="B10" s="32" t="s">
        <v>11</v>
      </c>
      <c r="C10" s="63" t="s">
        <v>14</v>
      </c>
      <c r="D10" s="33">
        <v>49606</v>
      </c>
      <c r="E10" s="33">
        <v>51732</v>
      </c>
      <c r="F10" s="34">
        <f t="shared" si="5"/>
        <v>2126</v>
      </c>
      <c r="G10" s="35">
        <f t="shared" si="6"/>
        <v>4.2857718824335755E-2</v>
      </c>
      <c r="H10" s="35">
        <f t="shared" si="7"/>
        <v>3.2532394875580017E-2</v>
      </c>
      <c r="I10" s="36">
        <f t="shared" si="8"/>
        <v>0.13934588701684847</v>
      </c>
      <c r="J10" s="37">
        <f t="shared" si="9"/>
        <v>6327</v>
      </c>
      <c r="L10" s="76"/>
    </row>
    <row r="11" spans="1:12" x14ac:dyDescent="0.25">
      <c r="A11" s="31">
        <v>3</v>
      </c>
      <c r="B11" s="25" t="s">
        <v>11</v>
      </c>
      <c r="C11" s="62" t="s">
        <v>12</v>
      </c>
      <c r="D11" s="26">
        <v>54674</v>
      </c>
      <c r="E11" s="26">
        <v>51370</v>
      </c>
      <c r="F11" s="27">
        <f t="shared" si="5"/>
        <v>-3304</v>
      </c>
      <c r="G11" s="28">
        <f t="shared" si="6"/>
        <v>-6.0430917803709239E-2</v>
      </c>
      <c r="H11" s="28">
        <f t="shared" si="7"/>
        <v>-6.9733581983870585E-2</v>
      </c>
      <c r="I11" s="29">
        <f t="shared" si="8"/>
        <v>0.13137319678449511</v>
      </c>
      <c r="J11" s="30">
        <f t="shared" si="9"/>
        <v>5965</v>
      </c>
      <c r="L11" s="76"/>
    </row>
    <row r="12" spans="1:12" x14ac:dyDescent="0.25">
      <c r="A12" s="31">
        <v>4</v>
      </c>
      <c r="B12" s="25" t="s">
        <v>11</v>
      </c>
      <c r="C12" s="62" t="s">
        <v>15</v>
      </c>
      <c r="D12" s="26">
        <v>48407</v>
      </c>
      <c r="E12" s="26">
        <v>49703</v>
      </c>
      <c r="F12" s="27">
        <f t="shared" si="5"/>
        <v>1296</v>
      </c>
      <c r="G12" s="28">
        <f t="shared" si="6"/>
        <v>2.6772987377858604E-2</v>
      </c>
      <c r="H12" s="28">
        <f t="shared" si="7"/>
        <v>1.6606918195899656E-2</v>
      </c>
      <c r="I12" s="29">
        <f t="shared" si="8"/>
        <v>9.4659178504570063E-2</v>
      </c>
      <c r="J12" s="30">
        <f t="shared" si="9"/>
        <v>4298</v>
      </c>
      <c r="L12" s="76"/>
    </row>
    <row r="13" spans="1:12" x14ac:dyDescent="0.25">
      <c r="A13" s="31">
        <v>5</v>
      </c>
      <c r="B13" s="25" t="s">
        <v>11</v>
      </c>
      <c r="C13" s="62" t="s">
        <v>16</v>
      </c>
      <c r="D13" s="26">
        <v>46528</v>
      </c>
      <c r="E13" s="26">
        <v>49077</v>
      </c>
      <c r="F13" s="27">
        <f t="shared" si="5"/>
        <v>2549</v>
      </c>
      <c r="G13" s="28">
        <f t="shared" si="6"/>
        <v>5.4784215955983484E-2</v>
      </c>
      <c r="H13" s="28">
        <f t="shared" si="7"/>
        <v>4.4340807877211397E-2</v>
      </c>
      <c r="I13" s="29">
        <f t="shared" si="8"/>
        <v>8.0872150644202279E-2</v>
      </c>
      <c r="J13" s="30">
        <f t="shared" si="9"/>
        <v>3672</v>
      </c>
      <c r="L13" s="76"/>
    </row>
    <row r="14" spans="1:12" x14ac:dyDescent="0.25">
      <c r="A14" s="24">
        <v>6</v>
      </c>
      <c r="B14" s="32" t="s">
        <v>11</v>
      </c>
      <c r="C14" s="63" t="s">
        <v>13</v>
      </c>
      <c r="D14" s="33">
        <v>49024</v>
      </c>
      <c r="E14" s="33">
        <v>48616</v>
      </c>
      <c r="F14" s="34">
        <f t="shared" si="5"/>
        <v>-408</v>
      </c>
      <c r="G14" s="35">
        <f t="shared" si="6"/>
        <v>-8.3224543080939739E-3</v>
      </c>
      <c r="H14" s="35">
        <f t="shared" si="7"/>
        <v>-1.8141043869399964E-2</v>
      </c>
      <c r="I14" s="36">
        <f t="shared" si="8"/>
        <v>7.0719083801343396E-2</v>
      </c>
      <c r="J14" s="37">
        <f t="shared" si="9"/>
        <v>3211</v>
      </c>
      <c r="L14" s="76"/>
    </row>
    <row r="15" spans="1:12" x14ac:dyDescent="0.25">
      <c r="A15" s="31">
        <v>7</v>
      </c>
      <c r="B15" s="25" t="s">
        <v>17</v>
      </c>
      <c r="C15" s="62" t="s">
        <v>18</v>
      </c>
      <c r="D15" s="26">
        <v>46523</v>
      </c>
      <c r="E15" s="26">
        <v>46973</v>
      </c>
      <c r="F15" s="27">
        <f t="shared" si="5"/>
        <v>450</v>
      </c>
      <c r="G15" s="28">
        <f t="shared" si="6"/>
        <v>9.672635040732569E-3</v>
      </c>
      <c r="H15" s="28">
        <f t="shared" si="7"/>
        <v>-3.2412372204693174E-4</v>
      </c>
      <c r="I15" s="29">
        <f t="shared" si="8"/>
        <v>3.4533641669419746E-2</v>
      </c>
      <c r="J15" s="30">
        <f t="shared" si="9"/>
        <v>1568</v>
      </c>
      <c r="L15" s="75"/>
    </row>
    <row r="16" spans="1:12" s="17" customFormat="1" x14ac:dyDescent="0.25">
      <c r="A16" s="45">
        <v>8</v>
      </c>
      <c r="B16" s="46" t="s">
        <v>11</v>
      </c>
      <c r="C16" s="64" t="s">
        <v>23</v>
      </c>
      <c r="D16" s="47">
        <v>40156</v>
      </c>
      <c r="E16" s="47">
        <v>43371</v>
      </c>
      <c r="F16" s="48">
        <f t="shared" si="5"/>
        <v>3215</v>
      </c>
      <c r="G16" s="49">
        <f t="shared" si="6"/>
        <v>8.0062755254507456E-2</v>
      </c>
      <c r="H16" s="49">
        <f t="shared" si="7"/>
        <v>6.9369064608423292E-2</v>
      </c>
      <c r="I16" s="22">
        <f t="shared" si="8"/>
        <v>-4.4796828543111955E-2</v>
      </c>
      <c r="J16" s="23">
        <f t="shared" si="9"/>
        <v>-2034</v>
      </c>
      <c r="L16" s="75"/>
    </row>
    <row r="17" spans="1:12" s="17" customFormat="1" x14ac:dyDescent="0.25">
      <c r="A17" s="78">
        <v>9</v>
      </c>
      <c r="B17" s="55" t="s">
        <v>17</v>
      </c>
      <c r="C17" s="65" t="s">
        <v>19</v>
      </c>
      <c r="D17" s="56">
        <v>41548</v>
      </c>
      <c r="E17" s="56">
        <v>42442</v>
      </c>
      <c r="F17" s="70">
        <f t="shared" si="5"/>
        <v>894</v>
      </c>
      <c r="G17" s="72">
        <f t="shared" si="6"/>
        <v>2.151728121690577E-2</v>
      </c>
      <c r="H17" s="72">
        <f t="shared" si="7"/>
        <v>1.1403248729609627E-2</v>
      </c>
      <c r="I17" s="57">
        <f t="shared" si="8"/>
        <v>-6.5257130271996422E-2</v>
      </c>
      <c r="J17" s="73">
        <f t="shared" si="9"/>
        <v>-2963</v>
      </c>
      <c r="K17" s="1"/>
      <c r="L17" s="75"/>
    </row>
    <row r="18" spans="1:12" s="17" customFormat="1" x14ac:dyDescent="0.25">
      <c r="A18" s="24">
        <v>10</v>
      </c>
      <c r="B18" s="32" t="s">
        <v>11</v>
      </c>
      <c r="C18" s="63" t="s">
        <v>22</v>
      </c>
      <c r="D18" s="33">
        <v>39496</v>
      </c>
      <c r="E18" s="33">
        <v>42184</v>
      </c>
      <c r="F18" s="34">
        <f t="shared" si="5"/>
        <v>2688</v>
      </c>
      <c r="G18" s="35">
        <f t="shared" si="6"/>
        <v>6.8057524812639159E-2</v>
      </c>
      <c r="H18" s="35">
        <f t="shared" si="7"/>
        <v>5.7482697834296159E-2</v>
      </c>
      <c r="I18" s="36">
        <f t="shared" si="8"/>
        <v>-7.0939323863010717E-2</v>
      </c>
      <c r="J18" s="37">
        <f t="shared" si="9"/>
        <v>-3221</v>
      </c>
      <c r="L18" s="75"/>
    </row>
    <row r="19" spans="1:12" s="17" customFormat="1" x14ac:dyDescent="0.25">
      <c r="A19" s="24">
        <v>11</v>
      </c>
      <c r="B19" s="32" t="s">
        <v>17</v>
      </c>
      <c r="C19" s="63" t="s">
        <v>21</v>
      </c>
      <c r="D19" s="33">
        <v>40386</v>
      </c>
      <c r="E19" s="33">
        <v>42123</v>
      </c>
      <c r="F19" s="34">
        <f t="shared" si="5"/>
        <v>1737</v>
      </c>
      <c r="G19" s="35">
        <f t="shared" si="6"/>
        <v>4.3009953944436186E-2</v>
      </c>
      <c r="H19" s="35">
        <f t="shared" si="7"/>
        <v>3.268312271726348E-2</v>
      </c>
      <c r="I19" s="36">
        <f t="shared" si="8"/>
        <v>-7.2282788239180662E-2</v>
      </c>
      <c r="J19" s="37">
        <f t="shared" si="9"/>
        <v>-3282</v>
      </c>
      <c r="L19" s="75"/>
    </row>
    <row r="20" spans="1:12" s="17" customFormat="1" x14ac:dyDescent="0.25">
      <c r="A20" s="31">
        <v>12</v>
      </c>
      <c r="B20" s="25" t="s">
        <v>17</v>
      </c>
      <c r="C20" s="62" t="s">
        <v>35</v>
      </c>
      <c r="D20" s="26">
        <v>37274</v>
      </c>
      <c r="E20" s="26">
        <v>40091</v>
      </c>
      <c r="F20" s="27">
        <f t="shared" si="5"/>
        <v>2817</v>
      </c>
      <c r="G20" s="28">
        <f t="shared" si="6"/>
        <v>7.5575468154746028E-2</v>
      </c>
      <c r="H20" s="28">
        <f t="shared" si="7"/>
        <v>6.4926206093808059E-2</v>
      </c>
      <c r="I20" s="29">
        <f t="shared" si="8"/>
        <v>-0.11703556876995924</v>
      </c>
      <c r="J20" s="30">
        <f t="shared" si="9"/>
        <v>-5314</v>
      </c>
      <c r="L20" s="75"/>
    </row>
    <row r="21" spans="1:12" s="17" customFormat="1" x14ac:dyDescent="0.25">
      <c r="A21" s="31">
        <v>13</v>
      </c>
      <c r="B21" s="25" t="s">
        <v>17</v>
      </c>
      <c r="C21" s="62" t="s">
        <v>26</v>
      </c>
      <c r="D21" s="26">
        <v>37984</v>
      </c>
      <c r="E21" s="26">
        <v>39526</v>
      </c>
      <c r="F21" s="27">
        <f t="shared" si="5"/>
        <v>1542</v>
      </c>
      <c r="G21" s="28">
        <f t="shared" si="6"/>
        <v>4.0596040438079184E-2</v>
      </c>
      <c r="H21" s="28">
        <f t="shared" si="7"/>
        <v>3.0293109344632807E-2</v>
      </c>
      <c r="I21" s="29">
        <f t="shared" si="8"/>
        <v>-0.12947913225415708</v>
      </c>
      <c r="J21" s="30">
        <f t="shared" si="9"/>
        <v>-5879</v>
      </c>
      <c r="K21" s="1"/>
      <c r="L21" s="75"/>
    </row>
    <row r="22" spans="1:12" x14ac:dyDescent="0.25">
      <c r="A22" s="31">
        <v>14</v>
      </c>
      <c r="B22" s="25" t="s">
        <v>24</v>
      </c>
      <c r="C22" s="62" t="s">
        <v>25</v>
      </c>
      <c r="D22" s="26">
        <v>38457</v>
      </c>
      <c r="E22" s="26">
        <v>39178</v>
      </c>
      <c r="F22" s="27">
        <f t="shared" si="5"/>
        <v>721</v>
      </c>
      <c r="G22" s="28">
        <f t="shared" si="6"/>
        <v>1.8748212289050104E-2</v>
      </c>
      <c r="H22" s="28">
        <f t="shared" si="7"/>
        <v>8.6615963257921091E-3</v>
      </c>
      <c r="I22" s="29">
        <f t="shared" si="8"/>
        <v>-0.13714348640017615</v>
      </c>
      <c r="J22" s="30">
        <f t="shared" si="9"/>
        <v>-6227</v>
      </c>
      <c r="L22" s="76"/>
    </row>
    <row r="23" spans="1:12" x14ac:dyDescent="0.25">
      <c r="A23" s="31">
        <v>15</v>
      </c>
      <c r="B23" s="25" t="s">
        <v>17</v>
      </c>
      <c r="C23" s="62" t="s">
        <v>38</v>
      </c>
      <c r="D23" s="26">
        <v>35331</v>
      </c>
      <c r="E23" s="26">
        <v>38800</v>
      </c>
      <c r="F23" s="27">
        <f t="shared" si="5"/>
        <v>3469</v>
      </c>
      <c r="G23" s="28">
        <f t="shared" si="6"/>
        <v>9.8185729246270892E-2</v>
      </c>
      <c r="H23" s="28">
        <f t="shared" si="7"/>
        <v>8.7312603214129592E-2</v>
      </c>
      <c r="I23" s="29">
        <f t="shared" si="8"/>
        <v>-0.14546856073119696</v>
      </c>
      <c r="J23" s="30">
        <f t="shared" si="9"/>
        <v>-6605</v>
      </c>
      <c r="L23" s="75"/>
    </row>
    <row r="24" spans="1:12" x14ac:dyDescent="0.25">
      <c r="A24" s="24">
        <v>16</v>
      </c>
      <c r="B24" s="25" t="s">
        <v>17</v>
      </c>
      <c r="C24" s="63" t="s">
        <v>58</v>
      </c>
      <c r="D24" s="33">
        <v>36867</v>
      </c>
      <c r="E24" s="33">
        <v>38493</v>
      </c>
      <c r="F24" s="34">
        <f t="shared" si="5"/>
        <v>1626</v>
      </c>
      <c r="G24" s="35">
        <f t="shared" si="6"/>
        <v>4.4104483684596074E-2</v>
      </c>
      <c r="H24" s="35">
        <f t="shared" si="7"/>
        <v>3.3766815529303162E-2</v>
      </c>
      <c r="I24" s="36">
        <f t="shared" si="8"/>
        <v>-0.15222993062438062</v>
      </c>
      <c r="J24" s="37">
        <f t="shared" si="9"/>
        <v>-6912</v>
      </c>
      <c r="L24" s="76"/>
    </row>
    <row r="25" spans="1:12" x14ac:dyDescent="0.25">
      <c r="A25" s="31">
        <v>17</v>
      </c>
      <c r="B25" s="25" t="s">
        <v>11</v>
      </c>
      <c r="C25" s="62" t="s">
        <v>20</v>
      </c>
      <c r="D25" s="26">
        <v>40499</v>
      </c>
      <c r="E25" s="26">
        <v>38332</v>
      </c>
      <c r="F25" s="27">
        <f t="shared" si="5"/>
        <v>-2167</v>
      </c>
      <c r="G25" s="28">
        <f t="shared" si="6"/>
        <v>-5.3507494012197787E-2</v>
      </c>
      <c r="H25" s="28">
        <f t="shared" si="7"/>
        <v>-6.287870694276998E-2</v>
      </c>
      <c r="I25" s="29">
        <f t="shared" si="8"/>
        <v>-0.15577579561722277</v>
      </c>
      <c r="J25" s="30">
        <f t="shared" si="9"/>
        <v>-7073</v>
      </c>
      <c r="L25" s="76"/>
    </row>
    <row r="26" spans="1:12" x14ac:dyDescent="0.25">
      <c r="A26" s="31">
        <v>18</v>
      </c>
      <c r="B26" s="25" t="s">
        <v>11</v>
      </c>
      <c r="C26" s="62" t="s">
        <v>32</v>
      </c>
      <c r="D26" s="26">
        <v>36680</v>
      </c>
      <c r="E26" s="26">
        <v>38224</v>
      </c>
      <c r="F26" s="27">
        <f t="shared" si="5"/>
        <v>1544</v>
      </c>
      <c r="G26" s="28">
        <f t="shared" si="6"/>
        <v>4.2093784078516938E-2</v>
      </c>
      <c r="H26" s="28">
        <f t="shared" si="7"/>
        <v>3.1776023840115686E-2</v>
      </c>
      <c r="I26" s="29">
        <f t="shared" si="8"/>
        <v>-0.1581543882832287</v>
      </c>
      <c r="J26" s="30">
        <f t="shared" si="9"/>
        <v>-7181</v>
      </c>
      <c r="L26" s="76"/>
    </row>
    <row r="27" spans="1:12" x14ac:dyDescent="0.25">
      <c r="A27" s="31">
        <v>19</v>
      </c>
      <c r="B27" s="25" t="s">
        <v>17</v>
      </c>
      <c r="C27" s="62" t="s">
        <v>29</v>
      </c>
      <c r="D27" s="26">
        <v>37057</v>
      </c>
      <c r="E27" s="26">
        <v>37877</v>
      </c>
      <c r="F27" s="27">
        <f t="shared" si="5"/>
        <v>820</v>
      </c>
      <c r="G27" s="28">
        <f t="shared" si="6"/>
        <v>2.2128072968669921E-2</v>
      </c>
      <c r="H27" s="28">
        <f t="shared" si="7"/>
        <v>1.2007993038287035E-2</v>
      </c>
      <c r="I27" s="29">
        <f t="shared" si="8"/>
        <v>-0.16579671842308119</v>
      </c>
      <c r="J27" s="30">
        <f t="shared" si="9"/>
        <v>-7528</v>
      </c>
      <c r="L27" s="75"/>
    </row>
    <row r="28" spans="1:12" x14ac:dyDescent="0.25">
      <c r="A28" s="31">
        <v>20</v>
      </c>
      <c r="B28" s="25" t="s">
        <v>24</v>
      </c>
      <c r="C28" s="62" t="s">
        <v>30</v>
      </c>
      <c r="D28" s="26">
        <v>37089</v>
      </c>
      <c r="E28" s="26">
        <v>37835</v>
      </c>
      <c r="F28" s="27">
        <f t="shared" si="5"/>
        <v>746</v>
      </c>
      <c r="G28" s="28">
        <f t="shared" si="6"/>
        <v>2.0113780366146194E-2</v>
      </c>
      <c r="H28" s="28">
        <f t="shared" si="7"/>
        <v>1.0013643926877425E-2</v>
      </c>
      <c r="I28" s="29">
        <f t="shared" si="8"/>
        <v>-0.16672172668208352</v>
      </c>
      <c r="J28" s="30">
        <f t="shared" si="9"/>
        <v>-7570</v>
      </c>
      <c r="L28" s="76"/>
    </row>
    <row r="29" spans="1:12" x14ac:dyDescent="0.25">
      <c r="A29" s="31">
        <v>21</v>
      </c>
      <c r="B29" s="25" t="s">
        <v>17</v>
      </c>
      <c r="C29" s="62" t="s">
        <v>28</v>
      </c>
      <c r="D29" s="26">
        <v>37274</v>
      </c>
      <c r="E29" s="26">
        <v>37785</v>
      </c>
      <c r="F29" s="27">
        <f t="shared" si="5"/>
        <v>511</v>
      </c>
      <c r="G29" s="28">
        <f t="shared" si="6"/>
        <v>1.3709287975532503E-2</v>
      </c>
      <c r="H29" s="28">
        <f t="shared" si="7"/>
        <v>3.6725623520124095E-3</v>
      </c>
      <c r="I29" s="29">
        <f t="shared" si="8"/>
        <v>-0.16782292699041956</v>
      </c>
      <c r="J29" s="30">
        <f t="shared" si="9"/>
        <v>-7620</v>
      </c>
      <c r="L29" s="75"/>
    </row>
    <row r="30" spans="1:12" x14ac:dyDescent="0.25">
      <c r="A30" s="31">
        <v>22</v>
      </c>
      <c r="B30" s="25" t="s">
        <v>17</v>
      </c>
      <c r="C30" s="62" t="s">
        <v>33</v>
      </c>
      <c r="D30" s="26">
        <v>36128</v>
      </c>
      <c r="E30" s="26">
        <v>37499</v>
      </c>
      <c r="F30" s="27">
        <f t="shared" si="5"/>
        <v>1371</v>
      </c>
      <c r="G30" s="28">
        <f t="shared" si="6"/>
        <v>3.7948405668733365E-2</v>
      </c>
      <c r="H30" s="28">
        <f t="shared" si="7"/>
        <v>2.7671688780924075E-2</v>
      </c>
      <c r="I30" s="29">
        <f t="shared" si="8"/>
        <v>-0.174121792754102</v>
      </c>
      <c r="J30" s="30">
        <f t="shared" si="9"/>
        <v>-7906</v>
      </c>
      <c r="L30" s="75"/>
    </row>
    <row r="31" spans="1:12" x14ac:dyDescent="0.25">
      <c r="A31" s="31">
        <v>23</v>
      </c>
      <c r="B31" s="25" t="s">
        <v>11</v>
      </c>
      <c r="C31" s="62" t="s">
        <v>31</v>
      </c>
      <c r="D31" s="26">
        <v>36870</v>
      </c>
      <c r="E31" s="26">
        <v>37233</v>
      </c>
      <c r="F31" s="27">
        <f t="shared" si="5"/>
        <v>363</v>
      </c>
      <c r="G31" s="28">
        <f t="shared" si="6"/>
        <v>9.8454027664767185E-3</v>
      </c>
      <c r="H31" s="28">
        <f t="shared" si="7"/>
        <v>-1.530665678447507E-4</v>
      </c>
      <c r="I31" s="29">
        <f t="shared" si="8"/>
        <v>-0.17998017839444991</v>
      </c>
      <c r="J31" s="30">
        <f t="shared" si="9"/>
        <v>-8172</v>
      </c>
      <c r="L31" s="76"/>
    </row>
    <row r="32" spans="1:12" x14ac:dyDescent="0.25">
      <c r="A32" s="31">
        <v>24</v>
      </c>
      <c r="B32" s="25" t="s">
        <v>24</v>
      </c>
      <c r="C32" s="62" t="s">
        <v>27</v>
      </c>
      <c r="D32" s="26">
        <v>37170</v>
      </c>
      <c r="E32" s="26">
        <v>37223</v>
      </c>
      <c r="F32" s="27">
        <f t="shared" si="5"/>
        <v>53</v>
      </c>
      <c r="G32" s="28">
        <f t="shared" si="6"/>
        <v>1.4258810868981175E-3</v>
      </c>
      <c r="H32" s="28">
        <f t="shared" si="7"/>
        <v>-8.4892266466355393E-3</v>
      </c>
      <c r="I32" s="29">
        <f t="shared" si="8"/>
        <v>-0.18020041845611712</v>
      </c>
      <c r="J32" s="30">
        <f t="shared" si="9"/>
        <v>-8182</v>
      </c>
      <c r="L32" s="75"/>
    </row>
    <row r="33" spans="1:12" x14ac:dyDescent="0.25">
      <c r="A33" s="31">
        <v>25</v>
      </c>
      <c r="B33" s="25" t="s">
        <v>24</v>
      </c>
      <c r="C33" s="62" t="s">
        <v>36</v>
      </c>
      <c r="D33" s="26">
        <v>36010</v>
      </c>
      <c r="E33" s="26">
        <v>37135</v>
      </c>
      <c r="F33" s="27">
        <f t="shared" si="5"/>
        <v>1125</v>
      </c>
      <c r="G33" s="28">
        <f t="shared" si="6"/>
        <v>3.1241321855040249E-2</v>
      </c>
      <c r="H33" s="28">
        <f t="shared" si="7"/>
        <v>2.103101173766353E-2</v>
      </c>
      <c r="I33" s="29">
        <f t="shared" si="8"/>
        <v>-0.18213853099878863</v>
      </c>
      <c r="J33" s="30">
        <f t="shared" si="9"/>
        <v>-8270</v>
      </c>
      <c r="L33" s="75"/>
    </row>
    <row r="34" spans="1:12" s="17" customFormat="1" x14ac:dyDescent="0.25">
      <c r="A34" s="24">
        <v>26</v>
      </c>
      <c r="B34" s="32" t="s">
        <v>17</v>
      </c>
      <c r="C34" s="63" t="s">
        <v>43</v>
      </c>
      <c r="D34" s="33">
        <v>34131</v>
      </c>
      <c r="E34" s="33">
        <v>36240</v>
      </c>
      <c r="F34" s="34">
        <f t="shared" si="5"/>
        <v>2109</v>
      </c>
      <c r="G34" s="35">
        <f t="shared" si="6"/>
        <v>6.1791333391931103E-2</v>
      </c>
      <c r="H34" s="35">
        <f t="shared" si="7"/>
        <v>5.1278547912803063E-2</v>
      </c>
      <c r="I34" s="36">
        <f t="shared" si="8"/>
        <v>-0.2018500165180046</v>
      </c>
      <c r="J34" s="37">
        <f t="shared" si="9"/>
        <v>-9165</v>
      </c>
      <c r="K34" s="1"/>
      <c r="L34" s="75"/>
    </row>
    <row r="35" spans="1:12" s="17" customFormat="1" x14ac:dyDescent="0.25">
      <c r="A35" s="31">
        <v>27</v>
      </c>
      <c r="B35" s="25" t="s">
        <v>17</v>
      </c>
      <c r="C35" s="62" t="s">
        <v>39</v>
      </c>
      <c r="D35" s="26">
        <v>34694</v>
      </c>
      <c r="E35" s="26">
        <v>36163</v>
      </c>
      <c r="F35" s="27">
        <f t="shared" si="5"/>
        <v>1469</v>
      </c>
      <c r="G35" s="28">
        <f t="shared" si="6"/>
        <v>4.2341615264887222E-2</v>
      </c>
      <c r="H35" s="28">
        <f t="shared" si="7"/>
        <v>3.2021401252363635E-2</v>
      </c>
      <c r="I35" s="29">
        <f t="shared" si="8"/>
        <v>-0.20354586499284222</v>
      </c>
      <c r="J35" s="30">
        <f t="shared" si="9"/>
        <v>-9242</v>
      </c>
      <c r="L35" s="75"/>
    </row>
    <row r="36" spans="1:12" x14ac:dyDescent="0.25">
      <c r="A36" s="31">
        <v>28</v>
      </c>
      <c r="B36" s="25" t="s">
        <v>17</v>
      </c>
      <c r="C36" s="62" t="s">
        <v>34</v>
      </c>
      <c r="D36" s="26">
        <v>35954</v>
      </c>
      <c r="E36" s="26">
        <v>36121</v>
      </c>
      <c r="F36" s="27">
        <f t="shared" si="5"/>
        <v>167</v>
      </c>
      <c r="G36" s="28">
        <f t="shared" si="6"/>
        <v>4.64482394170318E-3</v>
      </c>
      <c r="H36" s="28">
        <f t="shared" si="7"/>
        <v>-5.3021545131651804E-3</v>
      </c>
      <c r="I36" s="29">
        <f t="shared" si="8"/>
        <v>-0.20447087325184454</v>
      </c>
      <c r="J36" s="30">
        <f t="shared" si="9"/>
        <v>-9284</v>
      </c>
      <c r="L36" s="75"/>
    </row>
    <row r="37" spans="1:12" x14ac:dyDescent="0.25">
      <c r="A37" s="31">
        <v>29</v>
      </c>
      <c r="B37" s="25" t="s">
        <v>24</v>
      </c>
      <c r="C37" s="62" t="s">
        <v>37</v>
      </c>
      <c r="D37" s="26">
        <v>35517</v>
      </c>
      <c r="E37" s="26">
        <v>35857</v>
      </c>
      <c r="F37" s="27">
        <f t="shared" si="5"/>
        <v>340</v>
      </c>
      <c r="G37" s="28">
        <f t="shared" si="6"/>
        <v>9.5728805923924742E-3</v>
      </c>
      <c r="H37" s="28">
        <f t="shared" si="7"/>
        <v>-4.2289050258170757E-4</v>
      </c>
      <c r="I37" s="29">
        <f t="shared" si="8"/>
        <v>-0.21028521087985907</v>
      </c>
      <c r="J37" s="30">
        <f t="shared" si="9"/>
        <v>-9548</v>
      </c>
      <c r="L37" s="76"/>
    </row>
    <row r="38" spans="1:12" x14ac:dyDescent="0.25">
      <c r="A38" s="31">
        <v>30</v>
      </c>
      <c r="B38" s="25" t="s">
        <v>24</v>
      </c>
      <c r="C38" s="62" t="s">
        <v>54</v>
      </c>
      <c r="D38" s="26">
        <v>29797</v>
      </c>
      <c r="E38" s="26">
        <v>35434</v>
      </c>
      <c r="F38" s="27">
        <f t="shared" si="5"/>
        <v>5637</v>
      </c>
      <c r="G38" s="28">
        <f t="shared" si="6"/>
        <v>0.18918011880390639</v>
      </c>
      <c r="H38" s="28">
        <f t="shared" si="7"/>
        <v>0.17740605822168942</v>
      </c>
      <c r="I38" s="29">
        <f t="shared" si="8"/>
        <v>-0.21960136548838238</v>
      </c>
      <c r="J38" s="30">
        <f t="shared" si="9"/>
        <v>-9971</v>
      </c>
      <c r="L38" s="75"/>
    </row>
    <row r="39" spans="1:12" x14ac:dyDescent="0.25">
      <c r="A39" s="31">
        <v>31</v>
      </c>
      <c r="B39" s="25" t="s">
        <v>40</v>
      </c>
      <c r="C39" s="62" t="s">
        <v>41</v>
      </c>
      <c r="D39" s="26">
        <v>33657</v>
      </c>
      <c r="E39" s="26">
        <v>34940</v>
      </c>
      <c r="F39" s="27">
        <f t="shared" si="5"/>
        <v>1283</v>
      </c>
      <c r="G39" s="28">
        <f t="shared" si="6"/>
        <v>3.8119856196333624E-2</v>
      </c>
      <c r="H39" s="28">
        <f t="shared" si="7"/>
        <v>2.7841441778548193E-2</v>
      </c>
      <c r="I39" s="29">
        <f t="shared" si="8"/>
        <v>-0.23048122453474285</v>
      </c>
      <c r="J39" s="30">
        <f t="shared" si="9"/>
        <v>-10465</v>
      </c>
      <c r="L39" s="75"/>
    </row>
    <row r="40" spans="1:12" x14ac:dyDescent="0.25">
      <c r="A40" s="31">
        <v>32</v>
      </c>
      <c r="B40" s="25" t="s">
        <v>17</v>
      </c>
      <c r="C40" s="62" t="s">
        <v>45</v>
      </c>
      <c r="D40" s="26">
        <v>33015</v>
      </c>
      <c r="E40" s="26">
        <v>34432</v>
      </c>
      <c r="F40" s="27">
        <f t="shared" si="5"/>
        <v>1417</v>
      </c>
      <c r="G40" s="28">
        <f t="shared" si="6"/>
        <v>4.2919884900802563E-2</v>
      </c>
      <c r="H40" s="28">
        <f t="shared" si="7"/>
        <v>3.259394544633909E-2</v>
      </c>
      <c r="I40" s="29">
        <f t="shared" si="8"/>
        <v>-0.24166941966743749</v>
      </c>
      <c r="J40" s="30">
        <f t="shared" si="9"/>
        <v>-10973</v>
      </c>
      <c r="L40" s="75"/>
    </row>
    <row r="41" spans="1:12" x14ac:dyDescent="0.25">
      <c r="A41" s="31">
        <v>33</v>
      </c>
      <c r="B41" s="25" t="s">
        <v>24</v>
      </c>
      <c r="C41" s="62" t="s">
        <v>47</v>
      </c>
      <c r="D41" s="26">
        <v>33795</v>
      </c>
      <c r="E41" s="26">
        <v>34360</v>
      </c>
      <c r="F41" s="27">
        <f t="shared" si="5"/>
        <v>565</v>
      </c>
      <c r="G41" s="28">
        <f t="shared" si="6"/>
        <v>1.67184494747743E-2</v>
      </c>
      <c r="H41" s="28">
        <f t="shared" si="7"/>
        <v>6.6519301730438851E-3</v>
      </c>
      <c r="I41" s="29">
        <f t="shared" si="8"/>
        <v>-0.24325514811144144</v>
      </c>
      <c r="J41" s="30">
        <f t="shared" si="9"/>
        <v>-11045</v>
      </c>
      <c r="L41" s="75"/>
    </row>
    <row r="42" spans="1:12" x14ac:dyDescent="0.25">
      <c r="A42" s="31">
        <v>34</v>
      </c>
      <c r="B42" s="25" t="s">
        <v>24</v>
      </c>
      <c r="C42" s="62" t="s">
        <v>46</v>
      </c>
      <c r="D42" s="26">
        <v>32989</v>
      </c>
      <c r="E42" s="26">
        <v>34163</v>
      </c>
      <c r="F42" s="27">
        <f t="shared" si="5"/>
        <v>1174</v>
      </c>
      <c r="G42" s="28">
        <f t="shared" si="6"/>
        <v>3.5587620115796081E-2</v>
      </c>
      <c r="H42" s="28">
        <f t="shared" si="7"/>
        <v>2.5334277342372369E-2</v>
      </c>
      <c r="I42" s="29">
        <f t="shared" si="8"/>
        <v>-0.24759387732628568</v>
      </c>
      <c r="J42" s="30">
        <f t="shared" si="9"/>
        <v>-11242</v>
      </c>
      <c r="L42" s="75"/>
    </row>
    <row r="43" spans="1:12" x14ac:dyDescent="0.25">
      <c r="A43" s="31">
        <v>35</v>
      </c>
      <c r="B43" s="25" t="s">
        <v>24</v>
      </c>
      <c r="C43" s="62" t="s">
        <v>42</v>
      </c>
      <c r="D43" s="26">
        <v>33450</v>
      </c>
      <c r="E43" s="26">
        <v>33610</v>
      </c>
      <c r="F43" s="27">
        <f t="shared" si="5"/>
        <v>160</v>
      </c>
      <c r="G43" s="28">
        <f t="shared" si="6"/>
        <v>4.7832585949176831E-3</v>
      </c>
      <c r="H43" s="28">
        <f t="shared" si="7"/>
        <v>-5.165090500081404E-3</v>
      </c>
      <c r="I43" s="29">
        <f t="shared" si="8"/>
        <v>-0.25977315273648272</v>
      </c>
      <c r="J43" s="30">
        <f t="shared" si="9"/>
        <v>-11795</v>
      </c>
      <c r="L43" s="75"/>
    </row>
    <row r="44" spans="1:12" x14ac:dyDescent="0.25">
      <c r="A44" s="31">
        <v>36</v>
      </c>
      <c r="B44" s="25" t="s">
        <v>24</v>
      </c>
      <c r="C44" s="62" t="s">
        <v>44</v>
      </c>
      <c r="D44" s="26">
        <v>34473</v>
      </c>
      <c r="E44" s="26">
        <v>33592</v>
      </c>
      <c r="F44" s="27">
        <f t="shared" si="5"/>
        <v>-881</v>
      </c>
      <c r="G44" s="28">
        <f t="shared" si="6"/>
        <v>-2.5556232413773139E-2</v>
      </c>
      <c r="H44" s="28">
        <f t="shared" si="7"/>
        <v>-3.5204190508686284E-2</v>
      </c>
      <c r="I44" s="29">
        <f t="shared" si="8"/>
        <v>-0.26016958484748376</v>
      </c>
      <c r="J44" s="30">
        <f t="shared" si="9"/>
        <v>-11813</v>
      </c>
      <c r="L44" s="76"/>
    </row>
    <row r="45" spans="1:12" x14ac:dyDescent="0.25">
      <c r="A45" s="31">
        <v>37</v>
      </c>
      <c r="B45" s="25" t="s">
        <v>24</v>
      </c>
      <c r="C45" s="62" t="s">
        <v>55</v>
      </c>
      <c r="D45" s="26">
        <v>29911</v>
      </c>
      <c r="E45" s="26">
        <v>33142</v>
      </c>
      <c r="F45" s="27">
        <f t="shared" si="5"/>
        <v>3231</v>
      </c>
      <c r="G45" s="28">
        <f t="shared" si="6"/>
        <v>0.10802046070007698</v>
      </c>
      <c r="H45" s="28">
        <f t="shared" si="7"/>
        <v>9.7049961089185066E-2</v>
      </c>
      <c r="I45" s="29">
        <f t="shared" si="8"/>
        <v>-0.27008038762250852</v>
      </c>
      <c r="J45" s="30">
        <f t="shared" si="9"/>
        <v>-12263</v>
      </c>
      <c r="L45" s="75"/>
    </row>
    <row r="46" spans="1:12" x14ac:dyDescent="0.25">
      <c r="A46" s="45">
        <v>38</v>
      </c>
      <c r="B46" s="46" t="s">
        <v>24</v>
      </c>
      <c r="C46" s="64" t="s">
        <v>53</v>
      </c>
      <c r="D46" s="47">
        <v>31139</v>
      </c>
      <c r="E46" s="47">
        <v>32433</v>
      </c>
      <c r="F46" s="27">
        <f t="shared" si="5"/>
        <v>1294</v>
      </c>
      <c r="G46" s="28">
        <f t="shared" si="6"/>
        <v>4.1555605510774196E-2</v>
      </c>
      <c r="H46" s="28">
        <f t="shared" si="7"/>
        <v>3.1243173773043642E-2</v>
      </c>
      <c r="I46" s="22">
        <f t="shared" si="8"/>
        <v>-0.28569540799471427</v>
      </c>
      <c r="J46" s="30">
        <f t="shared" si="9"/>
        <v>-12972</v>
      </c>
      <c r="L46" s="75"/>
    </row>
    <row r="47" spans="1:12" x14ac:dyDescent="0.25">
      <c r="A47" s="31">
        <v>39</v>
      </c>
      <c r="B47" s="25" t="s">
        <v>24</v>
      </c>
      <c r="C47" s="62" t="s">
        <v>48</v>
      </c>
      <c r="D47" s="26">
        <v>31725</v>
      </c>
      <c r="E47" s="26">
        <v>32069</v>
      </c>
      <c r="F47" s="27">
        <f t="shared" si="5"/>
        <v>344</v>
      </c>
      <c r="G47" s="28">
        <f t="shared" si="6"/>
        <v>1.084318360914116E-2</v>
      </c>
      <c r="H47" s="28">
        <f t="shared" si="7"/>
        <v>8.3483525657546132E-4</v>
      </c>
      <c r="I47" s="29">
        <f t="shared" si="8"/>
        <v>-0.2937121462394009</v>
      </c>
      <c r="J47" s="30">
        <f t="shared" si="9"/>
        <v>-13336</v>
      </c>
      <c r="L47" s="76"/>
    </row>
    <row r="48" spans="1:12" x14ac:dyDescent="0.25">
      <c r="A48" s="31">
        <v>40</v>
      </c>
      <c r="B48" s="25" t="s">
        <v>24</v>
      </c>
      <c r="C48" s="62" t="s">
        <v>49</v>
      </c>
      <c r="D48" s="26">
        <v>31968</v>
      </c>
      <c r="E48" s="26">
        <v>32067</v>
      </c>
      <c r="F48" s="27">
        <f t="shared" si="5"/>
        <v>99</v>
      </c>
      <c r="G48" s="28">
        <f t="shared" si="6"/>
        <v>3.0968468468468568E-3</v>
      </c>
      <c r="H48" s="28">
        <f t="shared" si="7"/>
        <v>-6.8348051021318579E-3</v>
      </c>
      <c r="I48" s="29">
        <f t="shared" si="8"/>
        <v>-0.29375619425173438</v>
      </c>
      <c r="J48" s="30">
        <f t="shared" si="9"/>
        <v>-13338</v>
      </c>
      <c r="L48" s="75"/>
    </row>
    <row r="49" spans="1:12" s="17" customFormat="1" x14ac:dyDescent="0.25">
      <c r="A49" s="31">
        <v>41</v>
      </c>
      <c r="B49" s="25" t="s">
        <v>24</v>
      </c>
      <c r="C49" s="62" t="s">
        <v>51</v>
      </c>
      <c r="D49" s="26">
        <v>31277</v>
      </c>
      <c r="E49" s="26">
        <v>31821</v>
      </c>
      <c r="F49" s="27">
        <f t="shared" si="5"/>
        <v>544</v>
      </c>
      <c r="G49" s="28">
        <f t="shared" si="6"/>
        <v>1.7392972471784285E-2</v>
      </c>
      <c r="H49" s="28">
        <f t="shared" si="7"/>
        <v>7.3197747245388189E-3</v>
      </c>
      <c r="I49" s="29">
        <f t="shared" si="8"/>
        <v>-0.29917409976874798</v>
      </c>
      <c r="J49" s="30">
        <f t="shared" si="9"/>
        <v>-13584</v>
      </c>
      <c r="L49" s="75"/>
    </row>
    <row r="50" spans="1:12" x14ac:dyDescent="0.25">
      <c r="A50" s="31">
        <v>42</v>
      </c>
      <c r="B50" s="25" t="s">
        <v>24</v>
      </c>
      <c r="C50" s="62" t="s">
        <v>57</v>
      </c>
      <c r="D50" s="26">
        <v>28699</v>
      </c>
      <c r="E50" s="26">
        <v>31731</v>
      </c>
      <c r="F50" s="27">
        <f t="shared" si="5"/>
        <v>3032</v>
      </c>
      <c r="G50" s="28">
        <f t="shared" si="6"/>
        <v>0.10564828042788954</v>
      </c>
      <c r="H50" s="28">
        <f t="shared" si="7"/>
        <v>9.4701267750385787E-2</v>
      </c>
      <c r="I50" s="29">
        <f t="shared" si="8"/>
        <v>-0.30115626032375287</v>
      </c>
      <c r="J50" s="30">
        <f t="shared" si="9"/>
        <v>-13674</v>
      </c>
      <c r="L50" s="76"/>
    </row>
    <row r="51" spans="1:12" x14ac:dyDescent="0.25">
      <c r="A51" s="31">
        <v>43</v>
      </c>
      <c r="B51" s="25" t="s">
        <v>24</v>
      </c>
      <c r="C51" s="62" t="s">
        <v>52</v>
      </c>
      <c r="D51" s="26">
        <v>31032</v>
      </c>
      <c r="E51" s="26">
        <v>31690</v>
      </c>
      <c r="F51" s="27">
        <f t="shared" si="5"/>
        <v>658</v>
      </c>
      <c r="G51" s="28">
        <f t="shared" si="6"/>
        <v>2.1203918535705135E-2</v>
      </c>
      <c r="H51" s="28">
        <f t="shared" si="7"/>
        <v>1.1092988649213043E-2</v>
      </c>
      <c r="I51" s="29">
        <f t="shared" si="8"/>
        <v>-0.3020592445765885</v>
      </c>
      <c r="J51" s="30">
        <f t="shared" si="9"/>
        <v>-13715</v>
      </c>
      <c r="L51" s="75"/>
    </row>
    <row r="52" spans="1:12" x14ac:dyDescent="0.25">
      <c r="A52" s="31">
        <v>44</v>
      </c>
      <c r="B52" s="25" t="s">
        <v>17</v>
      </c>
      <c r="C52" s="62" t="s">
        <v>50</v>
      </c>
      <c r="D52" s="26">
        <v>31034</v>
      </c>
      <c r="E52" s="26">
        <v>30355</v>
      </c>
      <c r="F52" s="27">
        <f t="shared" si="5"/>
        <v>-679</v>
      </c>
      <c r="G52" s="28">
        <f t="shared" si="6"/>
        <v>-2.1879229232454778E-2</v>
      </c>
      <c r="H52" s="28">
        <f t="shared" si="7"/>
        <v>-3.1563593299460235E-2</v>
      </c>
      <c r="I52" s="29">
        <f t="shared" si="8"/>
        <v>-0.33146129280916203</v>
      </c>
      <c r="J52" s="30">
        <f t="shared" si="9"/>
        <v>-15050</v>
      </c>
      <c r="L52" s="76"/>
    </row>
    <row r="53" spans="1:12" ht="15.75" thickBot="1" x14ac:dyDescent="0.3">
      <c r="A53" s="38">
        <v>45</v>
      </c>
      <c r="B53" s="39" t="s">
        <v>24</v>
      </c>
      <c r="C53" s="66" t="s">
        <v>56</v>
      </c>
      <c r="D53" s="40">
        <v>28383</v>
      </c>
      <c r="E53" s="40">
        <v>28549</v>
      </c>
      <c r="F53" s="41">
        <f t="shared" si="5"/>
        <v>166</v>
      </c>
      <c r="G53" s="42">
        <f t="shared" si="6"/>
        <v>5.8485713279075036E-3</v>
      </c>
      <c r="H53" s="42">
        <f t="shared" si="7"/>
        <v>-4.1103254179134519E-3</v>
      </c>
      <c r="I53" s="43">
        <f t="shared" si="8"/>
        <v>-0.37123664794626143</v>
      </c>
      <c r="J53" s="44">
        <f t="shared" si="9"/>
        <v>-16856</v>
      </c>
      <c r="L53" s="75"/>
    </row>
    <row r="54" spans="1:12" ht="15.75" thickTop="1" x14ac:dyDescent="0.25">
      <c r="A54" s="50" t="s">
        <v>67</v>
      </c>
      <c r="B54" s="51"/>
      <c r="C54" s="51"/>
      <c r="D54" s="51"/>
      <c r="E54" s="51"/>
      <c r="F54" s="51"/>
    </row>
    <row r="55" spans="1:12" x14ac:dyDescent="0.25">
      <c r="A55" s="50" t="s">
        <v>68</v>
      </c>
      <c r="B55" s="51"/>
      <c r="C55" s="51"/>
      <c r="D55" s="53"/>
      <c r="E55" s="51"/>
      <c r="F55" s="51"/>
    </row>
    <row r="56" spans="1:12" ht="12.75" customHeight="1" x14ac:dyDescent="0.25">
      <c r="A56" s="79" t="s">
        <v>63</v>
      </c>
      <c r="B56" s="79"/>
      <c r="C56" s="79"/>
      <c r="D56" s="79"/>
      <c r="E56" s="79"/>
      <c r="F56" s="79"/>
      <c r="G56" s="79"/>
      <c r="H56" s="79"/>
      <c r="I56" s="79"/>
      <c r="J56" s="58"/>
    </row>
  </sheetData>
  <sortState ref="B9:J53">
    <sortCondition descending="1" ref="I9:I53"/>
    <sortCondition descending="1" ref="J9:J53"/>
  </sortState>
  <mergeCells count="14">
    <mergeCell ref="A56:I56"/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Tabela 2</vt:lpstr>
      <vt:lpstr>Sheet1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Verica Nadjalin</cp:lastModifiedBy>
  <cp:lastPrinted>2016-08-11T08:32:56Z</cp:lastPrinted>
  <dcterms:created xsi:type="dcterms:W3CDTF">2015-07-27T12:25:21Z</dcterms:created>
  <dcterms:modified xsi:type="dcterms:W3CDTF">2016-11-09T10:03:21Z</dcterms:modified>
</cp:coreProperties>
</file>