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320" windowHeight="9270"/>
  </bookViews>
  <sheets>
    <sheet name="Tab 1 sort oblasti  kol 5 i 6" sheetId="2" r:id="rId1"/>
    <sheet name="Tab 1 sort oblasti  kol 7" sheetId="3" r:id="rId2"/>
  </sheets>
  <externalReferences>
    <externalReference r:id="rId3"/>
    <externalReference r:id="rId4"/>
  </externalReferences>
  <definedNames>
    <definedName name="___tab1" localSheetId="0">#REF!</definedName>
    <definedName name="___tab1" localSheetId="1">#REF!</definedName>
    <definedName name="___tab1">#REF!</definedName>
    <definedName name="___tab2" localSheetId="0">#REF!</definedName>
    <definedName name="___tab2" localSheetId="1">#REF!</definedName>
    <definedName name="___tab2">#REF!</definedName>
    <definedName name="___tab3" localSheetId="0">#REF!</definedName>
    <definedName name="___tab3" localSheetId="1">#REF!</definedName>
    <definedName name="___tab3">#REF!</definedName>
    <definedName name="___tab4" localSheetId="0">#REF!</definedName>
    <definedName name="___tab4" localSheetId="1">#REF!</definedName>
    <definedName name="___tab4">#REF!</definedName>
    <definedName name="_xlnm._FilterDatabase" localSheetId="0" hidden="1">'Tab 1 sort oblasti  kol 5 i 6'!$B$13:$I$18</definedName>
    <definedName name="_xlnm._FilterDatabase" localSheetId="1" hidden="1">'Tab 1 sort oblasti  kol 7'!$B$13:$I$18</definedName>
    <definedName name="_tab1" localSheetId="0">#REF!</definedName>
    <definedName name="_tab1" localSheetId="1">#REF!</definedName>
    <definedName name="_tab1">#REF!</definedName>
    <definedName name="_tab2" localSheetId="0">#REF!</definedName>
    <definedName name="_tab2" localSheetId="1">#REF!</definedName>
    <definedName name="_tab2">#REF!</definedName>
    <definedName name="_tab3" localSheetId="0">#REF!</definedName>
    <definedName name="_tab3" localSheetId="1">#REF!</definedName>
    <definedName name="_tab3">#REF!</definedName>
    <definedName name="_tab4" localSheetId="0">#REF!</definedName>
    <definedName name="_tab4" localSheetId="1">#REF!</definedName>
    <definedName name="_tab4">#REF!</definedName>
    <definedName name="brsaop">[1]Par!$G$2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OVI" localSheetId="0">#REF!</definedName>
    <definedName name="NOVI" localSheetId="1">#REF!</definedName>
    <definedName name="NOVI">#REF!</definedName>
    <definedName name="oblast">[1]Par!$D$2</definedName>
    <definedName name="Okruzi1" localSheetId="0">[2]Opštine!#REF!</definedName>
    <definedName name="Okruzi1" localSheetId="1">[2]Opštine!#REF!</definedName>
    <definedName name="Okruzi1">[2]Opštine!#REF!</definedName>
    <definedName name="_xlnm.Print_Area" localSheetId="0">'Tab 1 sort oblasti  kol 5 i 6'!$A$1:$I$21</definedName>
    <definedName name="_xlnm.Print_Area" localSheetId="1">'Tab 1 sort oblasti  kol 7'!$A$1:$I$21</definedName>
    <definedName name="zaNaslov">[1]Par!$F$8</definedName>
    <definedName name="zaPecat">[1]Par!$G$4</definedName>
    <definedName name="ЗДЕНКА" localSheetId="0">[2]Opštine!#REF!</definedName>
    <definedName name="ЗДЕНКА" localSheetId="1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I21" i="3" l="1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2" i="3"/>
  <c r="H12" i="3"/>
  <c r="G12" i="3"/>
  <c r="F12" i="3"/>
  <c r="E12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8" i="3"/>
  <c r="H18" i="3"/>
  <c r="G18" i="3"/>
  <c r="F18" i="3"/>
  <c r="E18" i="3"/>
  <c r="I13" i="3"/>
  <c r="H13" i="3"/>
  <c r="G13" i="3"/>
  <c r="F13" i="3"/>
  <c r="E13" i="3"/>
  <c r="I14" i="3"/>
  <c r="H14" i="3"/>
  <c r="G14" i="3"/>
  <c r="F14" i="3"/>
  <c r="E14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E8" i="3"/>
  <c r="G7" i="3"/>
  <c r="F7" i="3"/>
  <c r="E7" i="3"/>
  <c r="G4" i="3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3" i="2"/>
  <c r="H13" i="2"/>
  <c r="G13" i="2"/>
  <c r="F13" i="2"/>
  <c r="E13" i="2"/>
  <c r="I12" i="2"/>
  <c r="H12" i="2"/>
  <c r="G12" i="2"/>
  <c r="F12" i="2"/>
  <c r="E12" i="2"/>
  <c r="I15" i="2"/>
  <c r="H15" i="2"/>
  <c r="G15" i="2"/>
  <c r="F15" i="2"/>
  <c r="E15" i="2"/>
  <c r="I16" i="2"/>
  <c r="H16" i="2"/>
  <c r="G16" i="2"/>
  <c r="F16" i="2"/>
  <c r="E16" i="2"/>
  <c r="I17" i="2"/>
  <c r="H17" i="2"/>
  <c r="G17" i="2"/>
  <c r="F17" i="2"/>
  <c r="E17" i="2"/>
  <c r="I14" i="2"/>
  <c r="H14" i="2"/>
  <c r="G14" i="2"/>
  <c r="F14" i="2"/>
  <c r="E14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F8" i="2"/>
  <c r="E8" i="2"/>
  <c r="G7" i="2"/>
  <c r="F7" i="2"/>
  <c r="E7" i="2"/>
  <c r="G4" i="2"/>
</calcChain>
</file>

<file path=xl/sharedStrings.xml><?xml version="1.0" encoding="utf-8"?>
<sst xmlns="http://schemas.openxmlformats.org/spreadsheetml/2006/main" count="52" uniqueCount="26">
  <si>
    <t>Табела 1</t>
  </si>
  <si>
    <t>РСД</t>
  </si>
  <si>
    <t>I-XII 2012.</t>
  </si>
  <si>
    <t>I-XII 2013.</t>
  </si>
  <si>
    <t xml:space="preserve">РЕПУБЛИКА СРБИЈА </t>
  </si>
  <si>
    <t>СРБИЈА – СЕВЕР НСТЈ 1</t>
  </si>
  <si>
    <t>Београдски регион НСТЈ-2</t>
  </si>
  <si>
    <t>Регион Војводине НСТЈ-2</t>
  </si>
  <si>
    <t>НТСЈ-3 на нивоу Региона Војводине</t>
  </si>
  <si>
    <t>Јужнобачка област</t>
  </si>
  <si>
    <t>Јужнобанатска област</t>
  </si>
  <si>
    <t>Средњoбанатска област</t>
  </si>
  <si>
    <t>Севернобачка област</t>
  </si>
  <si>
    <t xml:space="preserve">Западнобачка област </t>
  </si>
  <si>
    <t>Севернобанатска област</t>
  </si>
  <si>
    <t>Сремска област</t>
  </si>
  <si>
    <t>СРБИЈА – ЈУГ  НСТЈ 1</t>
  </si>
  <si>
    <t>Регион Шумадије и Западне Србије НСТЈ-2</t>
  </si>
  <si>
    <t>Регион Јужне и Источне Србије НСТЈ-2</t>
  </si>
  <si>
    <t xml:space="preserve">%  номиналног раста/пада 
(3):(2)-100% </t>
  </si>
  <si>
    <t>Номиналан раст/пад
(3)-(2)</t>
  </si>
  <si>
    <t>ПРОСЕЧНЕ НЕТО ЗАРАДЕ ПО ЗАПОСЛЕНОМ, ПРЕМА СТАТИСТИЧКИМ ТЕРИТОРИЈАЛНИМ ЈЕДИНИЦАМА
У  2012. И 2013. ГОДИНИ</t>
  </si>
  <si>
    <t xml:space="preserve">Статистичка територијална
 јединица
         </t>
  </si>
  <si>
    <t>ПРОСЕЧНЕ ЗАРАДЕ БЕЗ ПОРЕЗА И ДОПРИНОСА</t>
  </si>
  <si>
    <t>Номинална разлика   у односу на просек Србије</t>
  </si>
  <si>
    <r>
      <t xml:space="preserve">% одступања 
</t>
    </r>
    <r>
      <rPr>
        <i/>
        <sz val="11"/>
        <color indexed="8"/>
        <rFont val="Calibri"/>
        <family val="2"/>
      </rPr>
      <t>Србија</t>
    </r>
    <r>
      <rPr>
        <sz val="11"/>
        <color indexed="8"/>
        <rFont val="Calibri"/>
        <family val="2"/>
      </rPr>
      <t>=100%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</si>
</sst>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i_n_._-;\-* #,##0.00\ _D_i_n_._-;_-* &quot;-&quot;??\ _D_i_n_._-;_-@_-"/>
    <numFmt numFmtId="165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i/>
      <sz val="8"/>
      <color indexed="10"/>
      <name val="Calibri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name val="Arial"/>
      <charset val="204"/>
    </font>
    <font>
      <sz val="10"/>
      <color indexed="8"/>
      <name val="Calibri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vertical="center" textRotation="90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vertical="center"/>
    </xf>
    <xf numFmtId="3" fontId="5" fillId="0" borderId="24" xfId="1" applyNumberFormat="1" applyFont="1" applyFill="1" applyBorder="1" applyAlignment="1" applyProtection="1">
      <alignment horizontal="right" vertical="center"/>
    </xf>
    <xf numFmtId="165" fontId="5" fillId="0" borderId="25" xfId="1" applyNumberFormat="1" applyFont="1" applyFill="1" applyBorder="1" applyAlignment="1" applyProtection="1">
      <alignment horizontal="right" vertical="center"/>
    </xf>
    <xf numFmtId="165" fontId="5" fillId="0" borderId="26" xfId="1" applyNumberFormat="1" applyFont="1" applyFill="1" applyBorder="1" applyAlignment="1" applyProtection="1">
      <alignment horizontal="right" vertical="center"/>
    </xf>
    <xf numFmtId="3" fontId="5" fillId="3" borderId="28" xfId="1" applyNumberFormat="1" applyFont="1" applyFill="1" applyBorder="1" applyAlignment="1" applyProtection="1">
      <alignment horizontal="right" vertical="center"/>
    </xf>
    <xf numFmtId="3" fontId="5" fillId="3" borderId="29" xfId="1" applyNumberFormat="1" applyFont="1" applyFill="1" applyBorder="1" applyAlignment="1" applyProtection="1">
      <alignment horizontal="right" vertical="center"/>
    </xf>
    <xf numFmtId="165" fontId="5" fillId="3" borderId="27" xfId="1" applyNumberFormat="1" applyFont="1" applyFill="1" applyBorder="1" applyAlignment="1" applyProtection="1">
      <alignment horizontal="right" vertical="center"/>
    </xf>
    <xf numFmtId="165" fontId="5" fillId="3" borderId="30" xfId="1" applyNumberFormat="1" applyFont="1" applyFill="1" applyBorder="1" applyAlignment="1" applyProtection="1">
      <alignment horizontal="right" vertical="center"/>
    </xf>
    <xf numFmtId="3" fontId="5" fillId="0" borderId="32" xfId="1" applyNumberFormat="1" applyFont="1" applyBorder="1" applyAlignment="1" applyProtection="1">
      <alignment horizontal="right" vertical="center"/>
    </xf>
    <xf numFmtId="3" fontId="5" fillId="0" borderId="20" xfId="1" applyNumberFormat="1" applyFont="1" applyBorder="1" applyAlignment="1" applyProtection="1">
      <alignment horizontal="right" vertical="center"/>
    </xf>
    <xf numFmtId="165" fontId="5" fillId="0" borderId="17" xfId="1" applyNumberFormat="1" applyFont="1" applyBorder="1" applyAlignment="1" applyProtection="1">
      <alignment horizontal="right" vertical="center"/>
    </xf>
    <xf numFmtId="165" fontId="5" fillId="0" borderId="33" xfId="1" applyNumberFormat="1" applyFont="1" applyBorder="1" applyAlignment="1" applyProtection="1">
      <alignment horizontal="right" vertical="center"/>
    </xf>
    <xf numFmtId="3" fontId="5" fillId="2" borderId="34" xfId="1" applyNumberFormat="1" applyFont="1" applyFill="1" applyBorder="1" applyAlignment="1" applyProtection="1">
      <alignment horizontal="right" vertical="center"/>
    </xf>
    <xf numFmtId="3" fontId="5" fillId="2" borderId="22" xfId="1" applyNumberFormat="1" applyFont="1" applyFill="1" applyBorder="1" applyAlignment="1" applyProtection="1">
      <alignment horizontal="right" vertical="center"/>
    </xf>
    <xf numFmtId="165" fontId="5" fillId="2" borderId="21" xfId="1" applyNumberFormat="1" applyFont="1" applyFill="1" applyBorder="1" applyAlignment="1" applyProtection="1">
      <alignment horizontal="right" vertical="center"/>
    </xf>
    <xf numFmtId="165" fontId="5" fillId="2" borderId="35" xfId="1" applyNumberFormat="1" applyFont="1" applyFill="1" applyBorder="1" applyAlignment="1" applyProtection="1">
      <alignment horizontal="right" vertical="center"/>
    </xf>
    <xf numFmtId="3" fontId="6" fillId="0" borderId="23" xfId="1" applyNumberFormat="1" applyFont="1" applyFill="1" applyBorder="1" applyAlignment="1" applyProtection="1">
      <alignment horizontal="right" vertical="center"/>
    </xf>
    <xf numFmtId="3" fontId="5" fillId="0" borderId="24" xfId="2" applyNumberFormat="1" applyFont="1" applyBorder="1" applyAlignment="1" applyProtection="1">
      <alignment horizontal="right"/>
    </xf>
    <xf numFmtId="165" fontId="5" fillId="0" borderId="25" xfId="2" applyNumberFormat="1" applyFont="1" applyBorder="1" applyAlignment="1" applyProtection="1">
      <alignment horizontal="right"/>
    </xf>
    <xf numFmtId="165" fontId="5" fillId="0" borderId="26" xfId="2" applyNumberFormat="1" applyFont="1" applyBorder="1" applyAlignment="1" applyProtection="1">
      <alignment horizontal="right"/>
    </xf>
    <xf numFmtId="0" fontId="5" fillId="0" borderId="27" xfId="1" applyFont="1" applyBorder="1" applyAlignment="1" applyProtection="1">
      <alignment horizontal="center"/>
    </xf>
    <xf numFmtId="3" fontId="5" fillId="0" borderId="36" xfId="1" applyNumberFormat="1" applyFont="1" applyBorder="1" applyAlignment="1" applyProtection="1">
      <alignment horizontal="right" vertical="center"/>
    </xf>
    <xf numFmtId="3" fontId="5" fillId="0" borderId="37" xfId="1" applyNumberFormat="1" applyFont="1" applyBorder="1" applyAlignment="1" applyProtection="1">
      <alignment horizontal="right" vertical="center"/>
    </xf>
    <xf numFmtId="165" fontId="5" fillId="0" borderId="38" xfId="1" applyNumberFormat="1" applyFont="1" applyBorder="1" applyAlignment="1" applyProtection="1">
      <alignment horizontal="right" vertical="center"/>
    </xf>
    <xf numFmtId="165" fontId="5" fillId="0" borderId="30" xfId="1" applyNumberFormat="1" applyFont="1" applyBorder="1" applyAlignment="1" applyProtection="1">
      <alignment horizontal="right" vertical="center"/>
    </xf>
    <xf numFmtId="3" fontId="5" fillId="0" borderId="29" xfId="1" applyNumberFormat="1" applyFont="1" applyBorder="1" applyAlignment="1" applyProtection="1">
      <alignment horizontal="right" vertical="center"/>
    </xf>
    <xf numFmtId="165" fontId="5" fillId="0" borderId="39" xfId="1" applyNumberFormat="1" applyFont="1" applyBorder="1" applyAlignment="1" applyProtection="1">
      <alignment horizontal="right" vertical="center"/>
    </xf>
    <xf numFmtId="0" fontId="5" fillId="0" borderId="38" xfId="1" applyFont="1" applyBorder="1" applyAlignment="1" applyProtection="1">
      <alignment horizontal="center"/>
    </xf>
    <xf numFmtId="0" fontId="5" fillId="0" borderId="17" xfId="1" applyFont="1" applyBorder="1" applyAlignment="1" applyProtection="1">
      <alignment horizontal="center"/>
    </xf>
    <xf numFmtId="3" fontId="5" fillId="3" borderId="34" xfId="1" applyNumberFormat="1" applyFont="1" applyFill="1" applyBorder="1" applyAlignment="1" applyProtection="1">
      <alignment horizontal="right" vertical="center"/>
    </xf>
    <xf numFmtId="3" fontId="5" fillId="3" borderId="22" xfId="1" applyNumberFormat="1" applyFont="1" applyFill="1" applyBorder="1" applyAlignment="1" applyProtection="1">
      <alignment horizontal="right" vertical="center"/>
    </xf>
    <xf numFmtId="165" fontId="5" fillId="3" borderId="21" xfId="1" applyNumberFormat="1" applyFont="1" applyFill="1" applyBorder="1" applyAlignment="1" applyProtection="1">
      <alignment horizontal="right" vertical="center"/>
    </xf>
    <xf numFmtId="165" fontId="5" fillId="3" borderId="35" xfId="1" applyNumberFormat="1" applyFont="1" applyFill="1" applyBorder="1" applyAlignment="1" applyProtection="1">
      <alignment horizontal="right" vertical="center"/>
    </xf>
    <xf numFmtId="165" fontId="5" fillId="0" borderId="27" xfId="1" applyNumberFormat="1" applyFont="1" applyBorder="1" applyAlignment="1" applyProtection="1">
      <alignment horizontal="right" vertical="center"/>
    </xf>
    <xf numFmtId="165" fontId="2" fillId="0" borderId="0" xfId="0" applyNumberFormat="1" applyFont="1"/>
    <xf numFmtId="0" fontId="2" fillId="0" borderId="18" xfId="1" applyFont="1" applyFill="1" applyBorder="1" applyAlignment="1" applyProtection="1">
      <alignment horizontal="center" vertical="center" wrapText="1"/>
    </xf>
    <xf numFmtId="0" fontId="2" fillId="0" borderId="26" xfId="1" applyFont="1" applyFill="1" applyBorder="1" applyAlignment="1" applyProtection="1">
      <alignment horizontal="center" vertical="center" wrapText="1"/>
    </xf>
    <xf numFmtId="165" fontId="5" fillId="0" borderId="24" xfId="1" applyNumberFormat="1" applyFont="1" applyFill="1" applyBorder="1" applyAlignment="1" applyProtection="1">
      <alignment horizontal="right" vertical="center"/>
    </xf>
    <xf numFmtId="165" fontId="5" fillId="3" borderId="29" xfId="1" applyNumberFormat="1" applyFont="1" applyFill="1" applyBorder="1" applyAlignment="1" applyProtection="1">
      <alignment horizontal="right" vertical="center"/>
    </xf>
    <xf numFmtId="165" fontId="5" fillId="0" borderId="20" xfId="1" applyNumberFormat="1" applyFont="1" applyBorder="1" applyAlignment="1" applyProtection="1">
      <alignment horizontal="right" vertical="center"/>
    </xf>
    <xf numFmtId="165" fontId="5" fillId="2" borderId="22" xfId="1" applyNumberFormat="1" applyFont="1" applyFill="1" applyBorder="1" applyAlignment="1" applyProtection="1">
      <alignment horizontal="right" vertical="center"/>
    </xf>
    <xf numFmtId="165" fontId="5" fillId="0" borderId="24" xfId="2" applyNumberFormat="1" applyFont="1" applyBorder="1" applyAlignment="1" applyProtection="1">
      <alignment horizontal="right"/>
    </xf>
    <xf numFmtId="165" fontId="5" fillId="0" borderId="37" xfId="1" applyNumberFormat="1" applyFont="1" applyBorder="1" applyAlignment="1" applyProtection="1">
      <alignment horizontal="right" vertical="center"/>
    </xf>
    <xf numFmtId="165" fontId="5" fillId="3" borderId="22" xfId="1" applyNumberFormat="1" applyFont="1" applyFill="1" applyBorder="1" applyAlignment="1" applyProtection="1">
      <alignment horizontal="right" vertical="center"/>
    </xf>
    <xf numFmtId="165" fontId="5" fillId="0" borderId="29" xfId="1" applyNumberFormat="1" applyFont="1" applyBorder="1" applyAlignment="1" applyProtection="1">
      <alignment horizontal="right" vertical="center"/>
    </xf>
    <xf numFmtId="3" fontId="5" fillId="0" borderId="5" xfId="1" applyNumberFormat="1" applyFont="1" applyFill="1" applyBorder="1" applyAlignment="1" applyProtection="1">
      <alignment horizontal="right" vertical="center"/>
    </xf>
    <xf numFmtId="3" fontId="5" fillId="3" borderId="40" xfId="1" applyNumberFormat="1" applyFont="1" applyFill="1" applyBorder="1" applyAlignment="1" applyProtection="1">
      <alignment horizontal="right" vertical="center"/>
    </xf>
    <xf numFmtId="3" fontId="5" fillId="0" borderId="41" xfId="1" applyNumberFormat="1" applyFont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6" fillId="0" borderId="5" xfId="1" applyNumberFormat="1" applyFont="1" applyFill="1" applyBorder="1" applyAlignment="1" applyProtection="1">
      <alignment horizontal="right" vertical="center"/>
    </xf>
    <xf numFmtId="3" fontId="5" fillId="0" borderId="42" xfId="1" applyNumberFormat="1" applyFont="1" applyBorder="1" applyAlignment="1" applyProtection="1">
      <alignment horizontal="right" vertical="center"/>
    </xf>
    <xf numFmtId="3" fontId="5" fillId="3" borderId="1" xfId="1" applyNumberFormat="1" applyFont="1" applyFill="1" applyBorder="1" applyAlignment="1" applyProtection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textRotation="90" wrapText="1"/>
    </xf>
    <xf numFmtId="0" fontId="2" fillId="0" borderId="12" xfId="1" applyFont="1" applyFill="1" applyBorder="1" applyAlignment="1" applyProtection="1">
      <alignment horizontal="center" vertical="center" textRotation="90" wrapText="1"/>
    </xf>
    <xf numFmtId="0" fontId="2" fillId="0" borderId="20" xfId="1" applyFont="1" applyFill="1" applyBorder="1" applyAlignment="1" applyProtection="1">
      <alignment horizontal="center" vertical="center" textRotation="90" wrapText="1"/>
    </xf>
    <xf numFmtId="0" fontId="2" fillId="0" borderId="14" xfId="1" applyFont="1" applyFill="1" applyBorder="1" applyAlignment="1" applyProtection="1">
      <alignment horizontal="center" vertical="center" textRotation="90" wrapText="1"/>
    </xf>
    <xf numFmtId="0" fontId="2" fillId="0" borderId="22" xfId="1" applyFont="1" applyFill="1" applyBorder="1" applyAlignment="1" applyProtection="1">
      <alignment horizontal="center" vertical="center" textRotation="90" wrapText="1"/>
    </xf>
    <xf numFmtId="0" fontId="5" fillId="3" borderId="21" xfId="1" applyFont="1" applyFill="1" applyBorder="1" applyAlignment="1" applyProtection="1">
      <alignment horizontal="center"/>
    </xf>
    <xf numFmtId="0" fontId="5" fillId="3" borderId="22" xfId="1" applyFont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left"/>
    </xf>
    <xf numFmtId="0" fontId="5" fillId="0" borderId="29" xfId="1" applyFont="1" applyBorder="1" applyAlignment="1" applyProtection="1">
      <alignment horizontal="left"/>
    </xf>
    <xf numFmtId="0" fontId="5" fillId="0" borderId="17" xfId="1" applyFont="1" applyBorder="1" applyAlignment="1" applyProtection="1">
      <alignment horizontal="left"/>
    </xf>
    <xf numFmtId="0" fontId="5" fillId="0" borderId="20" xfId="1" applyFont="1" applyBorder="1" applyAlignment="1" applyProtection="1">
      <alignment horizontal="left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left"/>
    </xf>
    <xf numFmtId="0" fontId="5" fillId="0" borderId="24" xfId="1" applyFont="1" applyFill="1" applyBorder="1" applyAlignment="1" applyProtection="1">
      <alignment horizontal="left"/>
    </xf>
    <xf numFmtId="0" fontId="5" fillId="3" borderId="27" xfId="1" applyFont="1" applyFill="1" applyBorder="1" applyAlignment="1" applyProtection="1">
      <alignment horizontal="left"/>
    </xf>
    <xf numFmtId="0" fontId="5" fillId="3" borderId="29" xfId="1" applyFont="1" applyFill="1" applyBorder="1" applyAlignment="1" applyProtection="1">
      <alignment horizontal="left"/>
    </xf>
    <xf numFmtId="0" fontId="5" fillId="0" borderId="31" xfId="1" applyFont="1" applyFill="1" applyBorder="1" applyAlignment="1" applyProtection="1">
      <alignment horizontal="left"/>
    </xf>
    <xf numFmtId="0" fontId="5" fillId="0" borderId="43" xfId="1" applyFont="1" applyFill="1" applyBorder="1" applyAlignment="1" applyProtection="1">
      <alignment horizontal="left"/>
    </xf>
    <xf numFmtId="0" fontId="5" fillId="2" borderId="25" xfId="1" applyFont="1" applyFill="1" applyBorder="1" applyAlignment="1" applyProtection="1">
      <alignment horizontal="left"/>
    </xf>
    <xf numFmtId="0" fontId="5" fillId="2" borderId="24" xfId="1" applyFont="1" applyFill="1" applyBorder="1" applyAlignment="1" applyProtection="1">
      <alignment horizontal="left"/>
    </xf>
    <xf numFmtId="0" fontId="5" fillId="4" borderId="25" xfId="1" applyFont="1" applyFill="1" applyBorder="1" applyAlignment="1" applyProtection="1">
      <alignment horizontal="center"/>
    </xf>
    <xf numFmtId="0" fontId="5" fillId="4" borderId="24" xfId="1" applyFont="1" applyFill="1" applyBorder="1" applyAlignment="1" applyProtection="1">
      <alignment horizontal="center"/>
    </xf>
  </cellXfs>
  <cellStyles count="22">
    <cellStyle name="Comma 2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2 2" xfId="9"/>
    <cellStyle name="Normal 2 2 2 2" xfId="1"/>
    <cellStyle name="Normal 2 2 2_tabele za informaciju" xfId="10"/>
    <cellStyle name="Normal 2 2_tabele za informaciju" xfId="11"/>
    <cellStyle name="Normal 3" xfId="12"/>
    <cellStyle name="Normal 3 2" xfId="13"/>
    <cellStyle name="Normal 4" xfId="14"/>
    <cellStyle name="Normal 4 2" xfId="15"/>
    <cellStyle name="Normal 5" xfId="2"/>
    <cellStyle name="Normal 6" xfId="16"/>
    <cellStyle name="Normal 6 2" xfId="17"/>
    <cellStyle name="Normal 7" xfId="18"/>
    <cellStyle name="Percent 2" xfId="19"/>
    <cellStyle name="Percent 3" xfId="20"/>
    <cellStyle name="Percent 3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2"/>
  <sheetViews>
    <sheetView tabSelected="1" zoomScaleNormal="100" workbookViewId="0">
      <selection activeCell="J22" sqref="J22"/>
    </sheetView>
  </sheetViews>
  <sheetFormatPr defaultRowHeight="15" x14ac:dyDescent="0.25"/>
  <cols>
    <col min="1" max="1" width="4.140625" style="2" customWidth="1"/>
    <col min="2" max="2" width="37.5703125" style="2" customWidth="1"/>
    <col min="3" max="3" width="9" style="2" customWidth="1"/>
    <col min="4" max="4" width="8.5703125" style="2" customWidth="1"/>
    <col min="5" max="5" width="7.28515625" style="2" customWidth="1"/>
    <col min="6" max="6" width="8.28515625" style="2" customWidth="1"/>
    <col min="7" max="7" width="9.140625" style="2"/>
    <col min="8" max="8" width="8.85546875" style="2" customWidth="1"/>
    <col min="9" max="9" width="8.5703125" style="2" customWidth="1"/>
    <col min="10" max="16384" width="9.140625" style="1"/>
  </cols>
  <sheetData>
    <row r="1" spans="1:10" ht="33" customHeight="1" x14ac:dyDescent="0.2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1">
        <v>107.8</v>
      </c>
    </row>
    <row r="2" spans="1:10" ht="15.75" thickBot="1" x14ac:dyDescent="0.3">
      <c r="A2" s="63" t="s">
        <v>0</v>
      </c>
      <c r="B2" s="63"/>
      <c r="H2" s="1"/>
    </row>
    <row r="3" spans="1:10" ht="16.5" thickTop="1" thickBot="1" x14ac:dyDescent="0.3">
      <c r="A3" s="64" t="s">
        <v>22</v>
      </c>
      <c r="B3" s="65"/>
      <c r="C3" s="70" t="s">
        <v>23</v>
      </c>
      <c r="D3" s="71"/>
      <c r="E3" s="71"/>
      <c r="F3" s="71"/>
      <c r="G3" s="71"/>
      <c r="H3" s="71"/>
      <c r="I3" s="72"/>
    </row>
    <row r="4" spans="1:10" ht="15.75" customHeight="1" thickTop="1" x14ac:dyDescent="0.25">
      <c r="A4" s="66"/>
      <c r="B4" s="67"/>
      <c r="C4" s="73" t="s">
        <v>1</v>
      </c>
      <c r="D4" s="74"/>
      <c r="E4" s="75"/>
      <c r="F4" s="76" t="s">
        <v>19</v>
      </c>
      <c r="G4" s="78" t="str">
        <f>"% реалног раста/пада
(3):(2)x100:" &amp;J1&amp; " -100%"</f>
        <v>% реалног раста/пада
(3):(2)x100:107,8 -100%</v>
      </c>
      <c r="H4" s="76" t="s">
        <v>25</v>
      </c>
      <c r="I4" s="80" t="s">
        <v>24</v>
      </c>
    </row>
    <row r="5" spans="1:10" ht="126.75" customHeight="1" thickBot="1" x14ac:dyDescent="0.3">
      <c r="A5" s="68"/>
      <c r="B5" s="69"/>
      <c r="C5" s="3" t="s">
        <v>2</v>
      </c>
      <c r="D5" s="43" t="s">
        <v>3</v>
      </c>
      <c r="E5" s="4" t="s">
        <v>20</v>
      </c>
      <c r="F5" s="77"/>
      <c r="G5" s="79"/>
      <c r="H5" s="77"/>
      <c r="I5" s="81"/>
    </row>
    <row r="6" spans="1:10" ht="16.5" customHeight="1" thickTop="1" thickBot="1" x14ac:dyDescent="0.3">
      <c r="A6" s="88">
        <v>1</v>
      </c>
      <c r="B6" s="89"/>
      <c r="C6" s="5">
        <v>2</v>
      </c>
      <c r="D6" s="5">
        <v>3</v>
      </c>
      <c r="E6" s="6">
        <v>4</v>
      </c>
      <c r="F6" s="7">
        <v>5</v>
      </c>
      <c r="G6" s="6">
        <v>6</v>
      </c>
      <c r="H6" s="44">
        <v>7</v>
      </c>
      <c r="I6" s="6">
        <v>8</v>
      </c>
    </row>
    <row r="7" spans="1:10" ht="16.5" thickTop="1" thickBot="1" x14ac:dyDescent="0.3">
      <c r="A7" s="90" t="s">
        <v>4</v>
      </c>
      <c r="B7" s="91"/>
      <c r="C7" s="53">
        <v>41377</v>
      </c>
      <c r="D7" s="8">
        <v>43932</v>
      </c>
      <c r="E7" s="9">
        <f>D7-C7</f>
        <v>2555</v>
      </c>
      <c r="F7" s="10">
        <f>D7/C7-100%</f>
        <v>6.1749281001522549E-2</v>
      </c>
      <c r="G7" s="45">
        <f>D7/C7*100/$J$1-100%</f>
        <v>-1.5074878477251752E-2</v>
      </c>
      <c r="H7" s="11"/>
      <c r="I7" s="9"/>
    </row>
    <row r="8" spans="1:10" ht="15.75" thickTop="1" x14ac:dyDescent="0.25">
      <c r="A8" s="92" t="s">
        <v>5</v>
      </c>
      <c r="B8" s="93"/>
      <c r="C8" s="54">
        <v>45978</v>
      </c>
      <c r="D8" s="12">
        <v>48768</v>
      </c>
      <c r="E8" s="13">
        <f t="shared" ref="E8:E21" si="0">D8-C8</f>
        <v>2790</v>
      </c>
      <c r="F8" s="14">
        <f>D8/C8-100%</f>
        <v>6.0681195354299833E-2</v>
      </c>
      <c r="G8" s="46">
        <f t="shared" ref="G8:G21" si="1">D8/C8*100/$J$1-100%</f>
        <v>-1.6065681489517702E-2</v>
      </c>
      <c r="H8" s="15">
        <f>D8/$D$7-100%</f>
        <v>0.11007921332969128</v>
      </c>
      <c r="I8" s="13">
        <f>D8-$D$7</f>
        <v>4836</v>
      </c>
    </row>
    <row r="9" spans="1:10" ht="15.75" thickBot="1" x14ac:dyDescent="0.3">
      <c r="A9" s="94" t="s">
        <v>6</v>
      </c>
      <c r="B9" s="95"/>
      <c r="C9" s="55">
        <v>51121</v>
      </c>
      <c r="D9" s="16">
        <v>54103</v>
      </c>
      <c r="E9" s="17">
        <f t="shared" si="0"/>
        <v>2982</v>
      </c>
      <c r="F9" s="18">
        <f>D9/C9-100%</f>
        <v>5.8332192249760384E-2</v>
      </c>
      <c r="G9" s="47">
        <f t="shared" si="1"/>
        <v>-1.8244719619888383E-2</v>
      </c>
      <c r="H9" s="19">
        <f>D9/$D$7-100%</f>
        <v>0.231516889738687</v>
      </c>
      <c r="I9" s="17">
        <f>D9-$D$7</f>
        <v>10171</v>
      </c>
    </row>
    <row r="10" spans="1:10" ht="16.5" thickTop="1" thickBot="1" x14ac:dyDescent="0.3">
      <c r="A10" s="96" t="s">
        <v>7</v>
      </c>
      <c r="B10" s="97"/>
      <c r="C10" s="56">
        <v>40421</v>
      </c>
      <c r="D10" s="20">
        <v>42935</v>
      </c>
      <c r="E10" s="21">
        <f t="shared" si="0"/>
        <v>2514</v>
      </c>
      <c r="F10" s="22">
        <f>D10/C10-100%</f>
        <v>6.2195393483585271E-2</v>
      </c>
      <c r="G10" s="48">
        <f t="shared" si="1"/>
        <v>-1.4661045005950557E-2</v>
      </c>
      <c r="H10" s="23">
        <f>D10/$D$7-100%</f>
        <v>-2.2694163707548065E-2</v>
      </c>
      <c r="I10" s="21">
        <f>D10-$D$7</f>
        <v>-997</v>
      </c>
    </row>
    <row r="11" spans="1:10" ht="16.5" thickTop="1" thickBot="1" x14ac:dyDescent="0.3">
      <c r="A11" s="98" t="s">
        <v>8</v>
      </c>
      <c r="B11" s="99"/>
      <c r="C11" s="57"/>
      <c r="D11" s="24"/>
      <c r="E11" s="25"/>
      <c r="F11" s="26"/>
      <c r="G11" s="49"/>
      <c r="H11" s="27"/>
      <c r="I11" s="25"/>
    </row>
    <row r="12" spans="1:10" ht="15.75" thickTop="1" x14ac:dyDescent="0.25">
      <c r="A12" s="28">
        <v>1</v>
      </c>
      <c r="B12" s="60" t="s">
        <v>13</v>
      </c>
      <c r="C12" s="58">
        <v>36740</v>
      </c>
      <c r="D12" s="29">
        <v>38359</v>
      </c>
      <c r="E12" s="30">
        <f t="shared" ref="E12:E18" si="2">D12-C12</f>
        <v>1619</v>
      </c>
      <c r="F12" s="31">
        <f t="shared" ref="F12:F21" si="3">D12/C12-100%</f>
        <v>4.40664126292869E-2</v>
      </c>
      <c r="G12" s="50">
        <f t="shared" ref="G12:G18" si="4">D12/C12*100/$J$1-100%</f>
        <v>-3.1478281419956455E-2</v>
      </c>
      <c r="H12" s="32">
        <f t="shared" ref="H12:H21" si="5">D12/$D$7-100%</f>
        <v>-0.12685513976144946</v>
      </c>
      <c r="I12" s="33">
        <f t="shared" ref="I12:I21" si="6">D12-$D$7</f>
        <v>-5573</v>
      </c>
    </row>
    <row r="13" spans="1:10" x14ac:dyDescent="0.25">
      <c r="A13" s="28">
        <v>2</v>
      </c>
      <c r="B13" s="60" t="s">
        <v>14</v>
      </c>
      <c r="C13" s="58">
        <v>36120</v>
      </c>
      <c r="D13" s="29">
        <v>37906</v>
      </c>
      <c r="E13" s="30">
        <f t="shared" si="2"/>
        <v>1786</v>
      </c>
      <c r="F13" s="31">
        <f t="shared" si="3"/>
        <v>4.9446290143964511E-2</v>
      </c>
      <c r="G13" s="50">
        <f t="shared" si="4"/>
        <v>-2.6487671480552311E-2</v>
      </c>
      <c r="H13" s="34">
        <f t="shared" si="5"/>
        <v>-0.13716653009196034</v>
      </c>
      <c r="I13" s="30">
        <f t="shared" si="6"/>
        <v>-6026</v>
      </c>
    </row>
    <row r="14" spans="1:10" x14ac:dyDescent="0.25">
      <c r="A14" s="35">
        <v>3</v>
      </c>
      <c r="B14" s="60" t="s">
        <v>9</v>
      </c>
      <c r="C14" s="58">
        <v>44386</v>
      </c>
      <c r="D14" s="29">
        <v>47153</v>
      </c>
      <c r="E14" s="30">
        <f t="shared" si="2"/>
        <v>2767</v>
      </c>
      <c r="F14" s="31">
        <f t="shared" si="3"/>
        <v>6.2339476411481076E-2</v>
      </c>
      <c r="G14" s="50">
        <f t="shared" si="4"/>
        <v>-1.4527387373394207E-2</v>
      </c>
      <c r="H14" s="34">
        <f t="shared" si="5"/>
        <v>7.331785486661202E-2</v>
      </c>
      <c r="I14" s="30">
        <f t="shared" si="6"/>
        <v>3221</v>
      </c>
    </row>
    <row r="15" spans="1:10" x14ac:dyDescent="0.25">
      <c r="A15" s="35">
        <v>4</v>
      </c>
      <c r="B15" s="60" t="s">
        <v>12</v>
      </c>
      <c r="C15" s="58">
        <v>36607</v>
      </c>
      <c r="D15" s="29">
        <v>38896</v>
      </c>
      <c r="E15" s="30">
        <f t="shared" si="2"/>
        <v>2289</v>
      </c>
      <c r="F15" s="31">
        <f t="shared" si="3"/>
        <v>6.2529024503510167E-2</v>
      </c>
      <c r="G15" s="50">
        <f t="shared" si="4"/>
        <v>-1.435155426390522E-2</v>
      </c>
      <c r="H15" s="34">
        <f t="shared" si="5"/>
        <v>-0.11463170354183738</v>
      </c>
      <c r="I15" s="30">
        <f t="shared" si="6"/>
        <v>-5036</v>
      </c>
    </row>
    <row r="16" spans="1:10" x14ac:dyDescent="0.25">
      <c r="A16" s="35">
        <v>5</v>
      </c>
      <c r="B16" s="60" t="s">
        <v>11</v>
      </c>
      <c r="C16" s="58">
        <v>37741</v>
      </c>
      <c r="D16" s="29">
        <v>40243</v>
      </c>
      <c r="E16" s="30">
        <f t="shared" si="2"/>
        <v>2502</v>
      </c>
      <c r="F16" s="31">
        <f t="shared" si="3"/>
        <v>6.6293950875705443E-2</v>
      </c>
      <c r="G16" s="50">
        <f t="shared" si="4"/>
        <v>-1.0859043714558925E-2</v>
      </c>
      <c r="H16" s="34">
        <f t="shared" si="5"/>
        <v>-8.3970681963033811E-2</v>
      </c>
      <c r="I16" s="30">
        <f t="shared" si="6"/>
        <v>-3689</v>
      </c>
    </row>
    <row r="17" spans="1:9" x14ac:dyDescent="0.25">
      <c r="A17" s="35">
        <v>6</v>
      </c>
      <c r="B17" s="60" t="s">
        <v>10</v>
      </c>
      <c r="C17" s="58">
        <v>43567</v>
      </c>
      <c r="D17" s="29">
        <v>46532</v>
      </c>
      <c r="E17" s="30">
        <f t="shared" si="2"/>
        <v>2965</v>
      </c>
      <c r="F17" s="31">
        <f t="shared" si="3"/>
        <v>6.8056097504992419E-2</v>
      </c>
      <c r="G17" s="50">
        <f t="shared" si="4"/>
        <v>-9.2243993460181528E-3</v>
      </c>
      <c r="H17" s="34">
        <f t="shared" si="5"/>
        <v>5.9182372757898616E-2</v>
      </c>
      <c r="I17" s="30">
        <f t="shared" si="6"/>
        <v>2600</v>
      </c>
    </row>
    <row r="18" spans="1:9" ht="15.75" thickBot="1" x14ac:dyDescent="0.3">
      <c r="A18" s="36">
        <v>7</v>
      </c>
      <c r="B18" s="61" t="s">
        <v>15</v>
      </c>
      <c r="C18" s="55">
        <v>35412</v>
      </c>
      <c r="D18" s="16">
        <v>37891</v>
      </c>
      <c r="E18" s="17">
        <f t="shared" si="2"/>
        <v>2479</v>
      </c>
      <c r="F18" s="18">
        <f t="shared" si="3"/>
        <v>7.0004518242403613E-2</v>
      </c>
      <c r="G18" s="47">
        <f t="shared" si="4"/>
        <v>-7.4169589588092277E-3</v>
      </c>
      <c r="H18" s="19">
        <f t="shared" si="5"/>
        <v>-0.13750796685787126</v>
      </c>
      <c r="I18" s="17">
        <f t="shared" si="6"/>
        <v>-6041</v>
      </c>
    </row>
    <row r="19" spans="1:9" ht="16.5" thickTop="1" thickBot="1" x14ac:dyDescent="0.3">
      <c r="A19" s="82" t="s">
        <v>16</v>
      </c>
      <c r="B19" s="83"/>
      <c r="C19" s="59">
        <v>35381</v>
      </c>
      <c r="D19" s="37">
        <v>37587</v>
      </c>
      <c r="E19" s="38">
        <f t="shared" si="0"/>
        <v>2206</v>
      </c>
      <c r="F19" s="39">
        <f t="shared" si="3"/>
        <v>6.2349848788898043E-2</v>
      </c>
      <c r="G19" s="51">
        <f t="shared" si="1"/>
        <v>-1.4517765501949831E-2</v>
      </c>
      <c r="H19" s="40">
        <f t="shared" si="5"/>
        <v>-0.1444277519803332</v>
      </c>
      <c r="I19" s="38">
        <f t="shared" si="6"/>
        <v>-6345</v>
      </c>
    </row>
    <row r="20" spans="1:9" ht="15.75" thickTop="1" x14ac:dyDescent="0.25">
      <c r="A20" s="84" t="s">
        <v>17</v>
      </c>
      <c r="B20" s="85"/>
      <c r="C20" s="58">
        <v>34981</v>
      </c>
      <c r="D20" s="29">
        <v>37425</v>
      </c>
      <c r="E20" s="33">
        <f t="shared" si="0"/>
        <v>2444</v>
      </c>
      <c r="F20" s="41">
        <f t="shared" si="3"/>
        <v>6.9866498956576484E-2</v>
      </c>
      <c r="G20" s="52">
        <f t="shared" si="1"/>
        <v>-7.5449916914874793E-3</v>
      </c>
      <c r="H20" s="32">
        <f t="shared" si="5"/>
        <v>-0.14811526905217154</v>
      </c>
      <c r="I20" s="33">
        <f t="shared" si="6"/>
        <v>-6507</v>
      </c>
    </row>
    <row r="21" spans="1:9" ht="15.75" thickBot="1" x14ac:dyDescent="0.3">
      <c r="A21" s="86" t="s">
        <v>18</v>
      </c>
      <c r="B21" s="87"/>
      <c r="C21" s="55">
        <v>35874</v>
      </c>
      <c r="D21" s="16">
        <v>37786</v>
      </c>
      <c r="E21" s="17">
        <f t="shared" si="0"/>
        <v>1912</v>
      </c>
      <c r="F21" s="18">
        <f t="shared" si="3"/>
        <v>5.3297652896247882E-2</v>
      </c>
      <c r="G21" s="47">
        <f t="shared" si="1"/>
        <v>-2.291497876043791E-2</v>
      </c>
      <c r="H21" s="19">
        <f t="shared" si="5"/>
        <v>-0.13989802421924791</v>
      </c>
      <c r="I21" s="17">
        <f t="shared" si="6"/>
        <v>-6146</v>
      </c>
    </row>
    <row r="22" spans="1:9" ht="15.75" thickTop="1" x14ac:dyDescent="0.25">
      <c r="G22" s="42"/>
    </row>
  </sheetData>
  <sortState ref="A12:J18">
    <sortCondition ref="F12:F18"/>
  </sortState>
  <mergeCells count="18">
    <mergeCell ref="A19:B19"/>
    <mergeCell ref="A20:B20"/>
    <mergeCell ref="A21:B21"/>
    <mergeCell ref="A6:B6"/>
    <mergeCell ref="A7:B7"/>
    <mergeCell ref="A8:B8"/>
    <mergeCell ref="A9:B9"/>
    <mergeCell ref="A10:B10"/>
    <mergeCell ref="A11:B11"/>
    <mergeCell ref="A1:I1"/>
    <mergeCell ref="A2:B2"/>
    <mergeCell ref="A3:B5"/>
    <mergeCell ref="C3:I3"/>
    <mergeCell ref="C4:E4"/>
    <mergeCell ref="F4:F5"/>
    <mergeCell ref="G4:G5"/>
    <mergeCell ref="H4:H5"/>
    <mergeCell ref="I4:I5"/>
  </mergeCells>
  <printOptions horizontalCentered="1"/>
  <pageMargins left="0" right="0" top="0" bottom="0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2"/>
  <sheetViews>
    <sheetView zoomScaleNormal="100" workbookViewId="0">
      <selection activeCell="B28" sqref="B28"/>
    </sheetView>
  </sheetViews>
  <sheetFormatPr defaultRowHeight="15" x14ac:dyDescent="0.25"/>
  <cols>
    <col min="1" max="1" width="4.140625" style="2" customWidth="1"/>
    <col min="2" max="2" width="37.5703125" style="2" customWidth="1"/>
    <col min="3" max="3" width="9" style="2" customWidth="1"/>
    <col min="4" max="4" width="8.5703125" style="2" customWidth="1"/>
    <col min="5" max="5" width="7.28515625" style="2" customWidth="1"/>
    <col min="6" max="6" width="8.28515625" style="2" customWidth="1"/>
    <col min="7" max="7" width="9.140625" style="2"/>
    <col min="8" max="8" width="8.85546875" style="2" customWidth="1"/>
    <col min="9" max="9" width="8.5703125" style="2" customWidth="1"/>
    <col min="10" max="16384" width="9.140625" style="1"/>
  </cols>
  <sheetData>
    <row r="1" spans="1:10" ht="33" customHeight="1" x14ac:dyDescent="0.2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1">
        <v>107.8</v>
      </c>
    </row>
    <row r="2" spans="1:10" ht="15.75" thickBot="1" x14ac:dyDescent="0.3">
      <c r="A2" s="63" t="s">
        <v>0</v>
      </c>
      <c r="B2" s="63"/>
      <c r="H2" s="1"/>
    </row>
    <row r="3" spans="1:10" ht="16.5" thickTop="1" thickBot="1" x14ac:dyDescent="0.3">
      <c r="A3" s="64" t="s">
        <v>22</v>
      </c>
      <c r="B3" s="65"/>
      <c r="C3" s="70" t="s">
        <v>23</v>
      </c>
      <c r="D3" s="71"/>
      <c r="E3" s="71"/>
      <c r="F3" s="71"/>
      <c r="G3" s="71"/>
      <c r="H3" s="71"/>
      <c r="I3" s="72"/>
    </row>
    <row r="4" spans="1:10" ht="15.75" customHeight="1" thickTop="1" x14ac:dyDescent="0.25">
      <c r="A4" s="66"/>
      <c r="B4" s="67"/>
      <c r="C4" s="73" t="s">
        <v>1</v>
      </c>
      <c r="D4" s="74"/>
      <c r="E4" s="75"/>
      <c r="F4" s="76" t="s">
        <v>19</v>
      </c>
      <c r="G4" s="78" t="str">
        <f>"% реалног раста/пада
(3):(2)x100:" &amp;J1&amp; " -100%"</f>
        <v>% реалног раста/пада
(3):(2)x100:107,8 -100%</v>
      </c>
      <c r="H4" s="76" t="s">
        <v>25</v>
      </c>
      <c r="I4" s="80" t="s">
        <v>24</v>
      </c>
    </row>
    <row r="5" spans="1:10" ht="126.75" customHeight="1" thickBot="1" x14ac:dyDescent="0.3">
      <c r="A5" s="68"/>
      <c r="B5" s="69"/>
      <c r="C5" s="3" t="s">
        <v>2</v>
      </c>
      <c r="D5" s="43" t="s">
        <v>3</v>
      </c>
      <c r="E5" s="4" t="s">
        <v>20</v>
      </c>
      <c r="F5" s="77"/>
      <c r="G5" s="79"/>
      <c r="H5" s="77"/>
      <c r="I5" s="81"/>
    </row>
    <row r="6" spans="1:10" ht="16.5" customHeight="1" thickTop="1" thickBot="1" x14ac:dyDescent="0.3">
      <c r="A6" s="88">
        <v>1</v>
      </c>
      <c r="B6" s="89"/>
      <c r="C6" s="5">
        <v>2</v>
      </c>
      <c r="D6" s="5">
        <v>3</v>
      </c>
      <c r="E6" s="6">
        <v>4</v>
      </c>
      <c r="F6" s="7">
        <v>5</v>
      </c>
      <c r="G6" s="6">
        <v>6</v>
      </c>
      <c r="H6" s="44">
        <v>7</v>
      </c>
      <c r="I6" s="6">
        <v>8</v>
      </c>
    </row>
    <row r="7" spans="1:10" ht="16.5" thickTop="1" thickBot="1" x14ac:dyDescent="0.3">
      <c r="A7" s="90" t="s">
        <v>4</v>
      </c>
      <c r="B7" s="91"/>
      <c r="C7" s="53">
        <v>41377</v>
      </c>
      <c r="D7" s="8">
        <v>43932</v>
      </c>
      <c r="E7" s="9">
        <f>D7-C7</f>
        <v>2555</v>
      </c>
      <c r="F7" s="10">
        <f>D7/C7-100%</f>
        <v>6.1749281001522549E-2</v>
      </c>
      <c r="G7" s="45">
        <f>D7/C7*100/$J$1-100%</f>
        <v>-1.5074878477251752E-2</v>
      </c>
      <c r="H7" s="11"/>
      <c r="I7" s="9"/>
    </row>
    <row r="8" spans="1:10" ht="15.75" thickTop="1" x14ac:dyDescent="0.25">
      <c r="A8" s="92" t="s">
        <v>5</v>
      </c>
      <c r="B8" s="93"/>
      <c r="C8" s="54">
        <v>45978</v>
      </c>
      <c r="D8" s="12">
        <v>48768</v>
      </c>
      <c r="E8" s="13">
        <f t="shared" ref="E8:E21" si="0">D8-C8</f>
        <v>2790</v>
      </c>
      <c r="F8" s="14">
        <f>D8/C8-100%</f>
        <v>6.0681195354299833E-2</v>
      </c>
      <c r="G8" s="46">
        <f t="shared" ref="G8:G21" si="1">D8/C8*100/$J$1-100%</f>
        <v>-1.6065681489517702E-2</v>
      </c>
      <c r="H8" s="15">
        <f>D8/$D$7-100%</f>
        <v>0.11007921332969128</v>
      </c>
      <c r="I8" s="13">
        <f>D8-$D$7</f>
        <v>4836</v>
      </c>
    </row>
    <row r="9" spans="1:10" ht="15.75" thickBot="1" x14ac:dyDescent="0.3">
      <c r="A9" s="94" t="s">
        <v>6</v>
      </c>
      <c r="B9" s="95"/>
      <c r="C9" s="55">
        <v>51121</v>
      </c>
      <c r="D9" s="16">
        <v>54103</v>
      </c>
      <c r="E9" s="17">
        <f t="shared" si="0"/>
        <v>2982</v>
      </c>
      <c r="F9" s="18">
        <f>D9/C9-100%</f>
        <v>5.8332192249760384E-2</v>
      </c>
      <c r="G9" s="47">
        <f t="shared" si="1"/>
        <v>-1.8244719619888383E-2</v>
      </c>
      <c r="H9" s="19">
        <f>D9/$D$7-100%</f>
        <v>0.231516889738687</v>
      </c>
      <c r="I9" s="17">
        <f>D9-$D$7</f>
        <v>10171</v>
      </c>
    </row>
    <row r="10" spans="1:10" ht="16.5" thickTop="1" thickBot="1" x14ac:dyDescent="0.3">
      <c r="A10" s="96" t="s">
        <v>7</v>
      </c>
      <c r="B10" s="97"/>
      <c r="C10" s="56">
        <v>40421</v>
      </c>
      <c r="D10" s="20">
        <v>42935</v>
      </c>
      <c r="E10" s="21">
        <f t="shared" si="0"/>
        <v>2514</v>
      </c>
      <c r="F10" s="22">
        <f>D10/C10-100%</f>
        <v>6.2195393483585271E-2</v>
      </c>
      <c r="G10" s="48">
        <f t="shared" si="1"/>
        <v>-1.4661045005950557E-2</v>
      </c>
      <c r="H10" s="23">
        <f>D10/$D$7-100%</f>
        <v>-2.2694163707548065E-2</v>
      </c>
      <c r="I10" s="21">
        <f>D10-$D$7</f>
        <v>-997</v>
      </c>
    </row>
    <row r="11" spans="1:10" ht="16.5" thickTop="1" thickBot="1" x14ac:dyDescent="0.3">
      <c r="A11" s="98" t="s">
        <v>8</v>
      </c>
      <c r="B11" s="99"/>
      <c r="C11" s="57"/>
      <c r="D11" s="24"/>
      <c r="E11" s="25"/>
      <c r="F11" s="26"/>
      <c r="G11" s="49"/>
      <c r="H11" s="27"/>
      <c r="I11" s="25"/>
    </row>
    <row r="12" spans="1:10" ht="15.75" thickTop="1" x14ac:dyDescent="0.25">
      <c r="A12" s="28">
        <v>1</v>
      </c>
      <c r="B12" s="60" t="s">
        <v>15</v>
      </c>
      <c r="C12" s="58">
        <v>35412</v>
      </c>
      <c r="D12" s="29">
        <v>37891</v>
      </c>
      <c r="E12" s="30">
        <f t="shared" ref="E12:E18" si="2">D12-C12</f>
        <v>2479</v>
      </c>
      <c r="F12" s="31">
        <f t="shared" ref="F12:F21" si="3">D12/C12-100%</f>
        <v>7.0004518242403613E-2</v>
      </c>
      <c r="G12" s="50">
        <f t="shared" ref="G12:G18" si="4">D12/C12*100/$J$1-100%</f>
        <v>-7.4169589588092277E-3</v>
      </c>
      <c r="H12" s="32">
        <f t="shared" ref="H12:H21" si="5">D12/$D$7-100%</f>
        <v>-0.13750796685787126</v>
      </c>
      <c r="I12" s="33">
        <f t="shared" ref="I12:I21" si="6">D12-$D$7</f>
        <v>-6041</v>
      </c>
    </row>
    <row r="13" spans="1:10" x14ac:dyDescent="0.25">
      <c r="A13" s="28">
        <v>2</v>
      </c>
      <c r="B13" s="60" t="s">
        <v>14</v>
      </c>
      <c r="C13" s="58">
        <v>36120</v>
      </c>
      <c r="D13" s="29">
        <v>37906</v>
      </c>
      <c r="E13" s="30">
        <f t="shared" si="2"/>
        <v>1786</v>
      </c>
      <c r="F13" s="31">
        <f t="shared" si="3"/>
        <v>4.9446290143964511E-2</v>
      </c>
      <c r="G13" s="50">
        <f t="shared" si="4"/>
        <v>-2.6487671480552311E-2</v>
      </c>
      <c r="H13" s="34">
        <f t="shared" si="5"/>
        <v>-0.13716653009196034</v>
      </c>
      <c r="I13" s="30">
        <f t="shared" si="6"/>
        <v>-6026</v>
      </c>
    </row>
    <row r="14" spans="1:10" x14ac:dyDescent="0.25">
      <c r="A14" s="35">
        <v>3</v>
      </c>
      <c r="B14" s="60" t="s">
        <v>13</v>
      </c>
      <c r="C14" s="58">
        <v>36740</v>
      </c>
      <c r="D14" s="29">
        <v>38359</v>
      </c>
      <c r="E14" s="30">
        <f t="shared" si="2"/>
        <v>1619</v>
      </c>
      <c r="F14" s="31">
        <f t="shared" si="3"/>
        <v>4.40664126292869E-2</v>
      </c>
      <c r="G14" s="50">
        <f t="shared" si="4"/>
        <v>-3.1478281419956455E-2</v>
      </c>
      <c r="H14" s="34">
        <f t="shared" si="5"/>
        <v>-0.12685513976144946</v>
      </c>
      <c r="I14" s="30">
        <f t="shared" si="6"/>
        <v>-5573</v>
      </c>
    </row>
    <row r="15" spans="1:10" x14ac:dyDescent="0.25">
      <c r="A15" s="35">
        <v>4</v>
      </c>
      <c r="B15" s="60" t="s">
        <v>12</v>
      </c>
      <c r="C15" s="58">
        <v>36607</v>
      </c>
      <c r="D15" s="29">
        <v>38896</v>
      </c>
      <c r="E15" s="30">
        <f t="shared" si="2"/>
        <v>2289</v>
      </c>
      <c r="F15" s="31">
        <f t="shared" si="3"/>
        <v>6.2529024503510167E-2</v>
      </c>
      <c r="G15" s="50">
        <f t="shared" si="4"/>
        <v>-1.435155426390522E-2</v>
      </c>
      <c r="H15" s="34">
        <f t="shared" si="5"/>
        <v>-0.11463170354183738</v>
      </c>
      <c r="I15" s="30">
        <f t="shared" si="6"/>
        <v>-5036</v>
      </c>
    </row>
    <row r="16" spans="1:10" x14ac:dyDescent="0.25">
      <c r="A16" s="35">
        <v>5</v>
      </c>
      <c r="B16" s="60" t="s">
        <v>11</v>
      </c>
      <c r="C16" s="58">
        <v>37741</v>
      </c>
      <c r="D16" s="29">
        <v>40243</v>
      </c>
      <c r="E16" s="30">
        <f t="shared" si="2"/>
        <v>2502</v>
      </c>
      <c r="F16" s="31">
        <f t="shared" si="3"/>
        <v>6.6293950875705443E-2</v>
      </c>
      <c r="G16" s="50">
        <f t="shared" si="4"/>
        <v>-1.0859043714558925E-2</v>
      </c>
      <c r="H16" s="34">
        <f t="shared" si="5"/>
        <v>-8.3970681963033811E-2</v>
      </c>
      <c r="I16" s="30">
        <f t="shared" si="6"/>
        <v>-3689</v>
      </c>
    </row>
    <row r="17" spans="1:9" x14ac:dyDescent="0.25">
      <c r="A17" s="35">
        <v>6</v>
      </c>
      <c r="B17" s="60" t="s">
        <v>10</v>
      </c>
      <c r="C17" s="58">
        <v>43567</v>
      </c>
      <c r="D17" s="29">
        <v>46532</v>
      </c>
      <c r="E17" s="30">
        <f t="shared" si="2"/>
        <v>2965</v>
      </c>
      <c r="F17" s="31">
        <f t="shared" si="3"/>
        <v>6.8056097504992419E-2</v>
      </c>
      <c r="G17" s="50">
        <f t="shared" si="4"/>
        <v>-9.2243993460181528E-3</v>
      </c>
      <c r="H17" s="34">
        <f t="shared" si="5"/>
        <v>5.9182372757898616E-2</v>
      </c>
      <c r="I17" s="30">
        <f t="shared" si="6"/>
        <v>2600</v>
      </c>
    </row>
    <row r="18" spans="1:9" ht="15.75" thickBot="1" x14ac:dyDescent="0.3">
      <c r="A18" s="36">
        <v>7</v>
      </c>
      <c r="B18" s="61" t="s">
        <v>9</v>
      </c>
      <c r="C18" s="55">
        <v>44386</v>
      </c>
      <c r="D18" s="16">
        <v>47153</v>
      </c>
      <c r="E18" s="17">
        <f t="shared" si="2"/>
        <v>2767</v>
      </c>
      <c r="F18" s="18">
        <f t="shared" si="3"/>
        <v>6.2339476411481076E-2</v>
      </c>
      <c r="G18" s="47">
        <f t="shared" si="4"/>
        <v>-1.4527387373394207E-2</v>
      </c>
      <c r="H18" s="19">
        <f t="shared" si="5"/>
        <v>7.331785486661202E-2</v>
      </c>
      <c r="I18" s="17">
        <f t="shared" si="6"/>
        <v>3221</v>
      </c>
    </row>
    <row r="19" spans="1:9" ht="16.5" thickTop="1" thickBot="1" x14ac:dyDescent="0.3">
      <c r="A19" s="82" t="s">
        <v>16</v>
      </c>
      <c r="B19" s="83"/>
      <c r="C19" s="59">
        <v>35381</v>
      </c>
      <c r="D19" s="37">
        <v>37587</v>
      </c>
      <c r="E19" s="38">
        <f t="shared" si="0"/>
        <v>2206</v>
      </c>
      <c r="F19" s="39">
        <f t="shared" si="3"/>
        <v>6.2349848788898043E-2</v>
      </c>
      <c r="G19" s="51">
        <f t="shared" si="1"/>
        <v>-1.4517765501949831E-2</v>
      </c>
      <c r="H19" s="40">
        <f t="shared" si="5"/>
        <v>-0.1444277519803332</v>
      </c>
      <c r="I19" s="38">
        <f t="shared" si="6"/>
        <v>-6345</v>
      </c>
    </row>
    <row r="20" spans="1:9" ht="15.75" thickTop="1" x14ac:dyDescent="0.25">
      <c r="A20" s="84" t="s">
        <v>17</v>
      </c>
      <c r="B20" s="85"/>
      <c r="C20" s="58">
        <v>34981</v>
      </c>
      <c r="D20" s="29">
        <v>37425</v>
      </c>
      <c r="E20" s="33">
        <f t="shared" si="0"/>
        <v>2444</v>
      </c>
      <c r="F20" s="41">
        <f t="shared" si="3"/>
        <v>6.9866498956576484E-2</v>
      </c>
      <c r="G20" s="52">
        <f t="shared" si="1"/>
        <v>-7.5449916914874793E-3</v>
      </c>
      <c r="H20" s="32">
        <f t="shared" si="5"/>
        <v>-0.14811526905217154</v>
      </c>
      <c r="I20" s="33">
        <f t="shared" si="6"/>
        <v>-6507</v>
      </c>
    </row>
    <row r="21" spans="1:9" ht="15.75" thickBot="1" x14ac:dyDescent="0.3">
      <c r="A21" s="86" t="s">
        <v>18</v>
      </c>
      <c r="B21" s="87"/>
      <c r="C21" s="55">
        <v>35874</v>
      </c>
      <c r="D21" s="16">
        <v>37786</v>
      </c>
      <c r="E21" s="17">
        <f t="shared" si="0"/>
        <v>1912</v>
      </c>
      <c r="F21" s="18">
        <f t="shared" si="3"/>
        <v>5.3297652896247882E-2</v>
      </c>
      <c r="G21" s="47">
        <f t="shared" si="1"/>
        <v>-2.291497876043791E-2</v>
      </c>
      <c r="H21" s="19">
        <f t="shared" si="5"/>
        <v>-0.13989802421924791</v>
      </c>
      <c r="I21" s="17">
        <f t="shared" si="6"/>
        <v>-6146</v>
      </c>
    </row>
    <row r="22" spans="1:9" ht="15.75" thickTop="1" x14ac:dyDescent="0.25">
      <c r="G22" s="42"/>
    </row>
  </sheetData>
  <sortState ref="A12:J18">
    <sortCondition ref="H12:H18"/>
  </sortState>
  <mergeCells count="18">
    <mergeCell ref="A19:B19"/>
    <mergeCell ref="A20:B20"/>
    <mergeCell ref="A21:B21"/>
    <mergeCell ref="A6:B6"/>
    <mergeCell ref="A7:B7"/>
    <mergeCell ref="A8:B8"/>
    <mergeCell ref="A9:B9"/>
    <mergeCell ref="A10:B10"/>
    <mergeCell ref="A11:B11"/>
    <mergeCell ref="A1:I1"/>
    <mergeCell ref="A2:B2"/>
    <mergeCell ref="A3:B5"/>
    <mergeCell ref="C3:I3"/>
    <mergeCell ref="C4:E4"/>
    <mergeCell ref="F4:F5"/>
    <mergeCell ref="G4:G5"/>
    <mergeCell ref="H4:H5"/>
    <mergeCell ref="I4:I5"/>
  </mergeCells>
  <printOptions horizontalCentered="1"/>
  <pageMargins left="0" right="0" top="0" bottom="0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 1 sort oblasti  kol 5 i 6</vt:lpstr>
      <vt:lpstr>Tab 1 sort oblasti  kol 7</vt:lpstr>
      <vt:lpstr>'Tab 1 sort oblasti  kol 5 i 6'!Print_Area</vt:lpstr>
      <vt:lpstr>'Tab 1 sort oblasti  kol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Verica Nadjalin</cp:lastModifiedBy>
  <dcterms:created xsi:type="dcterms:W3CDTF">2014-02-18T11:00:43Z</dcterms:created>
  <dcterms:modified xsi:type="dcterms:W3CDTF">2016-09-19T12:30:04Z</dcterms:modified>
</cp:coreProperties>
</file>