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480" yWindow="180" windowWidth="18192" windowHeight="10956"/>
  </bookViews>
  <sheets>
    <sheet name="Tabela 2" sheetId="1" r:id="rId1"/>
  </sheets>
  <externalReferences>
    <externalReference r:id="rId2"/>
    <externalReference r:id="rId3"/>
  </externalReferences>
  <definedNames>
    <definedName name="_____________tab5" localSheetId="0">#REF!</definedName>
    <definedName name="_____________tab5">#REF!</definedName>
    <definedName name="___tab1" localSheetId="0">#REF!</definedName>
    <definedName name="___tab1">#REF!</definedName>
    <definedName name="___tab2" localSheetId="0">#REF!</definedName>
    <definedName name="___tab2">#REF!</definedName>
    <definedName name="___tab3">#REF!</definedName>
    <definedName name="___tab4">#REF!</definedName>
    <definedName name="_tab1" localSheetId="0">#REF!</definedName>
    <definedName name="_tab1">#REF!</definedName>
    <definedName name="_tab2">#REF!</definedName>
    <definedName name="_tab3">#REF!</definedName>
    <definedName name="_tab4">#REF!</definedName>
    <definedName name="brsaop">[1]Par!$G$2</definedName>
    <definedName name="bure">[2]Opštine!#REF!</definedName>
    <definedName name="dugoime">[1]Par!$F$2</definedName>
    <definedName name="godPod">[1]Par!$C$8</definedName>
    <definedName name="godPre">[1]Par!$C$9</definedName>
    <definedName name="ime">[1]Par!$E$2</definedName>
    <definedName name="mesPod">[1]Par!$F$9</definedName>
    <definedName name="mesPre">[1]Par!$F$10</definedName>
    <definedName name="nnnnn" localSheetId="0">#REF!</definedName>
    <definedName name="nnnnn">#REF!</definedName>
    <definedName name="NOVI" localSheetId="0">#REF!</definedName>
    <definedName name="NOVI">#REF!</definedName>
    <definedName name="oblast">[1]Par!$D$2</definedName>
    <definedName name="Okruzi1" localSheetId="0">[2]Opštine!#REF!</definedName>
    <definedName name="Okruzi1">[2]Opštine!#REF!</definedName>
    <definedName name="_xlnm.Print_Area" localSheetId="0">'Tabela 2'!$A$1:$J$55</definedName>
    <definedName name="zaNaslov">[1]Par!$F$8</definedName>
    <definedName name="zaPecat">[1]Par!$G$4</definedName>
    <definedName name="ZDENKA">[2]Opštine!#REF!</definedName>
    <definedName name="ЗДЕНКА">[2]Opštine!#REF!</definedName>
  </definedNames>
  <calcPr calcId="144525"/>
</workbook>
</file>

<file path=xl/calcChain.xml><?xml version="1.0" encoding="utf-8"?>
<calcChain xmlns="http://schemas.openxmlformats.org/spreadsheetml/2006/main">
  <c r="J13" i="1" l="1"/>
  <c r="I13" i="1"/>
  <c r="H13" i="1"/>
  <c r="G13" i="1"/>
  <c r="F13" i="1"/>
  <c r="J53" i="1"/>
  <c r="I53" i="1"/>
  <c r="H53" i="1"/>
  <c r="G53" i="1"/>
  <c r="F53" i="1"/>
  <c r="J11" i="1"/>
  <c r="I11" i="1"/>
  <c r="H11" i="1"/>
  <c r="G11" i="1"/>
  <c r="F11" i="1"/>
  <c r="J12" i="1"/>
  <c r="I12" i="1"/>
  <c r="H12" i="1"/>
  <c r="G12" i="1"/>
  <c r="F12" i="1"/>
  <c r="J45" i="1"/>
  <c r="I45" i="1"/>
  <c r="H45" i="1"/>
  <c r="G45" i="1"/>
  <c r="F45" i="1"/>
  <c r="J44" i="1"/>
  <c r="I44" i="1"/>
  <c r="H44" i="1"/>
  <c r="G44" i="1"/>
  <c r="F44" i="1"/>
  <c r="J23" i="1"/>
  <c r="I23" i="1"/>
  <c r="H23" i="1"/>
  <c r="G23" i="1"/>
  <c r="F23" i="1"/>
  <c r="J49" i="1"/>
  <c r="I49" i="1"/>
  <c r="H49" i="1"/>
  <c r="G49" i="1"/>
  <c r="F49" i="1"/>
  <c r="J41" i="1"/>
  <c r="I41" i="1"/>
  <c r="H41" i="1"/>
  <c r="G41" i="1"/>
  <c r="F41" i="1"/>
  <c r="J48" i="1"/>
  <c r="I48" i="1"/>
  <c r="H48" i="1"/>
  <c r="G48" i="1"/>
  <c r="F48" i="1"/>
  <c r="J24" i="1"/>
  <c r="I24" i="1"/>
  <c r="H24" i="1"/>
  <c r="G24" i="1"/>
  <c r="F24" i="1"/>
  <c r="J32" i="1"/>
  <c r="I32" i="1"/>
  <c r="H32" i="1"/>
  <c r="G32" i="1"/>
  <c r="F32" i="1"/>
  <c r="J29" i="1"/>
  <c r="I29" i="1"/>
  <c r="H29" i="1"/>
  <c r="G29" i="1"/>
  <c r="F29" i="1"/>
  <c r="J38" i="1"/>
  <c r="I38" i="1"/>
  <c r="H38" i="1"/>
  <c r="G38" i="1"/>
  <c r="F38" i="1"/>
  <c r="J39" i="1"/>
  <c r="I39" i="1"/>
  <c r="H39" i="1"/>
  <c r="G39" i="1"/>
  <c r="F39" i="1"/>
  <c r="J22" i="1"/>
  <c r="I22" i="1"/>
  <c r="H22" i="1"/>
  <c r="G22" i="1"/>
  <c r="F22" i="1"/>
  <c r="J51" i="1"/>
  <c r="I51" i="1"/>
  <c r="H51" i="1"/>
  <c r="G51" i="1"/>
  <c r="F51" i="1"/>
  <c r="J52" i="1"/>
  <c r="I52" i="1"/>
  <c r="H52" i="1"/>
  <c r="G52" i="1"/>
  <c r="F52" i="1"/>
  <c r="J25" i="1"/>
  <c r="I25" i="1"/>
  <c r="H25" i="1"/>
  <c r="G25" i="1"/>
  <c r="F25" i="1"/>
  <c r="J47" i="1"/>
  <c r="I47" i="1"/>
  <c r="H47" i="1"/>
  <c r="G47" i="1"/>
  <c r="F47" i="1"/>
  <c r="J18" i="1"/>
  <c r="I18" i="1"/>
  <c r="H18" i="1"/>
  <c r="G18" i="1"/>
  <c r="F18" i="1"/>
  <c r="J9" i="1"/>
  <c r="I9" i="1"/>
  <c r="H9" i="1"/>
  <c r="G9" i="1"/>
  <c r="F9" i="1"/>
  <c r="J46" i="1"/>
  <c r="I46" i="1"/>
  <c r="H46" i="1"/>
  <c r="G46" i="1"/>
  <c r="F46" i="1"/>
  <c r="J34" i="1"/>
  <c r="I34" i="1"/>
  <c r="H34" i="1"/>
  <c r="G34" i="1"/>
  <c r="F34" i="1"/>
  <c r="J21" i="1"/>
  <c r="I21" i="1"/>
  <c r="H21" i="1"/>
  <c r="G21" i="1"/>
  <c r="F21" i="1"/>
  <c r="J43" i="1"/>
  <c r="I43" i="1"/>
  <c r="H43" i="1"/>
  <c r="G43" i="1"/>
  <c r="F43" i="1"/>
  <c r="J19" i="1"/>
  <c r="I19" i="1"/>
  <c r="H19" i="1"/>
  <c r="G19" i="1"/>
  <c r="F19" i="1"/>
  <c r="J15" i="1"/>
  <c r="I15" i="1"/>
  <c r="H15" i="1"/>
  <c r="G15" i="1"/>
  <c r="F15" i="1"/>
  <c r="J27" i="1"/>
  <c r="I27" i="1"/>
  <c r="H27" i="1"/>
  <c r="G27" i="1"/>
  <c r="F27" i="1"/>
  <c r="J30" i="1"/>
  <c r="I30" i="1"/>
  <c r="H30" i="1"/>
  <c r="G30" i="1"/>
  <c r="F30" i="1"/>
  <c r="J20" i="1"/>
  <c r="I20" i="1"/>
  <c r="H20" i="1"/>
  <c r="G20" i="1"/>
  <c r="F20" i="1"/>
  <c r="J17" i="1"/>
  <c r="I17" i="1"/>
  <c r="H17" i="1"/>
  <c r="G17" i="1"/>
  <c r="F17" i="1"/>
  <c r="J37" i="1"/>
  <c r="I37" i="1"/>
  <c r="H37" i="1"/>
  <c r="G37" i="1"/>
  <c r="F37" i="1"/>
  <c r="J33" i="1"/>
  <c r="I33" i="1"/>
  <c r="H33" i="1"/>
  <c r="G33" i="1"/>
  <c r="F33" i="1"/>
  <c r="J35" i="1"/>
  <c r="I35" i="1"/>
  <c r="H35" i="1"/>
  <c r="G35" i="1"/>
  <c r="F35" i="1"/>
  <c r="J31" i="1"/>
  <c r="I31" i="1"/>
  <c r="H31" i="1"/>
  <c r="G31" i="1"/>
  <c r="F31" i="1"/>
  <c r="J50" i="1"/>
  <c r="I50" i="1"/>
  <c r="H50" i="1"/>
  <c r="G50" i="1"/>
  <c r="F50" i="1"/>
  <c r="J40" i="1"/>
  <c r="I40" i="1"/>
  <c r="H40" i="1"/>
  <c r="G40" i="1"/>
  <c r="F40" i="1"/>
  <c r="J14" i="1"/>
  <c r="I14" i="1"/>
  <c r="H14" i="1"/>
  <c r="G14" i="1"/>
  <c r="F14" i="1"/>
  <c r="J36" i="1"/>
  <c r="I36" i="1"/>
  <c r="H36" i="1"/>
  <c r="G36" i="1"/>
  <c r="F36" i="1"/>
  <c r="J28" i="1"/>
  <c r="I28" i="1"/>
  <c r="H28" i="1"/>
  <c r="G28" i="1"/>
  <c r="F28" i="1"/>
  <c r="J26" i="1"/>
  <c r="I26" i="1"/>
  <c r="H26" i="1"/>
  <c r="G26" i="1"/>
  <c r="F26" i="1"/>
  <c r="J42" i="1"/>
  <c r="I42" i="1"/>
  <c r="H42" i="1"/>
  <c r="G42" i="1"/>
  <c r="F42" i="1"/>
  <c r="J16" i="1"/>
  <c r="I16" i="1"/>
  <c r="H16" i="1"/>
  <c r="G16" i="1"/>
  <c r="F16" i="1"/>
  <c r="J10" i="1"/>
  <c r="I10" i="1"/>
  <c r="H10" i="1"/>
  <c r="G10" i="1"/>
  <c r="F10" i="1"/>
  <c r="J8" i="1"/>
  <c r="I8" i="1"/>
  <c r="H8" i="1"/>
  <c r="G8" i="1"/>
  <c r="F8" i="1"/>
  <c r="H7" i="1"/>
  <c r="G7" i="1"/>
  <c r="F7" i="1"/>
</calcChain>
</file>

<file path=xl/sharedStrings.xml><?xml version="1.0" encoding="utf-8"?>
<sst xmlns="http://schemas.openxmlformats.org/spreadsheetml/2006/main" count="108" uniqueCount="67">
  <si>
    <t>Табела 2</t>
  </si>
  <si>
    <t>РАНГ</t>
  </si>
  <si>
    <t xml:space="preserve">Степен
 развијености 
 </t>
  </si>
  <si>
    <t>ГРАД - ОПШТИНА</t>
  </si>
  <si>
    <t>ПРОСЕЧНЕ ЗАРАДЕ БЕЗ ПОРЕЗА И ДОПРИНОСА ПО ЗАПОСЛЕНОМ</t>
  </si>
  <si>
    <t>РСД</t>
  </si>
  <si>
    <r>
      <rPr>
        <b/>
        <sz val="10"/>
        <color indexed="8"/>
        <rFont val="Calibri"/>
        <family val="2"/>
      </rPr>
      <t xml:space="preserve">% номиналног </t>
    </r>
    <r>
      <rPr>
        <sz val="10"/>
        <color indexed="8"/>
        <rFont val="Calibri"/>
        <family val="2"/>
      </rPr>
      <t xml:space="preserve"> раста/пада</t>
    </r>
  </si>
  <si>
    <r>
      <rPr>
        <b/>
        <sz val="10"/>
        <color indexed="8"/>
        <rFont val="Calibri"/>
        <family val="2"/>
      </rPr>
      <t xml:space="preserve">% реалног </t>
    </r>
    <r>
      <rPr>
        <sz val="10"/>
        <color indexed="8"/>
        <rFont val="Calibri"/>
        <family val="2"/>
      </rPr>
      <t>раста/пада</t>
    </r>
  </si>
  <si>
    <r>
      <rPr>
        <b/>
        <sz val="10"/>
        <color indexed="8"/>
        <rFont val="Calibri"/>
        <family val="2"/>
      </rPr>
      <t>% одступања</t>
    </r>
    <r>
      <rPr>
        <sz val="10"/>
        <color indexed="8"/>
        <rFont val="Calibri"/>
        <family val="2"/>
      </rPr>
      <t xml:space="preserve"> у односу на </t>
    </r>
    <r>
      <rPr>
        <b/>
        <sz val="10"/>
        <color indexed="8"/>
        <rFont val="Calibri"/>
        <family val="2"/>
      </rPr>
      <t>просек Србије</t>
    </r>
  </si>
  <si>
    <r>
      <t xml:space="preserve">Номинална </t>
    </r>
    <r>
      <rPr>
        <b/>
        <sz val="9"/>
        <color indexed="8"/>
        <rFont val="Calibri"/>
        <family val="2"/>
      </rPr>
      <t>разлика у односу на просек Србије</t>
    </r>
  </si>
  <si>
    <r>
      <rPr>
        <b/>
        <sz val="9"/>
        <color indexed="8"/>
        <rFont val="Calibri"/>
        <family val="2"/>
      </rPr>
      <t>Номиналан раст/пад</t>
    </r>
    <r>
      <rPr>
        <sz val="9"/>
        <color indexed="8"/>
        <rFont val="Calibri"/>
        <family val="2"/>
      </rPr>
      <t xml:space="preserve">
</t>
    </r>
  </si>
  <si>
    <t xml:space="preserve">РЕПУБЛИКА СРБИЈА </t>
  </si>
  <si>
    <t>Регион Војводине НСТЈ-2</t>
  </si>
  <si>
    <t>I</t>
  </si>
  <si>
    <t>Беочин</t>
  </si>
  <si>
    <t>Вршац</t>
  </si>
  <si>
    <t>Панчево - град</t>
  </si>
  <si>
    <t>Нови Сад - град</t>
  </si>
  <si>
    <t>Бачка Паланка</t>
  </si>
  <si>
    <t>Пећинци</t>
  </si>
  <si>
    <t>II</t>
  </si>
  <si>
    <t>Апатин</t>
  </si>
  <si>
    <t>Зрењанин - град</t>
  </si>
  <si>
    <t>Сента</t>
  </si>
  <si>
    <t>Сремска Митровица - град</t>
  </si>
  <si>
    <t>Суботица - град</t>
  </si>
  <si>
    <t>Кањижа</t>
  </si>
  <si>
    <t>III</t>
  </si>
  <si>
    <t>Ковин</t>
  </si>
  <si>
    <t>Нови Кнежевац</t>
  </si>
  <si>
    <t>Нова Црња</t>
  </si>
  <si>
    <t>Кула</t>
  </si>
  <si>
    <t>Бачка Топола</t>
  </si>
  <si>
    <t>Шид</t>
  </si>
  <si>
    <t>Стара Пазова</t>
  </si>
  <si>
    <t>Врбас</t>
  </si>
  <si>
    <t>Кикинда</t>
  </si>
  <si>
    <t>Бечеј</t>
  </si>
  <si>
    <t>Рума</t>
  </si>
  <si>
    <t>Инђија</t>
  </si>
  <si>
    <t>Оџаци</t>
  </si>
  <si>
    <t>Жабаљ</t>
  </si>
  <si>
    <t>Ада</t>
  </si>
  <si>
    <t>Сремски Карловци</t>
  </si>
  <si>
    <t>IV</t>
  </si>
  <si>
    <t>Опово</t>
  </si>
  <si>
    <t>Бела Црква</t>
  </si>
  <si>
    <t>Сомбор - град</t>
  </si>
  <si>
    <t>Ириг</t>
  </si>
  <si>
    <t>Темерин</t>
  </si>
  <si>
    <t>Чока</t>
  </si>
  <si>
    <t>Србобран</t>
  </si>
  <si>
    <t>Нови Бечеј</t>
  </si>
  <si>
    <t>Сечањ</t>
  </si>
  <si>
    <t>Бачки Петровац</t>
  </si>
  <si>
    <t>Бач</t>
  </si>
  <si>
    <t>Мали Иђош</t>
  </si>
  <si>
    <t>Тител</t>
  </si>
  <si>
    <t>Житиште</t>
  </si>
  <si>
    <t>Пландиште</t>
  </si>
  <si>
    <t>Алибунар</t>
  </si>
  <si>
    <t>Ковачица</t>
  </si>
  <si>
    <r>
      <t>I-XII 2014.</t>
    </r>
    <r>
      <rPr>
        <vertAlign val="superscript"/>
        <sz val="11"/>
        <color indexed="8"/>
        <rFont val="Calibri"/>
        <family val="2"/>
      </rPr>
      <t>1</t>
    </r>
  </si>
  <si>
    <r>
      <t>I-XII 2015.</t>
    </r>
    <r>
      <rPr>
        <b/>
        <vertAlign val="superscript"/>
        <sz val="11"/>
        <color indexed="8"/>
        <rFont val="Calibri"/>
        <family val="2"/>
      </rPr>
      <t>2</t>
    </r>
  </si>
  <si>
    <r>
      <rPr>
        <vertAlign val="superscript"/>
        <sz val="8"/>
        <color indexed="8"/>
        <rFont val="Calibri"/>
        <family val="2"/>
      </rPr>
      <t>1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децембар 2014. ЗП14 број 15 од 26.01.2015.</t>
    </r>
  </si>
  <si>
    <r>
      <rPr>
        <vertAlign val="superscript"/>
        <sz val="8"/>
        <color indexed="8"/>
        <rFont val="Calibri"/>
        <family val="2"/>
      </rPr>
      <t>2</t>
    </r>
    <r>
      <rPr>
        <sz val="8"/>
        <color indexed="8"/>
        <rFont val="Calibri"/>
        <family val="2"/>
      </rPr>
      <t xml:space="preserve"> Републички завод за статистику, Зараде по запосленом у Републици Србији по општинама и градовима, децембар 2015. ЗП14 број 16 од 25.01.2016.</t>
    </r>
  </si>
  <si>
    <t xml:space="preserve">ПРОСЕЧНЕ НЕТО ЗАРАДЕ ПО ЗАПОСЛЕНОМ У   2014. И  2015. ГОДИНИ
 ПО ЈЕДИНИЦАМА ЛОКАЛНЕ САМОУПРАВЕ У АП ВОЈВОДИНИ 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</si>
</sst>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3" formatCode="_-* #,##0.00\ _D_i_n_._-;\-* #,##0.00\ _D_i_n_._-;_-* &quot;-&quot;??\ _D_i_n_._-;_-@_-"/>
    <numFmt numFmtId="164" formatCode="_(* #,##0.00_);_(* \(#,##0.00\);_(* &quot;-&quot;??_);_(@_)"/>
    <numFmt numFmtId="165" formatCode="0.0%"/>
    <numFmt numFmtId="166" formatCode="_-* #,##0\ _D_i_n_._-;\-* #,##0\ _D_i_n_._-;_-* &quot;-&quot;??\ _D_i_n_._-;_-@_-"/>
  </numFmts>
  <fonts count="26" x14ac:knownFonts="1">
    <font>
      <sz val="11"/>
      <color theme="1"/>
      <name val="Calibri"/>
      <family val="2"/>
      <charset val="238"/>
      <scheme val="minor"/>
    </font>
    <font>
      <sz val="11"/>
      <color theme="1"/>
      <name val="Calibri"/>
      <family val="2"/>
      <charset val="238"/>
      <scheme val="minor"/>
    </font>
    <font>
      <b/>
      <sz val="11"/>
      <color indexed="8"/>
      <name val="Calibri"/>
      <family val="2"/>
    </font>
    <font>
      <sz val="11"/>
      <color indexed="8"/>
      <name val="Calibri"/>
      <family val="2"/>
    </font>
    <font>
      <sz val="10"/>
      <name val="Arial"/>
      <family val="2"/>
    </font>
    <font>
      <b/>
      <sz val="10"/>
      <color indexed="8"/>
      <name val="Calibri"/>
      <family val="2"/>
    </font>
    <font>
      <sz val="10"/>
      <color indexed="8"/>
      <name val="Calibri"/>
      <family val="2"/>
    </font>
    <font>
      <sz val="9"/>
      <color indexed="8"/>
      <name val="Calibri"/>
      <family val="2"/>
    </font>
    <font>
      <b/>
      <sz val="9"/>
      <color indexed="8"/>
      <name val="Calibri"/>
      <family val="2"/>
    </font>
    <font>
      <b/>
      <vertAlign val="superscript"/>
      <sz val="11"/>
      <color indexed="8"/>
      <name val="Calibri"/>
      <family val="2"/>
    </font>
    <font>
      <b/>
      <sz val="11"/>
      <name val="Calibri"/>
      <family val="2"/>
    </font>
    <font>
      <sz val="8"/>
      <color indexed="8"/>
      <name val="Calibri"/>
      <family val="2"/>
    </font>
    <font>
      <sz val="8"/>
      <name val="Calibri"/>
      <family val="2"/>
    </font>
    <font>
      <sz val="11"/>
      <name val="Calibri"/>
      <family val="2"/>
    </font>
    <font>
      <b/>
      <i/>
      <sz val="11"/>
      <name val="Calibri"/>
      <family val="2"/>
    </font>
    <font>
      <b/>
      <sz val="10"/>
      <name val="Calibri"/>
      <family val="2"/>
      <scheme val="minor"/>
    </font>
    <font>
      <sz val="10"/>
      <name val="Arial"/>
      <family val="2"/>
      <charset val="238"/>
    </font>
    <font>
      <i/>
      <sz val="11"/>
      <name val="Calibri"/>
      <family val="2"/>
    </font>
    <font>
      <sz val="10"/>
      <name val="Calibri"/>
      <family val="2"/>
      <scheme val="minor"/>
    </font>
    <font>
      <vertAlign val="superscript"/>
      <sz val="8"/>
      <color indexed="8"/>
      <name val="Calibri"/>
      <family val="2"/>
    </font>
    <font>
      <sz val="11"/>
      <color theme="1"/>
      <name val="Verdana"/>
      <family val="2"/>
      <charset val="238"/>
    </font>
    <font>
      <sz val="10"/>
      <color theme="1"/>
      <name val="Verdana"/>
      <family val="2"/>
      <charset val="238"/>
    </font>
    <font>
      <vertAlign val="superscript"/>
      <sz val="11"/>
      <color indexed="8"/>
      <name val="Calibri"/>
      <family val="2"/>
    </font>
    <font>
      <sz val="11"/>
      <name val="Calibri"/>
      <family val="2"/>
      <scheme val="minor"/>
    </font>
    <font>
      <b/>
      <sz val="11"/>
      <name val="Calibri"/>
      <family val="2"/>
      <scheme val="minor"/>
    </font>
    <font>
      <i/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36">
    <border>
      <left/>
      <right/>
      <top/>
      <bottom/>
      <diagonal/>
    </border>
    <border>
      <left/>
      <right/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double">
        <color indexed="64"/>
      </bottom>
      <diagonal/>
    </border>
    <border>
      <left/>
      <right/>
      <top style="double">
        <color indexed="64"/>
      </top>
      <bottom style="double">
        <color indexed="64"/>
      </bottom>
      <diagonal/>
    </border>
    <border>
      <left/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 style="thin">
        <color indexed="64"/>
      </bottom>
      <diagonal/>
    </border>
    <border>
      <left/>
      <right/>
      <top style="double">
        <color indexed="64"/>
      </top>
      <bottom style="thin">
        <color indexed="64"/>
      </bottom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double">
        <color indexed="64"/>
      </top>
      <bottom/>
      <diagonal/>
    </border>
    <border>
      <left style="thin">
        <color indexed="64"/>
      </left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 style="double">
        <color indexed="64"/>
      </top>
      <bottom style="double">
        <color indexed="64"/>
      </bottom>
      <diagonal/>
    </border>
    <border>
      <left style="thin">
        <color indexed="64"/>
      </left>
      <right/>
      <top/>
      <bottom style="double">
        <color indexed="64"/>
      </bottom>
      <diagonal/>
    </border>
    <border>
      <left style="thin">
        <color indexed="64"/>
      </left>
      <right style="double">
        <color indexed="64"/>
      </right>
      <top style="double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</borders>
  <cellStyleXfs count="28">
    <xf numFmtId="0" fontId="0" fillId="0" borderId="0"/>
    <xf numFmtId="0" fontId="1" fillId="0" borderId="0"/>
    <xf numFmtId="0" fontId="4" fillId="0" borderId="0"/>
    <xf numFmtId="0" fontId="4" fillId="0" borderId="0"/>
    <xf numFmtId="0" fontId="16" fillId="0" borderId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4" fillId="0" borderId="0" applyFont="0" applyFill="0" applyBorder="0" applyAlignment="0" applyProtection="0"/>
    <xf numFmtId="43" fontId="1" fillId="0" borderId="0" applyFont="0" applyFill="0" applyBorder="0" applyAlignment="0" applyProtection="0"/>
    <xf numFmtId="43" fontId="1" fillId="0" borderId="0" applyFont="0" applyFill="0" applyBorder="0" applyAlignment="0" applyProtection="0"/>
    <xf numFmtId="164" fontId="1" fillId="0" borderId="0" applyFont="0" applyFill="0" applyBorder="0" applyAlignment="0" applyProtection="0"/>
    <xf numFmtId="0" fontId="16" fillId="0" borderId="0"/>
    <xf numFmtId="0" fontId="4" fillId="0" borderId="0"/>
    <xf numFmtId="0" fontId="4" fillId="0" borderId="0"/>
    <xf numFmtId="0" fontId="4" fillId="0" borderId="0"/>
    <xf numFmtId="0" fontId="16" fillId="0" borderId="0"/>
    <xf numFmtId="0" fontId="20" fillId="0" borderId="0"/>
    <xf numFmtId="0" fontId="1" fillId="0" borderId="0"/>
    <xf numFmtId="0" fontId="20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4" fillId="0" borderId="0"/>
    <xf numFmtId="0" fontId="21" fillId="0" borderId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  <xf numFmtId="9" fontId="4" fillId="0" borderId="0" applyFont="0" applyFill="0" applyBorder="0" applyAlignment="0" applyProtection="0"/>
  </cellStyleXfs>
  <cellXfs count="98">
    <xf numFmtId="0" fontId="0" fillId="0" borderId="0" xfId="0"/>
    <xf numFmtId="0" fontId="3" fillId="0" borderId="0" xfId="1" applyFont="1" applyFill="1" applyBorder="1"/>
    <xf numFmtId="0" fontId="2" fillId="0" borderId="1" xfId="1" applyFont="1" applyFill="1" applyBorder="1" applyAlignment="1">
      <alignment vertical="center" wrapText="1"/>
    </xf>
    <xf numFmtId="0" fontId="2" fillId="0" borderId="0" xfId="1" applyFont="1" applyFill="1" applyAlignment="1">
      <alignment horizontal="center" vertical="center" wrapText="1"/>
    </xf>
    <xf numFmtId="0" fontId="7" fillId="0" borderId="20" xfId="2" applyFont="1" applyFill="1" applyBorder="1" applyAlignment="1" applyProtection="1">
      <alignment horizontal="center" vertical="center" textRotation="90" wrapText="1"/>
    </xf>
    <xf numFmtId="0" fontId="11" fillId="0" borderId="23" xfId="2" applyFont="1" applyFill="1" applyBorder="1" applyAlignment="1" applyProtection="1">
      <alignment horizontal="center" vertical="center" wrapText="1"/>
    </xf>
    <xf numFmtId="0" fontId="11" fillId="0" borderId="24" xfId="2" applyFont="1" applyFill="1" applyBorder="1" applyAlignment="1" applyProtection="1">
      <alignment horizontal="center" vertical="center" wrapText="1"/>
    </xf>
    <xf numFmtId="0" fontId="11" fillId="0" borderId="25" xfId="1" applyFont="1" applyFill="1" applyBorder="1" applyAlignment="1">
      <alignment horizontal="center" vertical="center"/>
    </xf>
    <xf numFmtId="0" fontId="11" fillId="0" borderId="21" xfId="2" applyFont="1" applyFill="1" applyBorder="1" applyAlignment="1" applyProtection="1">
      <alignment horizontal="center" vertical="center" wrapText="1"/>
    </xf>
    <xf numFmtId="0" fontId="12" fillId="0" borderId="26" xfId="2" applyFont="1" applyFill="1" applyBorder="1" applyAlignment="1" applyProtection="1">
      <alignment horizontal="center" vertical="center" wrapText="1"/>
    </xf>
    <xf numFmtId="0" fontId="12" fillId="0" borderId="23" xfId="2" applyFont="1" applyFill="1" applyBorder="1" applyAlignment="1" applyProtection="1">
      <alignment horizontal="center" vertical="center" wrapText="1"/>
    </xf>
    <xf numFmtId="0" fontId="12" fillId="0" borderId="27" xfId="2" applyFont="1" applyFill="1" applyBorder="1" applyAlignment="1" applyProtection="1">
      <alignment horizontal="center" vertical="center" wrapText="1"/>
    </xf>
    <xf numFmtId="0" fontId="11" fillId="0" borderId="22" xfId="2" applyFont="1" applyFill="1" applyBorder="1" applyAlignment="1" applyProtection="1">
      <alignment horizontal="center" vertical="center" wrapText="1"/>
    </xf>
    <xf numFmtId="0" fontId="11" fillId="0" borderId="0" xfId="1" applyFont="1" applyFill="1" applyBorder="1"/>
    <xf numFmtId="3" fontId="13" fillId="0" borderId="26" xfId="2" applyNumberFormat="1" applyFont="1" applyFill="1" applyBorder="1" applyAlignment="1" applyProtection="1">
      <alignment horizontal="right" vertical="center"/>
    </xf>
    <xf numFmtId="3" fontId="10" fillId="0" borderId="22" xfId="2" applyNumberFormat="1" applyFont="1" applyFill="1" applyBorder="1" applyAlignment="1" applyProtection="1">
      <alignment horizontal="right" vertical="center"/>
    </xf>
    <xf numFmtId="165" fontId="10" fillId="0" borderId="23" xfId="2" applyNumberFormat="1" applyFont="1" applyFill="1" applyBorder="1" applyAlignment="1" applyProtection="1">
      <alignment horizontal="right" vertical="center"/>
    </xf>
    <xf numFmtId="9" fontId="14" fillId="0" borderId="21" xfId="1" applyNumberFormat="1" applyFont="1" applyFill="1" applyBorder="1" applyAlignment="1" applyProtection="1">
      <alignment horizontal="right" vertical="center"/>
    </xf>
    <xf numFmtId="3" fontId="10" fillId="0" borderId="22" xfId="1" applyNumberFormat="1" applyFont="1" applyFill="1" applyBorder="1" applyAlignment="1" applyProtection="1">
      <alignment horizontal="right"/>
    </xf>
    <xf numFmtId="0" fontId="2" fillId="0" borderId="0" xfId="1" applyFont="1" applyFill="1" applyBorder="1"/>
    <xf numFmtId="0" fontId="15" fillId="0" borderId="0" xfId="1" applyFont="1" applyFill="1" applyBorder="1" applyAlignment="1">
      <alignment horizontal="left"/>
    </xf>
    <xf numFmtId="3" fontId="13" fillId="0" borderId="25" xfId="2" applyNumberFormat="1" applyFont="1" applyFill="1" applyBorder="1" applyAlignment="1" applyProtection="1">
      <alignment horizontal="right" vertical="center"/>
    </xf>
    <xf numFmtId="165" fontId="14" fillId="0" borderId="23" xfId="1" applyNumberFormat="1" applyFont="1" applyFill="1" applyBorder="1" applyAlignment="1" applyProtection="1">
      <alignment horizontal="right" vertical="center"/>
    </xf>
    <xf numFmtId="3" fontId="10" fillId="0" borderId="27" xfId="1" applyNumberFormat="1" applyFont="1" applyFill="1" applyBorder="1" applyAlignment="1" applyProtection="1">
      <alignment horizontal="right"/>
    </xf>
    <xf numFmtId="0" fontId="13" fillId="0" borderId="2" xfId="2" applyFont="1" applyFill="1" applyBorder="1" applyAlignment="1" applyProtection="1">
      <alignment horizontal="center"/>
    </xf>
    <xf numFmtId="0" fontId="13" fillId="0" borderId="28" xfId="4" applyFont="1" applyFill="1" applyBorder="1" applyAlignment="1">
      <alignment horizontal="center"/>
    </xf>
    <xf numFmtId="0" fontId="13" fillId="0" borderId="28" xfId="4" applyFont="1" applyFill="1" applyBorder="1" applyAlignment="1">
      <alignment horizontal="left" indent="2"/>
    </xf>
    <xf numFmtId="3" fontId="13" fillId="0" borderId="4" xfId="4" applyNumberFormat="1" applyFont="1" applyFill="1" applyBorder="1" applyAlignment="1">
      <alignment horizontal="right" vertical="center"/>
    </xf>
    <xf numFmtId="3" fontId="13" fillId="0" borderId="15" xfId="2" applyNumberFormat="1" applyFont="1" applyFill="1" applyBorder="1" applyAlignment="1" applyProtection="1">
      <alignment horizontal="right" vertical="center"/>
    </xf>
    <xf numFmtId="165" fontId="13" fillId="0" borderId="14" xfId="2" applyNumberFormat="1" applyFont="1" applyFill="1" applyBorder="1" applyAlignment="1" applyProtection="1">
      <alignment horizontal="right" vertical="center"/>
    </xf>
    <xf numFmtId="165" fontId="17" fillId="0" borderId="29" xfId="1" applyNumberFormat="1" applyFont="1" applyFill="1" applyBorder="1" applyAlignment="1" applyProtection="1">
      <alignment horizontal="right" vertical="center"/>
    </xf>
    <xf numFmtId="3" fontId="13" fillId="0" borderId="30" xfId="1" applyNumberFormat="1" applyFont="1" applyFill="1" applyBorder="1" applyAlignment="1" applyProtection="1">
      <alignment horizontal="right"/>
    </xf>
    <xf numFmtId="0" fontId="18" fillId="0" borderId="0" xfId="1" applyFont="1" applyFill="1" applyBorder="1" applyAlignment="1">
      <alignment horizontal="left"/>
    </xf>
    <xf numFmtId="0" fontId="10" fillId="0" borderId="8" xfId="2" applyFont="1" applyFill="1" applyBorder="1" applyAlignment="1" applyProtection="1">
      <alignment horizontal="center"/>
    </xf>
    <xf numFmtId="0" fontId="13" fillId="0" borderId="31" xfId="4" applyFont="1" applyFill="1" applyBorder="1" applyAlignment="1">
      <alignment horizontal="center"/>
    </xf>
    <xf numFmtId="0" fontId="13" fillId="0" borderId="31" xfId="4" applyFont="1" applyFill="1" applyBorder="1" applyAlignment="1">
      <alignment horizontal="left" indent="2"/>
    </xf>
    <xf numFmtId="3" fontId="13" fillId="0" borderId="10" xfId="4" applyNumberFormat="1" applyFont="1" applyFill="1" applyBorder="1" applyAlignment="1">
      <alignment horizontal="right" vertical="center"/>
    </xf>
    <xf numFmtId="3" fontId="13" fillId="0" borderId="32" xfId="2" applyNumberFormat="1" applyFont="1" applyFill="1" applyBorder="1" applyAlignment="1" applyProtection="1">
      <alignment horizontal="right" vertical="center"/>
    </xf>
    <xf numFmtId="165" fontId="13" fillId="0" borderId="8" xfId="2" applyNumberFormat="1" applyFont="1" applyFill="1" applyBorder="1" applyAlignment="1" applyProtection="1">
      <alignment horizontal="right" vertical="center"/>
    </xf>
    <xf numFmtId="165" fontId="17" fillId="0" borderId="8" xfId="1" applyNumberFormat="1" applyFont="1" applyFill="1" applyBorder="1" applyAlignment="1" applyProtection="1">
      <alignment horizontal="right" vertical="center"/>
    </xf>
    <xf numFmtId="3" fontId="13" fillId="0" borderId="32" xfId="1" applyNumberFormat="1" applyFont="1" applyFill="1" applyBorder="1" applyAlignment="1" applyProtection="1">
      <alignment horizontal="right"/>
    </xf>
    <xf numFmtId="0" fontId="13" fillId="0" borderId="8" xfId="2" applyFont="1" applyFill="1" applyBorder="1" applyAlignment="1" applyProtection="1">
      <alignment horizontal="center"/>
    </xf>
    <xf numFmtId="0" fontId="10" fillId="0" borderId="31" xfId="4" applyFont="1" applyFill="1" applyBorder="1" applyAlignment="1">
      <alignment horizontal="center"/>
    </xf>
    <xf numFmtId="0" fontId="10" fillId="0" borderId="31" xfId="4" applyFont="1" applyFill="1" applyBorder="1" applyAlignment="1">
      <alignment horizontal="left" indent="2"/>
    </xf>
    <xf numFmtId="3" fontId="10" fillId="0" borderId="10" xfId="4" applyNumberFormat="1" applyFont="1" applyFill="1" applyBorder="1" applyAlignment="1">
      <alignment horizontal="right" vertical="center"/>
    </xf>
    <xf numFmtId="3" fontId="10" fillId="0" borderId="32" xfId="2" applyNumberFormat="1" applyFont="1" applyFill="1" applyBorder="1" applyAlignment="1" applyProtection="1">
      <alignment horizontal="right" vertical="center"/>
    </xf>
    <xf numFmtId="165" fontId="10" fillId="0" borderId="8" xfId="2" applyNumberFormat="1" applyFont="1" applyFill="1" applyBorder="1" applyAlignment="1" applyProtection="1">
      <alignment horizontal="right" vertical="center"/>
    </xf>
    <xf numFmtId="165" fontId="14" fillId="0" borderId="8" xfId="1" applyNumberFormat="1" applyFont="1" applyFill="1" applyBorder="1" applyAlignment="1" applyProtection="1">
      <alignment horizontal="right" vertical="center"/>
    </xf>
    <xf numFmtId="3" fontId="10" fillId="0" borderId="32" xfId="1" applyNumberFormat="1" applyFont="1" applyFill="1" applyBorder="1" applyAlignment="1" applyProtection="1">
      <alignment horizontal="right"/>
    </xf>
    <xf numFmtId="0" fontId="13" fillId="0" borderId="19" xfId="2" applyFont="1" applyFill="1" applyBorder="1" applyAlignment="1" applyProtection="1">
      <alignment horizontal="center"/>
    </xf>
    <xf numFmtId="0" fontId="13" fillId="0" borderId="33" xfId="4" applyFont="1" applyFill="1" applyBorder="1" applyAlignment="1">
      <alignment horizontal="center"/>
    </xf>
    <xf numFmtId="0" fontId="13" fillId="0" borderId="33" xfId="4" applyFont="1" applyFill="1" applyBorder="1" applyAlignment="1">
      <alignment horizontal="left" indent="2"/>
    </xf>
    <xf numFmtId="3" fontId="13" fillId="0" borderId="18" xfId="4" applyNumberFormat="1" applyFont="1" applyFill="1" applyBorder="1" applyAlignment="1">
      <alignment horizontal="right" vertical="center"/>
    </xf>
    <xf numFmtId="3" fontId="13" fillId="0" borderId="20" xfId="2" applyNumberFormat="1" applyFont="1" applyFill="1" applyBorder="1" applyAlignment="1" applyProtection="1">
      <alignment horizontal="right" vertical="center"/>
    </xf>
    <xf numFmtId="165" fontId="13" fillId="0" borderId="19" xfId="2" applyNumberFormat="1" applyFont="1" applyFill="1" applyBorder="1" applyAlignment="1" applyProtection="1">
      <alignment horizontal="right" vertical="center"/>
    </xf>
    <xf numFmtId="165" fontId="17" fillId="0" borderId="19" xfId="1" applyNumberFormat="1" applyFont="1" applyFill="1" applyBorder="1" applyAlignment="1" applyProtection="1">
      <alignment horizontal="right" vertical="center"/>
    </xf>
    <xf numFmtId="3" fontId="13" fillId="0" borderId="20" xfId="1" applyNumberFormat="1" applyFont="1" applyFill="1" applyBorder="1" applyAlignment="1" applyProtection="1">
      <alignment horizontal="right"/>
    </xf>
    <xf numFmtId="0" fontId="13" fillId="0" borderId="29" xfId="2" applyFont="1" applyFill="1" applyBorder="1" applyAlignment="1" applyProtection="1">
      <alignment horizontal="center"/>
    </xf>
    <xf numFmtId="0" fontId="13" fillId="0" borderId="34" xfId="4" applyFont="1" applyFill="1" applyBorder="1" applyAlignment="1">
      <alignment horizontal="center"/>
    </xf>
    <xf numFmtId="0" fontId="13" fillId="0" borderId="34" xfId="4" applyFont="1" applyFill="1" applyBorder="1" applyAlignment="1">
      <alignment horizontal="left" indent="2"/>
    </xf>
    <xf numFmtId="3" fontId="13" fillId="0" borderId="35" xfId="4" applyNumberFormat="1" applyFont="1" applyFill="1" applyBorder="1" applyAlignment="1">
      <alignment horizontal="right" vertical="center"/>
    </xf>
    <xf numFmtId="3" fontId="13" fillId="0" borderId="30" xfId="2" applyNumberFormat="1" applyFont="1" applyFill="1" applyBorder="1" applyAlignment="1" applyProtection="1">
      <alignment horizontal="right" vertical="center"/>
    </xf>
    <xf numFmtId="165" fontId="13" fillId="0" borderId="29" xfId="2" applyNumberFormat="1" applyFont="1" applyFill="1" applyBorder="1" applyAlignment="1" applyProtection="1">
      <alignment horizontal="right" vertical="center"/>
    </xf>
    <xf numFmtId="0" fontId="11" fillId="0" borderId="0" xfId="0" applyFont="1" applyFill="1"/>
    <xf numFmtId="0" fontId="3" fillId="0" borderId="0" xfId="0" applyFont="1" applyFill="1"/>
    <xf numFmtId="0" fontId="3" fillId="0" borderId="0" xfId="1" applyFont="1" applyFill="1" applyBorder="1" applyAlignment="1">
      <alignment horizontal="center"/>
    </xf>
    <xf numFmtId="3" fontId="3" fillId="0" borderId="0" xfId="0" applyNumberFormat="1" applyFont="1" applyFill="1"/>
    <xf numFmtId="0" fontId="2" fillId="0" borderId="19" xfId="3" applyFont="1" applyFill="1" applyBorder="1" applyAlignment="1" applyProtection="1">
      <alignment horizontal="center" vertical="center" wrapText="1"/>
    </xf>
    <xf numFmtId="0" fontId="2" fillId="0" borderId="33" xfId="3" applyFont="1" applyFill="1" applyBorder="1" applyAlignment="1" applyProtection="1">
      <alignment horizontal="center" vertical="center" wrapText="1"/>
    </xf>
    <xf numFmtId="166" fontId="24" fillId="0" borderId="0" xfId="5" applyNumberFormat="1" applyFont="1" applyAlignment="1">
      <alignment horizontal="center" vertical="center"/>
    </xf>
    <xf numFmtId="166" fontId="23" fillId="0" borderId="0" xfId="5" applyNumberFormat="1" applyFont="1" applyAlignment="1">
      <alignment horizontal="center" vertical="center"/>
    </xf>
    <xf numFmtId="166" fontId="25" fillId="0" borderId="0" xfId="5" applyNumberFormat="1" applyFont="1" applyAlignment="1">
      <alignment horizontal="center" vertical="center"/>
    </xf>
    <xf numFmtId="0" fontId="7" fillId="0" borderId="15" xfId="3" applyFont="1" applyFill="1" applyBorder="1" applyAlignment="1" applyProtection="1">
      <alignment horizontal="center" vertical="center" textRotation="90" wrapText="1"/>
    </xf>
    <xf numFmtId="0" fontId="7" fillId="0" borderId="22" xfId="3" applyFont="1" applyFill="1" applyBorder="1" applyAlignment="1" applyProtection="1">
      <alignment horizontal="center" vertical="center" textRotation="90" wrapText="1"/>
    </xf>
    <xf numFmtId="0" fontId="10" fillId="0" borderId="23" xfId="2" applyFont="1" applyFill="1" applyBorder="1" applyAlignment="1" applyProtection="1">
      <alignment horizontal="center"/>
    </xf>
    <xf numFmtId="0" fontId="10" fillId="0" borderId="24" xfId="2" applyFont="1" applyFill="1" applyBorder="1" applyAlignment="1" applyProtection="1">
      <alignment horizontal="center"/>
    </xf>
    <xf numFmtId="0" fontId="10" fillId="0" borderId="27" xfId="2" applyFont="1" applyFill="1" applyBorder="1" applyAlignment="1" applyProtection="1">
      <alignment horizontal="center"/>
    </xf>
    <xf numFmtId="0" fontId="2" fillId="0" borderId="0" xfId="1" applyFont="1" applyFill="1" applyAlignment="1">
      <alignment horizontal="center" vertical="center" wrapText="1"/>
    </xf>
    <xf numFmtId="0" fontId="3" fillId="0" borderId="1" xfId="1" applyFont="1" applyFill="1" applyBorder="1" applyAlignment="1">
      <alignment horizontal="center" vertical="center" wrapText="1"/>
    </xf>
    <xf numFmtId="0" fontId="5" fillId="0" borderId="2" xfId="2" applyFont="1" applyFill="1" applyBorder="1" applyAlignment="1" applyProtection="1">
      <alignment horizontal="center" vertical="center" textRotation="90" wrapText="1"/>
    </xf>
    <xf numFmtId="0" fontId="5" fillId="0" borderId="8" xfId="2" applyFont="1" applyFill="1" applyBorder="1" applyAlignment="1" applyProtection="1">
      <alignment horizontal="center" vertical="center" textRotation="90" wrapText="1"/>
    </xf>
    <xf numFmtId="0" fontId="5" fillId="0" borderId="16" xfId="2" applyFont="1" applyFill="1" applyBorder="1" applyAlignment="1" applyProtection="1">
      <alignment horizontal="center" vertical="center" textRotation="90" wrapText="1"/>
    </xf>
    <xf numFmtId="0" fontId="5" fillId="0" borderId="3" xfId="2" applyFont="1" applyFill="1" applyBorder="1" applyAlignment="1" applyProtection="1">
      <alignment horizontal="center" vertical="center" textRotation="90" wrapText="1"/>
    </xf>
    <xf numFmtId="0" fontId="5" fillId="0" borderId="9" xfId="2" applyFont="1" applyFill="1" applyBorder="1" applyAlignment="1" applyProtection="1">
      <alignment horizontal="center" vertical="center" textRotation="90" wrapText="1"/>
    </xf>
    <xf numFmtId="0" fontId="5" fillId="0" borderId="17" xfId="2" applyFont="1" applyFill="1" applyBorder="1" applyAlignment="1" applyProtection="1">
      <alignment horizontal="center" vertical="center" textRotation="90" wrapText="1"/>
    </xf>
    <xf numFmtId="0" fontId="2" fillId="0" borderId="4" xfId="1" applyFont="1" applyFill="1" applyBorder="1" applyAlignment="1">
      <alignment horizontal="center" vertical="center"/>
    </xf>
    <xf numFmtId="0" fontId="2" fillId="0" borderId="10" xfId="1" applyFont="1" applyFill="1" applyBorder="1" applyAlignment="1">
      <alignment horizontal="center" vertical="center"/>
    </xf>
    <xf numFmtId="0" fontId="2" fillId="0" borderId="18" xfId="1" applyFont="1" applyFill="1" applyBorder="1" applyAlignment="1">
      <alignment horizontal="center" vertical="center"/>
    </xf>
    <xf numFmtId="0" fontId="2" fillId="0" borderId="5" xfId="1" applyFont="1" applyFill="1" applyBorder="1" applyAlignment="1">
      <alignment horizontal="center"/>
    </xf>
    <xf numFmtId="0" fontId="2" fillId="0" borderId="6" xfId="1" applyFont="1" applyFill="1" applyBorder="1" applyAlignment="1">
      <alignment horizontal="center"/>
    </xf>
    <xf numFmtId="0" fontId="2" fillId="0" borderId="7" xfId="1" applyFont="1" applyFill="1" applyBorder="1" applyAlignment="1">
      <alignment horizontal="center"/>
    </xf>
    <xf numFmtId="0" fontId="2" fillId="0" borderId="11" xfId="2" applyFont="1" applyFill="1" applyBorder="1" applyAlignment="1" applyProtection="1">
      <alignment horizontal="center" vertical="center" wrapText="1"/>
    </xf>
    <xf numFmtId="0" fontId="2" fillId="0" borderId="12" xfId="2" applyFont="1" applyFill="1" applyBorder="1" applyAlignment="1" applyProtection="1">
      <alignment horizontal="center" vertical="center" wrapText="1"/>
    </xf>
    <xf numFmtId="0" fontId="2" fillId="0" borderId="13" xfId="2" applyFont="1" applyFill="1" applyBorder="1" applyAlignment="1" applyProtection="1">
      <alignment horizontal="center" vertical="center" wrapText="1"/>
    </xf>
    <xf numFmtId="0" fontId="6" fillId="0" borderId="3" xfId="3" applyFont="1" applyFill="1" applyBorder="1" applyAlignment="1" applyProtection="1">
      <alignment horizontal="center" vertical="center" textRotation="90" wrapText="1"/>
    </xf>
    <xf numFmtId="0" fontId="6" fillId="0" borderId="17" xfId="3" applyFont="1" applyFill="1" applyBorder="1" applyAlignment="1" applyProtection="1">
      <alignment horizontal="center" vertical="center" textRotation="90" wrapText="1"/>
    </xf>
    <xf numFmtId="0" fontId="6" fillId="0" borderId="14" xfId="2" applyFont="1" applyFill="1" applyBorder="1" applyAlignment="1" applyProtection="1">
      <alignment horizontal="center" vertical="center" textRotation="90" wrapText="1"/>
    </xf>
    <xf numFmtId="0" fontId="6" fillId="0" borderId="21" xfId="2" applyFont="1" applyFill="1" applyBorder="1" applyAlignment="1" applyProtection="1">
      <alignment horizontal="center" vertical="center" textRotation="90" wrapText="1"/>
    </xf>
  </cellXfs>
  <cellStyles count="28">
    <cellStyle name="Comma 2" xfId="5"/>
    <cellStyle name="Comma 3" xfId="6"/>
    <cellStyle name="Comma 3 2" xfId="7"/>
    <cellStyle name="Comma 3 3" xfId="8"/>
    <cellStyle name="Comma 4" xfId="9"/>
    <cellStyle name="Comma 5" xfId="10"/>
    <cellStyle name="Normal" xfId="0" builtinId="0"/>
    <cellStyle name="Normal 2" xfId="11"/>
    <cellStyle name="Normal 2 2" xfId="12"/>
    <cellStyle name="Normal 2 2 2" xfId="2"/>
    <cellStyle name="Normal 2 2 2 2" xfId="3"/>
    <cellStyle name="Normal 2 2 2_tabele za informaciju" xfId="13"/>
    <cellStyle name="Normal 2 2 3" xfId="4"/>
    <cellStyle name="Normal 2 2_tabele za informaciju" xfId="14"/>
    <cellStyle name="Normal 2 3" xfId="1"/>
    <cellStyle name="Normal 3" xfId="15"/>
    <cellStyle name="Normal 3 2" xfId="16"/>
    <cellStyle name="Normal 3 3" xfId="17"/>
    <cellStyle name="Normal 4" xfId="18"/>
    <cellStyle name="Normal 4 2" xfId="19"/>
    <cellStyle name="Normal 5" xfId="20"/>
    <cellStyle name="Normal 6" xfId="21"/>
    <cellStyle name="Normal 6 2" xfId="22"/>
    <cellStyle name="Normal 7" xfId="23"/>
    <cellStyle name="Normal 8" xfId="24"/>
    <cellStyle name="Percent 2" xfId="25"/>
    <cellStyle name="Percent 3" xfId="26"/>
    <cellStyle name="Percent 3 2" xfId="27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externalLink" Target="externalLinks/externalLink2.xml"/><Relationship Id="rId7" Type="http://schemas.openxmlformats.org/officeDocument/2006/relationships/calcChain" Target="calcChain.xml"/><Relationship Id="rId2" Type="http://schemas.openxmlformats.org/officeDocument/2006/relationships/externalLink" Target="externalLinks/externalLink1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%23SAOP/Temp/315zp14.xls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/Finansije$/Users/verica.nadjalin/AppData/Local/Microsoft/Windows/Temporary%20Internet%20Files/Content.Outlook/LNZ0A02I/Radni%20materijal/Zarade_oktobar%202012.xls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str01"/>
      <sheetName val="str02"/>
      <sheetName val="str03"/>
      <sheetName val="str04"/>
      <sheetName val="podaci"/>
      <sheetName val="Par"/>
    </sheetNames>
    <sheetDataSet>
      <sheetData sheetId="0"/>
      <sheetData sheetId="1"/>
      <sheetData sheetId="2"/>
      <sheetData sheetId="3"/>
      <sheetData sheetId="4"/>
      <sheetData sheetId="5">
        <row r="2">
          <cell r="D2" t="str">
            <v>Статистика запослености и зарада</v>
          </cell>
          <cell r="E2" t="str">
            <v>ЗП14</v>
          </cell>
          <cell r="F2" t="str">
            <v>СРБ315 ЗП14 261112</v>
          </cell>
          <cell r="G2" t="str">
            <v>број 315 - год. LXII, 26.11.2012.</v>
          </cell>
        </row>
        <row r="4">
          <cell r="G4" t="str">
            <v>Tираж: 20 • Периодика излажења: месечна</v>
          </cell>
        </row>
        <row r="8">
          <cell r="C8">
            <v>2012</v>
          </cell>
          <cell r="F8" t="str">
            <v>октобар 2012.</v>
          </cell>
        </row>
        <row r="9">
          <cell r="C9">
            <v>2011</v>
          </cell>
          <cell r="F9" t="str">
            <v>X</v>
          </cell>
        </row>
        <row r="10">
          <cell r="F10" t="str">
            <v>IX</v>
          </cell>
        </row>
      </sheetData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Okruzi"/>
      <sheetName val="Opštine"/>
    </sheetNames>
    <sheetDataSet>
      <sheetData sheetId="0"/>
      <sheetData sheetId="1"/>
    </sheetDataSet>
  </externalBook>
</externalLink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3" tint="0.59999389629810485"/>
    <pageSetUpPr fitToPage="1"/>
  </sheetPr>
  <dimension ref="A1:M150"/>
  <sheetViews>
    <sheetView tabSelected="1" topLeftCell="A40" workbookViewId="0">
      <selection activeCell="M39" sqref="M39"/>
    </sheetView>
  </sheetViews>
  <sheetFormatPr defaultColWidth="9.109375" defaultRowHeight="14.4" x14ac:dyDescent="0.3"/>
  <cols>
    <col min="1" max="1" width="4.5546875" style="1" customWidth="1"/>
    <col min="2" max="2" width="5" style="1" customWidth="1"/>
    <col min="3" max="3" width="31" style="1" customWidth="1"/>
    <col min="4" max="4" width="11.88671875" style="1" customWidth="1"/>
    <col min="5" max="5" width="10" style="1" customWidth="1"/>
    <col min="6" max="6" width="9.88671875" style="1" customWidth="1"/>
    <col min="7" max="7" width="9.44140625" style="1" customWidth="1"/>
    <col min="8" max="8" width="10" style="1" customWidth="1"/>
    <col min="9" max="9" width="9.109375" style="65" customWidth="1"/>
    <col min="10" max="10" width="7.6640625" style="1" customWidth="1"/>
    <col min="11" max="11" width="9.109375" style="1"/>
    <col min="12" max="12" width="7" style="1" customWidth="1"/>
    <col min="13" max="13" width="12.44140625" style="1" bestFit="1" customWidth="1"/>
    <col min="14" max="16384" width="9.109375" style="1"/>
  </cols>
  <sheetData>
    <row r="1" spans="1:12" ht="39" customHeight="1" x14ac:dyDescent="0.3">
      <c r="A1" s="77" t="s">
        <v>66</v>
      </c>
      <c r="B1" s="77"/>
      <c r="C1" s="77"/>
      <c r="D1" s="77"/>
      <c r="E1" s="77"/>
      <c r="F1" s="77"/>
      <c r="G1" s="77"/>
      <c r="H1" s="77"/>
      <c r="I1" s="77"/>
      <c r="J1" s="77"/>
      <c r="L1" s="19">
        <v>101.9</v>
      </c>
    </row>
    <row r="2" spans="1:12" ht="12.75" customHeight="1" thickBot="1" x14ac:dyDescent="0.35">
      <c r="A2" s="78" t="s">
        <v>0</v>
      </c>
      <c r="B2" s="78"/>
      <c r="C2" s="2"/>
      <c r="D2" s="3"/>
      <c r="E2" s="3"/>
      <c r="F2" s="3"/>
      <c r="G2" s="3"/>
      <c r="H2" s="3"/>
      <c r="I2" s="3"/>
      <c r="J2" s="3"/>
    </row>
    <row r="3" spans="1:12" ht="15" customHeight="1" thickTop="1" thickBot="1" x14ac:dyDescent="0.35">
      <c r="A3" s="79" t="s">
        <v>1</v>
      </c>
      <c r="B3" s="82" t="s">
        <v>2</v>
      </c>
      <c r="C3" s="85" t="s">
        <v>3</v>
      </c>
      <c r="D3" s="88" t="s">
        <v>4</v>
      </c>
      <c r="E3" s="89"/>
      <c r="F3" s="89"/>
      <c r="G3" s="89"/>
      <c r="H3" s="89"/>
      <c r="I3" s="89"/>
      <c r="J3" s="90"/>
    </row>
    <row r="4" spans="1:12" ht="15" customHeight="1" thickTop="1" x14ac:dyDescent="0.3">
      <c r="A4" s="80"/>
      <c r="B4" s="83"/>
      <c r="C4" s="86"/>
      <c r="D4" s="91" t="s">
        <v>5</v>
      </c>
      <c r="E4" s="92"/>
      <c r="F4" s="93"/>
      <c r="G4" s="94" t="s">
        <v>6</v>
      </c>
      <c r="H4" s="94" t="s">
        <v>7</v>
      </c>
      <c r="I4" s="96" t="s">
        <v>8</v>
      </c>
      <c r="J4" s="72" t="s">
        <v>9</v>
      </c>
    </row>
    <row r="5" spans="1:12" ht="63" customHeight="1" thickBot="1" x14ac:dyDescent="0.35">
      <c r="A5" s="81"/>
      <c r="B5" s="84"/>
      <c r="C5" s="87"/>
      <c r="D5" s="67" t="s">
        <v>62</v>
      </c>
      <c r="E5" s="68" t="s">
        <v>63</v>
      </c>
      <c r="F5" s="4" t="s">
        <v>10</v>
      </c>
      <c r="G5" s="95"/>
      <c r="H5" s="95"/>
      <c r="I5" s="97"/>
      <c r="J5" s="73"/>
    </row>
    <row r="6" spans="1:12" s="13" customFormat="1" ht="13.5" customHeight="1" thickTop="1" thickBot="1" x14ac:dyDescent="0.25">
      <c r="A6" s="5">
        <v>1</v>
      </c>
      <c r="B6" s="6">
        <v>2</v>
      </c>
      <c r="C6" s="7">
        <v>3</v>
      </c>
      <c r="D6" s="8">
        <v>4</v>
      </c>
      <c r="E6" s="9">
        <v>5</v>
      </c>
      <c r="F6" s="9">
        <v>6</v>
      </c>
      <c r="G6" s="10">
        <v>7</v>
      </c>
      <c r="H6" s="11">
        <v>8</v>
      </c>
      <c r="I6" s="5">
        <v>9</v>
      </c>
      <c r="J6" s="12">
        <v>10</v>
      </c>
    </row>
    <row r="7" spans="1:12" s="19" customFormat="1" ht="15.6" thickTop="1" thickBot="1" x14ac:dyDescent="0.35">
      <c r="A7" s="74" t="s">
        <v>11</v>
      </c>
      <c r="B7" s="75"/>
      <c r="C7" s="76"/>
      <c r="D7" s="14">
        <v>44530</v>
      </c>
      <c r="E7" s="14">
        <v>44432</v>
      </c>
      <c r="F7" s="15">
        <f t="shared" ref="F7:F8" si="0">E7-D7</f>
        <v>-98</v>
      </c>
      <c r="G7" s="16">
        <f t="shared" ref="G7:G8" si="1">E7/D7-100%</f>
        <v>-2.2007635302043749E-3</v>
      </c>
      <c r="H7" s="16">
        <f t="shared" ref="H7:H8" si="2">E7/D7*100/$L$1-100%</f>
        <v>-2.0805459794116188E-2</v>
      </c>
      <c r="I7" s="17"/>
      <c r="J7" s="18"/>
      <c r="L7" s="20"/>
    </row>
    <row r="8" spans="1:12" s="19" customFormat="1" ht="15.6" thickTop="1" thickBot="1" x14ac:dyDescent="0.35">
      <c r="A8" s="74" t="s">
        <v>12</v>
      </c>
      <c r="B8" s="75"/>
      <c r="C8" s="76"/>
      <c r="D8" s="21">
        <v>43092</v>
      </c>
      <c r="E8" s="21">
        <v>43050</v>
      </c>
      <c r="F8" s="15">
        <f t="shared" si="0"/>
        <v>-42</v>
      </c>
      <c r="G8" s="16">
        <f t="shared" si="1"/>
        <v>-9.746588693957392E-4</v>
      </c>
      <c r="H8" s="16">
        <f t="shared" si="2"/>
        <v>-1.9602216751124391E-2</v>
      </c>
      <c r="I8" s="22">
        <f t="shared" ref="I8" si="3">+E8/$E$7-100%</f>
        <v>-3.1103709038530769E-2</v>
      </c>
      <c r="J8" s="23">
        <f t="shared" ref="J8" si="4">+E8-$E$7</f>
        <v>-1382</v>
      </c>
      <c r="L8" s="20"/>
    </row>
    <row r="9" spans="1:12" ht="15" thickTop="1" x14ac:dyDescent="0.3">
      <c r="A9" s="24">
        <v>1</v>
      </c>
      <c r="B9" s="25" t="s">
        <v>20</v>
      </c>
      <c r="C9" s="26" t="s">
        <v>39</v>
      </c>
      <c r="D9" s="27">
        <v>34390</v>
      </c>
      <c r="E9" s="27">
        <v>38979</v>
      </c>
      <c r="F9" s="28">
        <f t="shared" ref="F9:F53" si="5">E9-D9</f>
        <v>4589</v>
      </c>
      <c r="G9" s="29">
        <f t="shared" ref="G9:G53" si="6">E9/D9-100%</f>
        <v>0.13343995347484738</v>
      </c>
      <c r="H9" s="29">
        <f t="shared" ref="H9:H53" si="7">E9/D9*100/$L$1-100%</f>
        <v>0.11230613687423685</v>
      </c>
      <c r="I9" s="30">
        <f t="shared" ref="I9:I53" si="8">+E9/$E$7-100%</f>
        <v>-0.12272686352178608</v>
      </c>
      <c r="J9" s="31">
        <f t="shared" ref="J9:J53" si="9">+E9-$E$7</f>
        <v>-5453</v>
      </c>
      <c r="L9" s="32"/>
    </row>
    <row r="10" spans="1:12" x14ac:dyDescent="0.3">
      <c r="A10" s="41">
        <v>2</v>
      </c>
      <c r="B10" s="34" t="s">
        <v>13</v>
      </c>
      <c r="C10" s="35" t="s">
        <v>14</v>
      </c>
      <c r="D10" s="36">
        <v>50141</v>
      </c>
      <c r="E10" s="36">
        <v>54530</v>
      </c>
      <c r="F10" s="37">
        <f t="shared" si="5"/>
        <v>4389</v>
      </c>
      <c r="G10" s="38">
        <f t="shared" si="6"/>
        <v>8.7533156498673659E-2</v>
      </c>
      <c r="H10" s="38">
        <f t="shared" si="7"/>
        <v>6.7255305690552936E-2</v>
      </c>
      <c r="I10" s="39">
        <f t="shared" si="8"/>
        <v>0.227268635217861</v>
      </c>
      <c r="J10" s="40">
        <f t="shared" si="9"/>
        <v>10098</v>
      </c>
      <c r="L10" s="32"/>
    </row>
    <row r="11" spans="1:12" x14ac:dyDescent="0.3">
      <c r="A11" s="41">
        <v>3</v>
      </c>
      <c r="B11" s="34" t="s">
        <v>27</v>
      </c>
      <c r="C11" s="35" t="s">
        <v>59</v>
      </c>
      <c r="D11" s="36">
        <v>28452</v>
      </c>
      <c r="E11" s="36">
        <v>30047</v>
      </c>
      <c r="F11" s="37">
        <f t="shared" si="5"/>
        <v>1595</v>
      </c>
      <c r="G11" s="38">
        <f t="shared" si="6"/>
        <v>5.6059327991002439E-2</v>
      </c>
      <c r="H11" s="38">
        <f t="shared" si="7"/>
        <v>3.6368329726204518E-2</v>
      </c>
      <c r="I11" s="39">
        <f t="shared" si="8"/>
        <v>-0.32375315088224699</v>
      </c>
      <c r="J11" s="40">
        <f t="shared" si="9"/>
        <v>-14385</v>
      </c>
      <c r="L11" s="32"/>
    </row>
    <row r="12" spans="1:12" x14ac:dyDescent="0.3">
      <c r="A12" s="41">
        <v>4</v>
      </c>
      <c r="B12" s="34" t="s">
        <v>27</v>
      </c>
      <c r="C12" s="35" t="s">
        <v>58</v>
      </c>
      <c r="D12" s="36">
        <v>29113</v>
      </c>
      <c r="E12" s="36">
        <v>30688</v>
      </c>
      <c r="F12" s="37">
        <f t="shared" si="5"/>
        <v>1575</v>
      </c>
      <c r="G12" s="38">
        <f t="shared" si="6"/>
        <v>5.4099543159413344E-2</v>
      </c>
      <c r="H12" s="38">
        <f t="shared" si="7"/>
        <v>3.4445086515616508E-2</v>
      </c>
      <c r="I12" s="39">
        <f t="shared" si="8"/>
        <v>-0.30932661145120632</v>
      </c>
      <c r="J12" s="40">
        <f t="shared" si="9"/>
        <v>-13744</v>
      </c>
      <c r="L12" s="32"/>
    </row>
    <row r="13" spans="1:12" x14ac:dyDescent="0.3">
      <c r="A13" s="41">
        <v>5</v>
      </c>
      <c r="B13" s="34" t="s">
        <v>27</v>
      </c>
      <c r="C13" s="35" t="s">
        <v>61</v>
      </c>
      <c r="D13" s="36">
        <v>29327</v>
      </c>
      <c r="E13" s="36">
        <v>30803</v>
      </c>
      <c r="F13" s="37">
        <f t="shared" si="5"/>
        <v>1476</v>
      </c>
      <c r="G13" s="38">
        <f t="shared" si="6"/>
        <v>5.0329048317250269E-2</v>
      </c>
      <c r="H13" s="38">
        <f t="shared" si="7"/>
        <v>3.074489530642821E-2</v>
      </c>
      <c r="I13" s="39">
        <f t="shared" si="8"/>
        <v>-0.30673838674828957</v>
      </c>
      <c r="J13" s="40">
        <f t="shared" si="9"/>
        <v>-13629</v>
      </c>
      <c r="L13" s="32"/>
    </row>
    <row r="14" spans="1:12" x14ac:dyDescent="0.3">
      <c r="A14" s="41">
        <v>6</v>
      </c>
      <c r="B14" s="34" t="s">
        <v>20</v>
      </c>
      <c r="C14" s="35" t="s">
        <v>21</v>
      </c>
      <c r="D14" s="36">
        <v>44744</v>
      </c>
      <c r="E14" s="36">
        <v>46888</v>
      </c>
      <c r="F14" s="37">
        <f t="shared" si="5"/>
        <v>2144</v>
      </c>
      <c r="G14" s="38">
        <f t="shared" si="6"/>
        <v>4.7917039156087915E-2</v>
      </c>
      <c r="H14" s="38">
        <f t="shared" si="7"/>
        <v>2.8377859819517015E-2</v>
      </c>
      <c r="I14" s="39">
        <f t="shared" si="8"/>
        <v>5.5275477133597484E-2</v>
      </c>
      <c r="J14" s="40">
        <f t="shared" si="9"/>
        <v>2456</v>
      </c>
      <c r="L14" s="32"/>
    </row>
    <row r="15" spans="1:12" x14ac:dyDescent="0.3">
      <c r="A15" s="41">
        <v>7</v>
      </c>
      <c r="B15" s="34" t="s">
        <v>27</v>
      </c>
      <c r="C15" s="35" t="s">
        <v>33</v>
      </c>
      <c r="D15" s="36">
        <v>37292</v>
      </c>
      <c r="E15" s="36">
        <v>38451</v>
      </c>
      <c r="F15" s="37">
        <f t="shared" si="5"/>
        <v>1159</v>
      </c>
      <c r="G15" s="38">
        <f t="shared" si="6"/>
        <v>3.1079051807358038E-2</v>
      </c>
      <c r="H15" s="38">
        <f t="shared" si="7"/>
        <v>1.1853829055307186E-2</v>
      </c>
      <c r="I15" s="39">
        <f t="shared" si="8"/>
        <v>-0.13461019085343895</v>
      </c>
      <c r="J15" s="40">
        <f t="shared" si="9"/>
        <v>-5981</v>
      </c>
      <c r="L15" s="20"/>
    </row>
    <row r="16" spans="1:12" s="19" customFormat="1" x14ac:dyDescent="0.3">
      <c r="A16" s="57">
        <v>8</v>
      </c>
      <c r="B16" s="58" t="s">
        <v>13</v>
      </c>
      <c r="C16" s="59" t="s">
        <v>15</v>
      </c>
      <c r="D16" s="60">
        <v>52237</v>
      </c>
      <c r="E16" s="60">
        <v>53836</v>
      </c>
      <c r="F16" s="61">
        <f t="shared" si="5"/>
        <v>1599</v>
      </c>
      <c r="G16" s="62">
        <f t="shared" si="6"/>
        <v>3.0610486819687255E-2</v>
      </c>
      <c r="H16" s="62">
        <f t="shared" si="7"/>
        <v>1.1394000804403559E-2</v>
      </c>
      <c r="I16" s="30">
        <f t="shared" si="8"/>
        <v>0.21164926179330212</v>
      </c>
      <c r="J16" s="31">
        <f t="shared" si="9"/>
        <v>9404</v>
      </c>
      <c r="L16" s="20"/>
    </row>
    <row r="17" spans="1:12" s="19" customFormat="1" x14ac:dyDescent="0.3">
      <c r="A17" s="57">
        <v>9</v>
      </c>
      <c r="B17" s="58" t="s">
        <v>20</v>
      </c>
      <c r="C17" s="59" t="s">
        <v>29</v>
      </c>
      <c r="D17" s="60">
        <v>37918</v>
      </c>
      <c r="E17" s="60">
        <v>38985</v>
      </c>
      <c r="F17" s="61">
        <f t="shared" si="5"/>
        <v>1067</v>
      </c>
      <c r="G17" s="62">
        <f t="shared" si="6"/>
        <v>2.8139669813808776E-2</v>
      </c>
      <c r="H17" s="62">
        <f t="shared" si="7"/>
        <v>8.9692539880359412E-3</v>
      </c>
      <c r="I17" s="30">
        <f t="shared" si="8"/>
        <v>-0.12259182571119909</v>
      </c>
      <c r="J17" s="31">
        <f t="shared" si="9"/>
        <v>-5447</v>
      </c>
      <c r="K17" s="1"/>
      <c r="L17" s="20"/>
    </row>
    <row r="18" spans="1:12" s="19" customFormat="1" x14ac:dyDescent="0.3">
      <c r="A18" s="41">
        <v>10</v>
      </c>
      <c r="B18" s="34" t="s">
        <v>27</v>
      </c>
      <c r="C18" s="35" t="s">
        <v>40</v>
      </c>
      <c r="D18" s="36">
        <v>37659</v>
      </c>
      <c r="E18" s="36">
        <v>38473</v>
      </c>
      <c r="F18" s="37">
        <f t="shared" si="5"/>
        <v>814</v>
      </c>
      <c r="G18" s="38">
        <f t="shared" si="6"/>
        <v>2.1615018986165246E-2</v>
      </c>
      <c r="H18" s="38">
        <f t="shared" si="7"/>
        <v>2.5662600453044693E-3</v>
      </c>
      <c r="I18" s="39">
        <f t="shared" si="8"/>
        <v>-0.13411505221462006</v>
      </c>
      <c r="J18" s="40">
        <f t="shared" si="9"/>
        <v>-5959</v>
      </c>
      <c r="L18" s="20"/>
    </row>
    <row r="19" spans="1:12" s="19" customFormat="1" x14ac:dyDescent="0.3">
      <c r="A19" s="41">
        <v>11</v>
      </c>
      <c r="B19" s="34" t="s">
        <v>13</v>
      </c>
      <c r="C19" s="35" t="s">
        <v>34</v>
      </c>
      <c r="D19" s="36">
        <v>36946</v>
      </c>
      <c r="E19" s="36">
        <v>37565</v>
      </c>
      <c r="F19" s="37">
        <f t="shared" si="5"/>
        <v>619</v>
      </c>
      <c r="G19" s="38">
        <f t="shared" si="6"/>
        <v>1.6754181778812383E-2</v>
      </c>
      <c r="H19" s="38">
        <f t="shared" si="7"/>
        <v>-2.2039432985158092E-3</v>
      </c>
      <c r="I19" s="39">
        <f t="shared" si="8"/>
        <v>-0.15455077421678065</v>
      </c>
      <c r="J19" s="40">
        <f t="shared" si="9"/>
        <v>-6867</v>
      </c>
      <c r="L19" s="20"/>
    </row>
    <row r="20" spans="1:12" s="19" customFormat="1" x14ac:dyDescent="0.3">
      <c r="A20" s="41">
        <v>12</v>
      </c>
      <c r="B20" s="34" t="s">
        <v>27</v>
      </c>
      <c r="C20" s="35" t="s">
        <v>30</v>
      </c>
      <c r="D20" s="36">
        <v>36961</v>
      </c>
      <c r="E20" s="36">
        <v>37451</v>
      </c>
      <c r="F20" s="37">
        <f t="shared" si="5"/>
        <v>490</v>
      </c>
      <c r="G20" s="38">
        <f t="shared" si="6"/>
        <v>1.325721706663785E-2</v>
      </c>
      <c r="H20" s="38">
        <f t="shared" si="7"/>
        <v>-5.6357045469698219E-3</v>
      </c>
      <c r="I20" s="39">
        <f t="shared" si="8"/>
        <v>-0.15711649261793303</v>
      </c>
      <c r="J20" s="40">
        <f t="shared" si="9"/>
        <v>-6981</v>
      </c>
      <c r="L20" s="20"/>
    </row>
    <row r="21" spans="1:12" s="19" customFormat="1" x14ac:dyDescent="0.3">
      <c r="A21" s="41">
        <v>13</v>
      </c>
      <c r="B21" s="34" t="s">
        <v>20</v>
      </c>
      <c r="C21" s="35" t="s">
        <v>36</v>
      </c>
      <c r="D21" s="36">
        <v>37040</v>
      </c>
      <c r="E21" s="36">
        <v>37515</v>
      </c>
      <c r="F21" s="37">
        <f t="shared" si="5"/>
        <v>475</v>
      </c>
      <c r="G21" s="38">
        <f t="shared" si="6"/>
        <v>1.2823974082073475E-2</v>
      </c>
      <c r="H21" s="38">
        <f t="shared" si="7"/>
        <v>-6.0608693993391416E-3</v>
      </c>
      <c r="I21" s="39">
        <f t="shared" si="8"/>
        <v>-0.15567608930500543</v>
      </c>
      <c r="J21" s="40">
        <f t="shared" si="9"/>
        <v>-6917</v>
      </c>
      <c r="K21" s="1"/>
      <c r="L21" s="20"/>
    </row>
    <row r="22" spans="1:12" x14ac:dyDescent="0.3">
      <c r="A22" s="41">
        <v>14</v>
      </c>
      <c r="B22" s="34" t="s">
        <v>27</v>
      </c>
      <c r="C22" s="35" t="s">
        <v>46</v>
      </c>
      <c r="D22" s="36">
        <v>33187</v>
      </c>
      <c r="E22" s="36">
        <v>33571</v>
      </c>
      <c r="F22" s="37">
        <f t="shared" si="5"/>
        <v>384</v>
      </c>
      <c r="G22" s="38">
        <f t="shared" si="6"/>
        <v>1.1570795793533595E-2</v>
      </c>
      <c r="H22" s="38">
        <f t="shared" si="7"/>
        <v>-7.2906812624793371E-3</v>
      </c>
      <c r="I22" s="39">
        <f t="shared" si="8"/>
        <v>-0.24444094346417</v>
      </c>
      <c r="J22" s="40">
        <f t="shared" si="9"/>
        <v>-10861</v>
      </c>
      <c r="L22" s="32"/>
    </row>
    <row r="23" spans="1:12" x14ac:dyDescent="0.3">
      <c r="A23" s="41">
        <v>15</v>
      </c>
      <c r="B23" s="34" t="s">
        <v>27</v>
      </c>
      <c r="C23" s="35" t="s">
        <v>55</v>
      </c>
      <c r="D23" s="36">
        <v>31168</v>
      </c>
      <c r="E23" s="36">
        <v>31510</v>
      </c>
      <c r="F23" s="37">
        <f t="shared" si="5"/>
        <v>342</v>
      </c>
      <c r="G23" s="38">
        <f t="shared" si="6"/>
        <v>1.0972792607802928E-2</v>
      </c>
      <c r="H23" s="38">
        <f t="shared" si="7"/>
        <v>-7.8775342416065319E-3</v>
      </c>
      <c r="I23" s="39">
        <f t="shared" si="8"/>
        <v>-0.29082643140079223</v>
      </c>
      <c r="J23" s="40">
        <f t="shared" si="9"/>
        <v>-12922</v>
      </c>
      <c r="L23" s="20"/>
    </row>
    <row r="24" spans="1:12" x14ac:dyDescent="0.3">
      <c r="A24" s="41">
        <v>16</v>
      </c>
      <c r="B24" s="34" t="s">
        <v>27</v>
      </c>
      <c r="C24" s="35" t="s">
        <v>51</v>
      </c>
      <c r="D24" s="36">
        <v>35413</v>
      </c>
      <c r="E24" s="36">
        <v>35687</v>
      </c>
      <c r="F24" s="37">
        <f t="shared" si="5"/>
        <v>274</v>
      </c>
      <c r="G24" s="38">
        <f t="shared" si="6"/>
        <v>7.7372716234151984E-3</v>
      </c>
      <c r="H24" s="38">
        <f t="shared" si="7"/>
        <v>-1.1052726571722182E-2</v>
      </c>
      <c r="I24" s="39">
        <f t="shared" si="8"/>
        <v>-0.19681760893050049</v>
      </c>
      <c r="J24" s="40">
        <f t="shared" si="9"/>
        <v>-8745</v>
      </c>
      <c r="L24" s="32"/>
    </row>
    <row r="25" spans="1:12" x14ac:dyDescent="0.3">
      <c r="A25" s="41">
        <v>17</v>
      </c>
      <c r="B25" s="34" t="s">
        <v>20</v>
      </c>
      <c r="C25" s="35" t="s">
        <v>42</v>
      </c>
      <c r="D25" s="36">
        <v>36197</v>
      </c>
      <c r="E25" s="36">
        <v>36428</v>
      </c>
      <c r="F25" s="37">
        <f t="shared" si="5"/>
        <v>231</v>
      </c>
      <c r="G25" s="38">
        <f t="shared" si="6"/>
        <v>6.3817443434539545E-3</v>
      </c>
      <c r="H25" s="38">
        <f t="shared" si="7"/>
        <v>-1.2382979054510357E-2</v>
      </c>
      <c r="I25" s="39">
        <f t="shared" si="8"/>
        <v>-0.18014043932301049</v>
      </c>
      <c r="J25" s="40">
        <f t="shared" si="9"/>
        <v>-8004</v>
      </c>
      <c r="L25" s="32"/>
    </row>
    <row r="26" spans="1:12" x14ac:dyDescent="0.3">
      <c r="A26" s="33">
        <v>18</v>
      </c>
      <c r="B26" s="42" t="s">
        <v>13</v>
      </c>
      <c r="C26" s="43" t="s">
        <v>17</v>
      </c>
      <c r="D26" s="44">
        <v>50175</v>
      </c>
      <c r="E26" s="44">
        <v>50441</v>
      </c>
      <c r="F26" s="45">
        <f t="shared" si="5"/>
        <v>266</v>
      </c>
      <c r="G26" s="46">
        <f t="shared" si="6"/>
        <v>5.3014449427004617E-3</v>
      </c>
      <c r="H26" s="46">
        <f t="shared" si="7"/>
        <v>-1.3443135483120261E-2</v>
      </c>
      <c r="I26" s="47">
        <f t="shared" si="8"/>
        <v>0.13524036730284483</v>
      </c>
      <c r="J26" s="48">
        <f t="shared" si="9"/>
        <v>6009</v>
      </c>
      <c r="L26" s="32"/>
    </row>
    <row r="27" spans="1:12" x14ac:dyDescent="0.3">
      <c r="A27" s="41">
        <v>19</v>
      </c>
      <c r="B27" s="34" t="s">
        <v>20</v>
      </c>
      <c r="C27" s="35" t="s">
        <v>32</v>
      </c>
      <c r="D27" s="36">
        <v>37305</v>
      </c>
      <c r="E27" s="36">
        <v>37359</v>
      </c>
      <c r="F27" s="37">
        <f t="shared" si="5"/>
        <v>54</v>
      </c>
      <c r="G27" s="38">
        <f t="shared" si="6"/>
        <v>1.4475271411338309E-3</v>
      </c>
      <c r="H27" s="38">
        <f t="shared" si="7"/>
        <v>-1.7225194169643077E-2</v>
      </c>
      <c r="I27" s="39">
        <f t="shared" si="8"/>
        <v>-0.15918707238026653</v>
      </c>
      <c r="J27" s="40">
        <f t="shared" si="9"/>
        <v>-7073</v>
      </c>
      <c r="L27" s="20"/>
    </row>
    <row r="28" spans="1:12" x14ac:dyDescent="0.3">
      <c r="A28" s="41">
        <v>20</v>
      </c>
      <c r="B28" s="34" t="s">
        <v>13</v>
      </c>
      <c r="C28" s="35" t="s">
        <v>18</v>
      </c>
      <c r="D28" s="36">
        <v>48265</v>
      </c>
      <c r="E28" s="36">
        <v>48215</v>
      </c>
      <c r="F28" s="37">
        <f t="shared" si="5"/>
        <v>-50</v>
      </c>
      <c r="G28" s="38">
        <f t="shared" si="6"/>
        <v>-1.0359473738733582E-3</v>
      </c>
      <c r="H28" s="38">
        <f t="shared" si="7"/>
        <v>-1.966236248662756E-2</v>
      </c>
      <c r="I28" s="39">
        <f t="shared" si="8"/>
        <v>8.5141339575081076E-2</v>
      </c>
      <c r="J28" s="40">
        <f t="shared" si="9"/>
        <v>3783</v>
      </c>
      <c r="L28" s="32"/>
    </row>
    <row r="29" spans="1:12" x14ac:dyDescent="0.3">
      <c r="A29" s="41">
        <v>21</v>
      </c>
      <c r="B29" s="34" t="s">
        <v>20</v>
      </c>
      <c r="C29" s="35" t="s">
        <v>49</v>
      </c>
      <c r="D29" s="36">
        <v>34194</v>
      </c>
      <c r="E29" s="36">
        <v>34121</v>
      </c>
      <c r="F29" s="37">
        <f t="shared" si="5"/>
        <v>-73</v>
      </c>
      <c r="G29" s="38">
        <f t="shared" si="6"/>
        <v>-2.134877463882523E-3</v>
      </c>
      <c r="H29" s="38">
        <f t="shared" si="7"/>
        <v>-2.0740802221670851E-2</v>
      </c>
      <c r="I29" s="39">
        <f t="shared" si="8"/>
        <v>-0.23206247749369824</v>
      </c>
      <c r="J29" s="40">
        <f t="shared" si="9"/>
        <v>-10311</v>
      </c>
      <c r="L29" s="20"/>
    </row>
    <row r="30" spans="1:12" x14ac:dyDescent="0.3">
      <c r="A30" s="41">
        <v>22</v>
      </c>
      <c r="B30" s="34" t="s">
        <v>20</v>
      </c>
      <c r="C30" s="35" t="s">
        <v>31</v>
      </c>
      <c r="D30" s="36">
        <v>38439</v>
      </c>
      <c r="E30" s="36">
        <v>38155</v>
      </c>
      <c r="F30" s="37">
        <f t="shared" si="5"/>
        <v>-284</v>
      </c>
      <c r="G30" s="38">
        <f t="shared" si="6"/>
        <v>-7.3883295611227862E-3</v>
      </c>
      <c r="H30" s="38">
        <f t="shared" si="7"/>
        <v>-2.5896299863712335E-2</v>
      </c>
      <c r="I30" s="39">
        <f t="shared" si="8"/>
        <v>-0.14127205617572924</v>
      </c>
      <c r="J30" s="40">
        <f t="shared" si="9"/>
        <v>-6277</v>
      </c>
      <c r="L30" s="20"/>
    </row>
    <row r="31" spans="1:12" x14ac:dyDescent="0.3">
      <c r="A31" s="33">
        <v>23</v>
      </c>
      <c r="B31" s="42" t="s">
        <v>20</v>
      </c>
      <c r="C31" s="43" t="s">
        <v>24</v>
      </c>
      <c r="D31" s="44">
        <v>41184</v>
      </c>
      <c r="E31" s="44">
        <v>40864</v>
      </c>
      <c r="F31" s="45">
        <f t="shared" si="5"/>
        <v>-320</v>
      </c>
      <c r="G31" s="46">
        <f t="shared" si="6"/>
        <v>-7.770007770007803E-3</v>
      </c>
      <c r="H31" s="46">
        <f t="shared" si="7"/>
        <v>-2.6270861403344337E-2</v>
      </c>
      <c r="I31" s="47">
        <f t="shared" si="8"/>
        <v>-8.0302484695714771E-2</v>
      </c>
      <c r="J31" s="48">
        <f t="shared" si="9"/>
        <v>-3568</v>
      </c>
      <c r="L31" s="32"/>
    </row>
    <row r="32" spans="1:12" x14ac:dyDescent="0.3">
      <c r="A32" s="41">
        <v>24</v>
      </c>
      <c r="B32" s="34" t="s">
        <v>27</v>
      </c>
      <c r="C32" s="35" t="s">
        <v>50</v>
      </c>
      <c r="D32" s="36">
        <v>34077</v>
      </c>
      <c r="E32" s="36">
        <v>33736</v>
      </c>
      <c r="F32" s="37">
        <f t="shared" si="5"/>
        <v>-341</v>
      </c>
      <c r="G32" s="38">
        <f t="shared" si="6"/>
        <v>-1.0006749420430228E-2</v>
      </c>
      <c r="H32" s="38">
        <f t="shared" si="7"/>
        <v>-2.8465897370392734E-2</v>
      </c>
      <c r="I32" s="39">
        <f t="shared" si="8"/>
        <v>-0.24072740367302847</v>
      </c>
      <c r="J32" s="40">
        <f t="shared" si="9"/>
        <v>-10696</v>
      </c>
      <c r="L32" s="20"/>
    </row>
    <row r="33" spans="1:12" x14ac:dyDescent="0.3">
      <c r="A33" s="41">
        <v>25</v>
      </c>
      <c r="B33" s="34" t="s">
        <v>13</v>
      </c>
      <c r="C33" s="35" t="s">
        <v>26</v>
      </c>
      <c r="D33" s="36">
        <v>41669</v>
      </c>
      <c r="E33" s="36">
        <v>41223</v>
      </c>
      <c r="F33" s="37">
        <f t="shared" si="5"/>
        <v>-446</v>
      </c>
      <c r="G33" s="38">
        <f t="shared" si="6"/>
        <v>-1.0703400609565872E-2</v>
      </c>
      <c r="H33" s="38">
        <f t="shared" si="7"/>
        <v>-2.9149558988779023E-2</v>
      </c>
      <c r="I33" s="39">
        <f t="shared" si="8"/>
        <v>-7.222272236226146E-2</v>
      </c>
      <c r="J33" s="40">
        <f t="shared" si="9"/>
        <v>-3209</v>
      </c>
      <c r="L33" s="20"/>
    </row>
    <row r="34" spans="1:12" s="19" customFormat="1" x14ac:dyDescent="0.3">
      <c r="A34" s="41">
        <v>26</v>
      </c>
      <c r="B34" s="34" t="s">
        <v>20</v>
      </c>
      <c r="C34" s="35" t="s">
        <v>37</v>
      </c>
      <c r="D34" s="36">
        <v>37306</v>
      </c>
      <c r="E34" s="36">
        <v>36830</v>
      </c>
      <c r="F34" s="37">
        <f t="shared" si="5"/>
        <v>-476</v>
      </c>
      <c r="G34" s="38">
        <f t="shared" si="6"/>
        <v>-1.2759341660858792E-2</v>
      </c>
      <c r="H34" s="38">
        <f t="shared" si="7"/>
        <v>-3.1167165516053807E-2</v>
      </c>
      <c r="I34" s="39">
        <f t="shared" si="8"/>
        <v>-0.17109290601368388</v>
      </c>
      <c r="J34" s="40">
        <f t="shared" si="9"/>
        <v>-7602</v>
      </c>
      <c r="K34" s="1"/>
      <c r="L34" s="20"/>
    </row>
    <row r="35" spans="1:12" s="19" customFormat="1" x14ac:dyDescent="0.3">
      <c r="A35" s="33">
        <v>27</v>
      </c>
      <c r="B35" s="42" t="s">
        <v>13</v>
      </c>
      <c r="C35" s="43" t="s">
        <v>25</v>
      </c>
      <c r="D35" s="44">
        <v>40663</v>
      </c>
      <c r="E35" s="44">
        <v>40042</v>
      </c>
      <c r="F35" s="45">
        <f t="shared" si="5"/>
        <v>-621</v>
      </c>
      <c r="G35" s="46">
        <f t="shared" si="6"/>
        <v>-1.5271868775053488E-2</v>
      </c>
      <c r="H35" s="46">
        <f t="shared" si="7"/>
        <v>-3.3632844725273281E-2</v>
      </c>
      <c r="I35" s="47">
        <f t="shared" si="8"/>
        <v>-9.8802664746128865E-2</v>
      </c>
      <c r="J35" s="48">
        <f t="shared" si="9"/>
        <v>-4390</v>
      </c>
      <c r="L35" s="20"/>
    </row>
    <row r="36" spans="1:12" x14ac:dyDescent="0.3">
      <c r="A36" s="41">
        <v>28</v>
      </c>
      <c r="B36" s="34" t="s">
        <v>13</v>
      </c>
      <c r="C36" s="35" t="s">
        <v>19</v>
      </c>
      <c r="D36" s="36">
        <v>47959</v>
      </c>
      <c r="E36" s="36">
        <v>47171</v>
      </c>
      <c r="F36" s="37">
        <f t="shared" si="5"/>
        <v>-788</v>
      </c>
      <c r="G36" s="38">
        <f t="shared" si="6"/>
        <v>-1.6430701223962174E-2</v>
      </c>
      <c r="H36" s="38">
        <f t="shared" si="7"/>
        <v>-3.4770069895939337E-2</v>
      </c>
      <c r="I36" s="39">
        <f t="shared" si="8"/>
        <v>6.1644760532949316E-2</v>
      </c>
      <c r="J36" s="40">
        <f t="shared" si="9"/>
        <v>2739</v>
      </c>
      <c r="L36" s="20"/>
    </row>
    <row r="37" spans="1:12" x14ac:dyDescent="0.3">
      <c r="A37" s="41">
        <v>29</v>
      </c>
      <c r="B37" s="34" t="s">
        <v>27</v>
      </c>
      <c r="C37" s="35" t="s">
        <v>28</v>
      </c>
      <c r="D37" s="36">
        <v>40517</v>
      </c>
      <c r="E37" s="36">
        <v>39843</v>
      </c>
      <c r="F37" s="37">
        <f t="shared" si="5"/>
        <v>-674</v>
      </c>
      <c r="G37" s="38">
        <f t="shared" si="6"/>
        <v>-1.6634992719105512E-2</v>
      </c>
      <c r="H37" s="38">
        <f t="shared" si="7"/>
        <v>-3.4970552226796459E-2</v>
      </c>
      <c r="I37" s="39">
        <f t="shared" si="8"/>
        <v>-0.10328141879726327</v>
      </c>
      <c r="J37" s="40">
        <f t="shared" si="9"/>
        <v>-4589</v>
      </c>
      <c r="L37" s="32"/>
    </row>
    <row r="38" spans="1:12" x14ac:dyDescent="0.3">
      <c r="A38" s="41">
        <v>30</v>
      </c>
      <c r="B38" s="34" t="s">
        <v>27</v>
      </c>
      <c r="C38" s="35" t="s">
        <v>48</v>
      </c>
      <c r="D38" s="36">
        <v>35467</v>
      </c>
      <c r="E38" s="36">
        <v>34834</v>
      </c>
      <c r="F38" s="37">
        <f t="shared" si="5"/>
        <v>-633</v>
      </c>
      <c r="G38" s="38">
        <f t="shared" si="6"/>
        <v>-1.78475766205205E-2</v>
      </c>
      <c r="H38" s="38">
        <f t="shared" si="7"/>
        <v>-3.6160526614838595E-2</v>
      </c>
      <c r="I38" s="39">
        <f t="shared" si="8"/>
        <v>-0.21601548433561402</v>
      </c>
      <c r="J38" s="40">
        <f t="shared" si="9"/>
        <v>-9598</v>
      </c>
      <c r="L38" s="20"/>
    </row>
    <row r="39" spans="1:12" x14ac:dyDescent="0.3">
      <c r="A39" s="33">
        <v>31</v>
      </c>
      <c r="B39" s="42" t="s">
        <v>20</v>
      </c>
      <c r="C39" s="43" t="s">
        <v>47</v>
      </c>
      <c r="D39" s="44">
        <v>35517</v>
      </c>
      <c r="E39" s="44">
        <v>34858</v>
      </c>
      <c r="F39" s="45">
        <f t="shared" si="5"/>
        <v>-659</v>
      </c>
      <c r="G39" s="46">
        <f t="shared" si="6"/>
        <v>-1.8554495030548734E-2</v>
      </c>
      <c r="H39" s="46">
        <f t="shared" si="7"/>
        <v>-3.6854264014277494E-2</v>
      </c>
      <c r="I39" s="47">
        <f t="shared" si="8"/>
        <v>-0.21547533309326616</v>
      </c>
      <c r="J39" s="48">
        <f t="shared" si="9"/>
        <v>-9574</v>
      </c>
      <c r="L39" s="20"/>
    </row>
    <row r="40" spans="1:12" x14ac:dyDescent="0.3">
      <c r="A40" s="33">
        <v>32</v>
      </c>
      <c r="B40" s="42" t="s">
        <v>20</v>
      </c>
      <c r="C40" s="43" t="s">
        <v>22</v>
      </c>
      <c r="D40" s="44">
        <v>42661</v>
      </c>
      <c r="E40" s="44">
        <v>41799</v>
      </c>
      <c r="F40" s="45">
        <f t="shared" si="5"/>
        <v>-862</v>
      </c>
      <c r="G40" s="46">
        <f t="shared" si="6"/>
        <v>-2.02058085839526E-2</v>
      </c>
      <c r="H40" s="46">
        <f t="shared" si="7"/>
        <v>-3.84747876191881E-2</v>
      </c>
      <c r="I40" s="47">
        <f t="shared" si="8"/>
        <v>-5.9259092545912884E-2</v>
      </c>
      <c r="J40" s="48">
        <f t="shared" si="9"/>
        <v>-2633</v>
      </c>
      <c r="L40" s="20"/>
    </row>
    <row r="41" spans="1:12" x14ac:dyDescent="0.3">
      <c r="A41" s="41">
        <v>33</v>
      </c>
      <c r="B41" s="34" t="s">
        <v>27</v>
      </c>
      <c r="C41" s="35" t="s">
        <v>53</v>
      </c>
      <c r="D41" s="36">
        <v>33165</v>
      </c>
      <c r="E41" s="36">
        <v>32432</v>
      </c>
      <c r="F41" s="37">
        <f t="shared" si="5"/>
        <v>-733</v>
      </c>
      <c r="G41" s="38">
        <f t="shared" si="6"/>
        <v>-2.2101613146389254E-2</v>
      </c>
      <c r="H41" s="38">
        <f t="shared" si="7"/>
        <v>-4.0335243519518449E-2</v>
      </c>
      <c r="I41" s="39">
        <f t="shared" si="8"/>
        <v>-0.27007562117392869</v>
      </c>
      <c r="J41" s="40">
        <f t="shared" si="9"/>
        <v>-12000</v>
      </c>
      <c r="L41" s="20"/>
    </row>
    <row r="42" spans="1:12" x14ac:dyDescent="0.3">
      <c r="A42" s="33">
        <v>34</v>
      </c>
      <c r="B42" s="42" t="s">
        <v>13</v>
      </c>
      <c r="C42" s="43" t="s">
        <v>16</v>
      </c>
      <c r="D42" s="44">
        <v>50196</v>
      </c>
      <c r="E42" s="44">
        <v>49021</v>
      </c>
      <c r="F42" s="45">
        <f t="shared" si="5"/>
        <v>-1175</v>
      </c>
      <c r="G42" s="46">
        <f t="shared" si="6"/>
        <v>-2.3408239700374533E-2</v>
      </c>
      <c r="H42" s="46">
        <f t="shared" si="7"/>
        <v>-4.1617507066118331E-2</v>
      </c>
      <c r="I42" s="47">
        <f t="shared" si="8"/>
        <v>0.10328141879726327</v>
      </c>
      <c r="J42" s="48">
        <f t="shared" si="9"/>
        <v>4589</v>
      </c>
      <c r="L42" s="20"/>
    </row>
    <row r="43" spans="1:12" x14ac:dyDescent="0.3">
      <c r="A43" s="41">
        <v>35</v>
      </c>
      <c r="B43" s="34" t="s">
        <v>13</v>
      </c>
      <c r="C43" s="35" t="s">
        <v>35</v>
      </c>
      <c r="D43" s="36">
        <v>39159</v>
      </c>
      <c r="E43" s="36">
        <v>38133</v>
      </c>
      <c r="F43" s="37">
        <f t="shared" si="5"/>
        <v>-1026</v>
      </c>
      <c r="G43" s="38">
        <f t="shared" si="6"/>
        <v>-2.6200873362445365E-2</v>
      </c>
      <c r="H43" s="38">
        <f t="shared" si="7"/>
        <v>-4.4358070031840446E-2</v>
      </c>
      <c r="I43" s="39">
        <f t="shared" si="8"/>
        <v>-0.14176719481454803</v>
      </c>
      <c r="J43" s="40">
        <f t="shared" si="9"/>
        <v>-6299</v>
      </c>
      <c r="L43" s="20"/>
    </row>
    <row r="44" spans="1:12" x14ac:dyDescent="0.3">
      <c r="A44" s="41">
        <v>36</v>
      </c>
      <c r="B44" s="34" t="s">
        <v>27</v>
      </c>
      <c r="C44" s="35" t="s">
        <v>56</v>
      </c>
      <c r="D44" s="36">
        <v>32252</v>
      </c>
      <c r="E44" s="36">
        <v>31295</v>
      </c>
      <c r="F44" s="37">
        <f t="shared" si="5"/>
        <v>-957</v>
      </c>
      <c r="G44" s="38">
        <f t="shared" si="6"/>
        <v>-2.9672578444747577E-2</v>
      </c>
      <c r="H44" s="38">
        <f t="shared" si="7"/>
        <v>-4.7765042634688504E-2</v>
      </c>
      <c r="I44" s="39">
        <f t="shared" si="8"/>
        <v>-0.29566528628015842</v>
      </c>
      <c r="J44" s="40">
        <f t="shared" si="9"/>
        <v>-13137</v>
      </c>
      <c r="L44" s="32"/>
    </row>
    <row r="45" spans="1:12" x14ac:dyDescent="0.3">
      <c r="A45" s="41">
        <v>37</v>
      </c>
      <c r="B45" s="34" t="s">
        <v>27</v>
      </c>
      <c r="C45" s="35" t="s">
        <v>57</v>
      </c>
      <c r="D45" s="36">
        <v>32902</v>
      </c>
      <c r="E45" s="36">
        <v>31892</v>
      </c>
      <c r="F45" s="37">
        <f t="shared" si="5"/>
        <v>-1010</v>
      </c>
      <c r="G45" s="38">
        <f t="shared" si="6"/>
        <v>-3.0697222053370665E-2</v>
      </c>
      <c r="H45" s="38">
        <f t="shared" si="7"/>
        <v>-4.877058101410281E-2</v>
      </c>
      <c r="I45" s="39">
        <f t="shared" si="8"/>
        <v>-0.28222902412675555</v>
      </c>
      <c r="J45" s="40">
        <f t="shared" si="9"/>
        <v>-12540</v>
      </c>
      <c r="L45" s="20"/>
    </row>
    <row r="46" spans="1:12" x14ac:dyDescent="0.3">
      <c r="A46" s="57">
        <v>38</v>
      </c>
      <c r="B46" s="58" t="s">
        <v>20</v>
      </c>
      <c r="C46" s="59" t="s">
        <v>38</v>
      </c>
      <c r="D46" s="60">
        <v>37869</v>
      </c>
      <c r="E46" s="60">
        <v>36499</v>
      </c>
      <c r="F46" s="37">
        <f t="shared" si="5"/>
        <v>-1370</v>
      </c>
      <c r="G46" s="38">
        <f t="shared" si="6"/>
        <v>-3.6177348226781758E-2</v>
      </c>
      <c r="H46" s="38">
        <f t="shared" si="7"/>
        <v>-5.4148526228441352E-2</v>
      </c>
      <c r="I46" s="30">
        <f t="shared" si="8"/>
        <v>-0.17854249189773141</v>
      </c>
      <c r="J46" s="40">
        <f t="shared" si="9"/>
        <v>-7933</v>
      </c>
      <c r="L46" s="20"/>
    </row>
    <row r="47" spans="1:12" x14ac:dyDescent="0.3">
      <c r="A47" s="41">
        <v>39</v>
      </c>
      <c r="B47" s="34" t="s">
        <v>27</v>
      </c>
      <c r="C47" s="35" t="s">
        <v>41</v>
      </c>
      <c r="D47" s="36">
        <v>37294</v>
      </c>
      <c r="E47" s="36">
        <v>35804</v>
      </c>
      <c r="F47" s="37">
        <f t="shared" si="5"/>
        <v>-1490</v>
      </c>
      <c r="G47" s="38">
        <f t="shared" si="6"/>
        <v>-3.9952807422105385E-2</v>
      </c>
      <c r="H47" s="38">
        <f t="shared" si="7"/>
        <v>-5.7853589226796287E-2</v>
      </c>
      <c r="I47" s="39">
        <f t="shared" si="8"/>
        <v>-0.19418437162405477</v>
      </c>
      <c r="J47" s="40">
        <f t="shared" si="9"/>
        <v>-8628</v>
      </c>
      <c r="L47" s="32"/>
    </row>
    <row r="48" spans="1:12" x14ac:dyDescent="0.3">
      <c r="A48" s="41">
        <v>40</v>
      </c>
      <c r="B48" s="34" t="s">
        <v>27</v>
      </c>
      <c r="C48" s="35" t="s">
        <v>52</v>
      </c>
      <c r="D48" s="36">
        <v>33670</v>
      </c>
      <c r="E48" s="36">
        <v>32309</v>
      </c>
      <c r="F48" s="37">
        <f t="shared" si="5"/>
        <v>-1361</v>
      </c>
      <c r="G48" s="38">
        <f t="shared" si="6"/>
        <v>-4.0421740421740404E-2</v>
      </c>
      <c r="H48" s="38">
        <f t="shared" si="7"/>
        <v>-5.8313778627812063E-2</v>
      </c>
      <c r="I48" s="39">
        <f t="shared" si="8"/>
        <v>-0.27284389629096151</v>
      </c>
      <c r="J48" s="40">
        <f t="shared" si="9"/>
        <v>-12123</v>
      </c>
      <c r="L48" s="20"/>
    </row>
    <row r="49" spans="1:12" s="19" customFormat="1" x14ac:dyDescent="0.3">
      <c r="A49" s="41">
        <v>41</v>
      </c>
      <c r="B49" s="34" t="s">
        <v>20</v>
      </c>
      <c r="C49" s="35" t="s">
        <v>54</v>
      </c>
      <c r="D49" s="36">
        <v>33469</v>
      </c>
      <c r="E49" s="36">
        <v>31947</v>
      </c>
      <c r="F49" s="37">
        <f t="shared" si="5"/>
        <v>-1522</v>
      </c>
      <c r="G49" s="38">
        <f t="shared" si="6"/>
        <v>-4.5474917087454103E-2</v>
      </c>
      <c r="H49" s="38">
        <f t="shared" si="7"/>
        <v>-6.3272735120170953E-2</v>
      </c>
      <c r="I49" s="39">
        <f t="shared" si="8"/>
        <v>-0.28099117752970837</v>
      </c>
      <c r="J49" s="40">
        <f t="shared" si="9"/>
        <v>-12485</v>
      </c>
      <c r="L49" s="20"/>
    </row>
    <row r="50" spans="1:12" x14ac:dyDescent="0.3">
      <c r="A50" s="41">
        <v>42</v>
      </c>
      <c r="B50" s="34" t="s">
        <v>13</v>
      </c>
      <c r="C50" s="35" t="s">
        <v>23</v>
      </c>
      <c r="D50" s="36">
        <v>43912</v>
      </c>
      <c r="E50" s="36">
        <v>41878</v>
      </c>
      <c r="F50" s="37">
        <f t="shared" si="5"/>
        <v>-2034</v>
      </c>
      <c r="G50" s="38">
        <f t="shared" si="6"/>
        <v>-4.631991255237744E-2</v>
      </c>
      <c r="H50" s="38">
        <f t="shared" si="7"/>
        <v>-6.4101975026867097E-2</v>
      </c>
      <c r="I50" s="39">
        <f t="shared" si="8"/>
        <v>-5.7481094706517855E-2</v>
      </c>
      <c r="J50" s="40">
        <f t="shared" si="9"/>
        <v>-2554</v>
      </c>
      <c r="L50" s="32"/>
    </row>
    <row r="51" spans="1:12" x14ac:dyDescent="0.3">
      <c r="A51" s="41">
        <v>43</v>
      </c>
      <c r="B51" s="34" t="s">
        <v>44</v>
      </c>
      <c r="C51" s="35" t="s">
        <v>45</v>
      </c>
      <c r="D51" s="36">
        <v>35984</v>
      </c>
      <c r="E51" s="36">
        <v>34147</v>
      </c>
      <c r="F51" s="37">
        <f t="shared" si="5"/>
        <v>-1837</v>
      </c>
      <c r="G51" s="38">
        <f t="shared" si="6"/>
        <v>-5.1050466874166256E-2</v>
      </c>
      <c r="H51" s="38">
        <f t="shared" si="7"/>
        <v>-6.874432470477565E-2</v>
      </c>
      <c r="I51" s="39">
        <f t="shared" si="8"/>
        <v>-0.23147731364782143</v>
      </c>
      <c r="J51" s="40">
        <f t="shared" si="9"/>
        <v>-10285</v>
      </c>
      <c r="L51" s="20"/>
    </row>
    <row r="52" spans="1:12" x14ac:dyDescent="0.3">
      <c r="A52" s="41">
        <v>44</v>
      </c>
      <c r="B52" s="34" t="s">
        <v>20</v>
      </c>
      <c r="C52" s="35" t="s">
        <v>43</v>
      </c>
      <c r="D52" s="36">
        <v>37767</v>
      </c>
      <c r="E52" s="36">
        <v>35658</v>
      </c>
      <c r="F52" s="37">
        <f t="shared" si="5"/>
        <v>-2109</v>
      </c>
      <c r="G52" s="38">
        <f t="shared" si="6"/>
        <v>-5.5842402097068922E-2</v>
      </c>
      <c r="H52" s="38">
        <f t="shared" si="7"/>
        <v>-7.3446910792020592E-2</v>
      </c>
      <c r="I52" s="39">
        <f t="shared" si="8"/>
        <v>-0.19747029168167085</v>
      </c>
      <c r="J52" s="40">
        <f t="shared" si="9"/>
        <v>-8774</v>
      </c>
      <c r="L52" s="32"/>
    </row>
    <row r="53" spans="1:12" ht="15" thickBot="1" x14ac:dyDescent="0.35">
      <c r="A53" s="49">
        <v>45</v>
      </c>
      <c r="B53" s="50" t="s">
        <v>27</v>
      </c>
      <c r="C53" s="51" t="s">
        <v>60</v>
      </c>
      <c r="D53" s="52">
        <v>30923</v>
      </c>
      <c r="E53" s="52">
        <v>28488</v>
      </c>
      <c r="F53" s="53">
        <f t="shared" si="5"/>
        <v>-2435</v>
      </c>
      <c r="G53" s="54">
        <f t="shared" si="6"/>
        <v>-7.8743976975067076E-2</v>
      </c>
      <c r="H53" s="54">
        <f t="shared" si="7"/>
        <v>-9.5921469062872577E-2</v>
      </c>
      <c r="I53" s="55">
        <f t="shared" si="8"/>
        <v>-0.35884047533309327</v>
      </c>
      <c r="J53" s="56">
        <f t="shared" si="9"/>
        <v>-15944</v>
      </c>
      <c r="L53" s="20"/>
    </row>
    <row r="54" spans="1:12" ht="15" thickTop="1" x14ac:dyDescent="0.3">
      <c r="A54" s="63" t="s">
        <v>64</v>
      </c>
      <c r="B54" s="64"/>
      <c r="C54" s="64"/>
      <c r="D54" s="64"/>
      <c r="E54" s="64"/>
      <c r="F54" s="64"/>
    </row>
    <row r="55" spans="1:12" x14ac:dyDescent="0.3">
      <c r="A55" s="63" t="s">
        <v>65</v>
      </c>
      <c r="B55" s="64"/>
      <c r="C55" s="64"/>
      <c r="D55" s="66"/>
      <c r="E55" s="64"/>
      <c r="F55" s="64"/>
    </row>
    <row r="103" spans="13:13" x14ac:dyDescent="0.3">
      <c r="M103" s="1">
        <v>2014</v>
      </c>
    </row>
    <row r="104" spans="13:13" x14ac:dyDescent="0.3">
      <c r="M104" s="69">
        <v>44530</v>
      </c>
    </row>
    <row r="105" spans="13:13" x14ac:dyDescent="0.3">
      <c r="M105" s="69">
        <v>43092</v>
      </c>
    </row>
    <row r="106" spans="13:13" x14ac:dyDescent="0.3">
      <c r="M106" s="70">
        <v>36197</v>
      </c>
    </row>
    <row r="107" spans="13:13" x14ac:dyDescent="0.3">
      <c r="M107" s="70">
        <v>30923</v>
      </c>
    </row>
    <row r="108" spans="13:13" x14ac:dyDescent="0.3">
      <c r="M108" s="70">
        <v>44744</v>
      </c>
    </row>
    <row r="109" spans="13:13" x14ac:dyDescent="0.3">
      <c r="M109" s="70">
        <v>31168</v>
      </c>
    </row>
    <row r="110" spans="13:13" x14ac:dyDescent="0.3">
      <c r="M110" s="70">
        <v>48265</v>
      </c>
    </row>
    <row r="111" spans="13:13" x14ac:dyDescent="0.3">
      <c r="M111" s="70">
        <v>37305</v>
      </c>
    </row>
    <row r="112" spans="13:13" x14ac:dyDescent="0.3">
      <c r="M112" s="70">
        <v>33469</v>
      </c>
    </row>
    <row r="113" spans="13:13" x14ac:dyDescent="0.3">
      <c r="M113" s="70">
        <v>33187</v>
      </c>
    </row>
    <row r="114" spans="13:13" x14ac:dyDescent="0.3">
      <c r="M114" s="70">
        <v>50141</v>
      </c>
    </row>
    <row r="115" spans="13:13" x14ac:dyDescent="0.3">
      <c r="M115" s="70">
        <v>37306</v>
      </c>
    </row>
    <row r="116" spans="13:13" x14ac:dyDescent="0.3">
      <c r="M116" s="70">
        <v>39159</v>
      </c>
    </row>
    <row r="117" spans="13:13" x14ac:dyDescent="0.3">
      <c r="M117" s="70">
        <v>52237</v>
      </c>
    </row>
    <row r="118" spans="13:13" x14ac:dyDescent="0.3">
      <c r="M118" s="70">
        <v>37294</v>
      </c>
    </row>
    <row r="119" spans="13:13" x14ac:dyDescent="0.3">
      <c r="M119" s="70">
        <v>29113</v>
      </c>
    </row>
    <row r="120" spans="13:13" x14ac:dyDescent="0.3">
      <c r="M120" s="70">
        <v>42661</v>
      </c>
    </row>
    <row r="121" spans="13:13" x14ac:dyDescent="0.3">
      <c r="M121" s="70">
        <v>34390</v>
      </c>
    </row>
    <row r="122" spans="13:13" x14ac:dyDescent="0.3">
      <c r="M122" s="70">
        <v>35467</v>
      </c>
    </row>
    <row r="123" spans="13:13" x14ac:dyDescent="0.3">
      <c r="M123" s="70">
        <v>41669</v>
      </c>
    </row>
    <row r="124" spans="13:13" x14ac:dyDescent="0.3">
      <c r="M124" s="70">
        <v>37040</v>
      </c>
    </row>
    <row r="125" spans="13:13" x14ac:dyDescent="0.3">
      <c r="M125" s="70">
        <v>29327</v>
      </c>
    </row>
    <row r="126" spans="13:13" x14ac:dyDescent="0.3">
      <c r="M126" s="70">
        <v>40517</v>
      </c>
    </row>
    <row r="127" spans="13:13" x14ac:dyDescent="0.3">
      <c r="M127" s="70">
        <v>38439</v>
      </c>
    </row>
    <row r="128" spans="13:13" x14ac:dyDescent="0.3">
      <c r="M128" s="70">
        <v>32252</v>
      </c>
    </row>
    <row r="129" spans="13:13" x14ac:dyDescent="0.3">
      <c r="M129" s="70">
        <v>36961</v>
      </c>
    </row>
    <row r="130" spans="13:13" x14ac:dyDescent="0.3">
      <c r="M130" s="70">
        <v>33670</v>
      </c>
    </row>
    <row r="131" spans="13:13" x14ac:dyDescent="0.3">
      <c r="M131" s="70">
        <v>37918</v>
      </c>
    </row>
    <row r="132" spans="13:13" x14ac:dyDescent="0.3">
      <c r="M132" s="71">
        <v>50175</v>
      </c>
    </row>
    <row r="133" spans="13:13" x14ac:dyDescent="0.3">
      <c r="M133" s="70">
        <v>35984</v>
      </c>
    </row>
    <row r="134" spans="13:13" x14ac:dyDescent="0.3">
      <c r="M134" s="70">
        <v>37659</v>
      </c>
    </row>
    <row r="135" spans="13:13" x14ac:dyDescent="0.3">
      <c r="M135" s="70">
        <v>50196</v>
      </c>
    </row>
    <row r="136" spans="13:13" x14ac:dyDescent="0.3">
      <c r="M136" s="70">
        <v>47959</v>
      </c>
    </row>
    <row r="137" spans="13:13" x14ac:dyDescent="0.3">
      <c r="M137" s="70">
        <v>28452</v>
      </c>
    </row>
    <row r="138" spans="13:13" x14ac:dyDescent="0.3">
      <c r="M138" s="70">
        <v>37869</v>
      </c>
    </row>
    <row r="139" spans="13:13" x14ac:dyDescent="0.3">
      <c r="M139" s="70">
        <v>43912</v>
      </c>
    </row>
    <row r="140" spans="13:13" x14ac:dyDescent="0.3">
      <c r="M140" s="70">
        <v>33165</v>
      </c>
    </row>
    <row r="141" spans="13:13" x14ac:dyDescent="0.3">
      <c r="M141" s="70">
        <v>35517</v>
      </c>
    </row>
    <row r="142" spans="13:13" x14ac:dyDescent="0.3">
      <c r="M142" s="70">
        <v>35413</v>
      </c>
    </row>
    <row r="143" spans="13:13" x14ac:dyDescent="0.3">
      <c r="M143" s="70">
        <v>41184</v>
      </c>
    </row>
    <row r="144" spans="13:13" x14ac:dyDescent="0.3">
      <c r="M144" s="70">
        <v>37767</v>
      </c>
    </row>
    <row r="145" spans="13:13" x14ac:dyDescent="0.3">
      <c r="M145" s="70">
        <v>36946</v>
      </c>
    </row>
    <row r="146" spans="13:13" x14ac:dyDescent="0.3">
      <c r="M146" s="70">
        <v>40663</v>
      </c>
    </row>
    <row r="147" spans="13:13" x14ac:dyDescent="0.3">
      <c r="M147" s="70">
        <v>34194</v>
      </c>
    </row>
    <row r="148" spans="13:13" x14ac:dyDescent="0.3">
      <c r="M148" s="70">
        <v>32902</v>
      </c>
    </row>
    <row r="149" spans="13:13" x14ac:dyDescent="0.3">
      <c r="M149" s="70">
        <v>34077</v>
      </c>
    </row>
    <row r="150" spans="13:13" x14ac:dyDescent="0.3">
      <c r="M150" s="70">
        <v>37292</v>
      </c>
    </row>
  </sheetData>
  <sortState ref="B9:J53">
    <sortCondition descending="1" ref="G9:G53"/>
  </sortState>
  <mergeCells count="13">
    <mergeCell ref="J4:J5"/>
    <mergeCell ref="A7:C7"/>
    <mergeCell ref="A8:C8"/>
    <mergeCell ref="A1:J1"/>
    <mergeCell ref="A2:B2"/>
    <mergeCell ref="A3:A5"/>
    <mergeCell ref="B3:B5"/>
    <mergeCell ref="C3:C5"/>
    <mergeCell ref="D3:J3"/>
    <mergeCell ref="D4:F4"/>
    <mergeCell ref="G4:G5"/>
    <mergeCell ref="H4:H5"/>
    <mergeCell ref="I4:I5"/>
  </mergeCells>
  <printOptions horizontalCentered="1"/>
  <pageMargins left="0" right="0" top="0" bottom="0" header="0.31496062992126" footer="0.31496062992126"/>
  <pageSetup paperSize="9" scale="91" fitToHeight="0" orientation="portrait" horizontalDpi="4294967295" verticalDpi="4294967295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Tabela 2</vt:lpstr>
      <vt:lpstr>'Tabela 2'!Print_Area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Tibor Švarc</dc:creator>
  <cp:lastModifiedBy>Dragan Burić</cp:lastModifiedBy>
  <cp:lastPrinted>2016-01-26T10:59:55Z</cp:lastPrinted>
  <dcterms:created xsi:type="dcterms:W3CDTF">2015-07-27T12:25:21Z</dcterms:created>
  <dcterms:modified xsi:type="dcterms:W3CDTF">2016-02-02T14:16:30Z</dcterms:modified>
</cp:coreProperties>
</file>