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7955" windowHeight="11025"/>
  </bookViews>
  <sheets>
    <sheet name="Tabela 2" sheetId="4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tab1">#REF!</definedName>
    <definedName name="_tab2">#REF!</definedName>
    <definedName name="_tab3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>[2]Opštine!#REF!</definedName>
    <definedName name="_xlnm.Print_Area" localSheetId="0">'Tabela 2'!$A$1:$J$55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J53" i="4" l="1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49" i="4"/>
  <c r="I49" i="4"/>
  <c r="H49" i="4"/>
  <c r="G49" i="4"/>
  <c r="F49" i="4"/>
  <c r="J50" i="4"/>
  <c r="I50" i="4"/>
  <c r="H50" i="4"/>
  <c r="G50" i="4"/>
  <c r="F50" i="4"/>
  <c r="J46" i="4"/>
  <c r="I46" i="4"/>
  <c r="H46" i="4"/>
  <c r="G46" i="4"/>
  <c r="F46" i="4"/>
  <c r="J47" i="4"/>
  <c r="I47" i="4"/>
  <c r="H47" i="4"/>
  <c r="G47" i="4"/>
  <c r="F47" i="4"/>
  <c r="J48" i="4"/>
  <c r="I48" i="4"/>
  <c r="H48" i="4"/>
  <c r="G48" i="4"/>
  <c r="F48" i="4"/>
  <c r="J42" i="4"/>
  <c r="I42" i="4"/>
  <c r="H42" i="4"/>
  <c r="G42" i="4"/>
  <c r="F42" i="4"/>
  <c r="J45" i="4"/>
  <c r="I45" i="4"/>
  <c r="H45" i="4"/>
  <c r="G45" i="4"/>
  <c r="F45" i="4"/>
  <c r="J41" i="4"/>
  <c r="I41" i="4"/>
  <c r="H41" i="4"/>
  <c r="G41" i="4"/>
  <c r="F41" i="4"/>
  <c r="J44" i="4"/>
  <c r="I44" i="4"/>
  <c r="H44" i="4"/>
  <c r="G44" i="4"/>
  <c r="F44" i="4"/>
  <c r="J43" i="4"/>
  <c r="I43" i="4"/>
  <c r="H43" i="4"/>
  <c r="G43" i="4"/>
  <c r="F43" i="4"/>
  <c r="J38" i="4"/>
  <c r="I38" i="4"/>
  <c r="H38" i="4"/>
  <c r="G38" i="4"/>
  <c r="F38" i="4"/>
  <c r="J34" i="4"/>
  <c r="I34" i="4"/>
  <c r="H34" i="4"/>
  <c r="G34" i="4"/>
  <c r="F34" i="4"/>
  <c r="J39" i="4"/>
  <c r="I39" i="4"/>
  <c r="H39" i="4"/>
  <c r="G39" i="4"/>
  <c r="F39" i="4"/>
  <c r="J40" i="4"/>
  <c r="I40" i="4"/>
  <c r="H40" i="4"/>
  <c r="G40" i="4"/>
  <c r="F40" i="4"/>
  <c r="J36" i="4"/>
  <c r="I36" i="4"/>
  <c r="H36" i="4"/>
  <c r="G36" i="4"/>
  <c r="F36" i="4"/>
  <c r="J37" i="4"/>
  <c r="I37" i="4"/>
  <c r="H37" i="4"/>
  <c r="G37" i="4"/>
  <c r="F37" i="4"/>
  <c r="J32" i="4"/>
  <c r="I32" i="4"/>
  <c r="H32" i="4"/>
  <c r="G32" i="4"/>
  <c r="F32" i="4"/>
  <c r="J35" i="4"/>
  <c r="I35" i="4"/>
  <c r="H35" i="4"/>
  <c r="G35" i="4"/>
  <c r="F35" i="4"/>
  <c r="J33" i="4"/>
  <c r="I33" i="4"/>
  <c r="H33" i="4"/>
  <c r="G33" i="4"/>
  <c r="F33" i="4"/>
  <c r="J28" i="4"/>
  <c r="I28" i="4"/>
  <c r="H28" i="4"/>
  <c r="G28" i="4"/>
  <c r="F28" i="4"/>
  <c r="J31" i="4"/>
  <c r="I31" i="4"/>
  <c r="H31" i="4"/>
  <c r="G31" i="4"/>
  <c r="F31" i="4"/>
  <c r="J29" i="4"/>
  <c r="I29" i="4"/>
  <c r="H29" i="4"/>
  <c r="G29" i="4"/>
  <c r="F29" i="4"/>
  <c r="J25" i="4"/>
  <c r="I25" i="4"/>
  <c r="H25" i="4"/>
  <c r="G25" i="4"/>
  <c r="F25" i="4"/>
  <c r="J27" i="4"/>
  <c r="I27" i="4"/>
  <c r="H27" i="4"/>
  <c r="G27" i="4"/>
  <c r="F27" i="4"/>
  <c r="J23" i="4"/>
  <c r="I23" i="4"/>
  <c r="H23" i="4"/>
  <c r="G23" i="4"/>
  <c r="F23" i="4"/>
  <c r="J30" i="4"/>
  <c r="I30" i="4"/>
  <c r="H30" i="4"/>
  <c r="G30" i="4"/>
  <c r="F30" i="4"/>
  <c r="J26" i="4"/>
  <c r="I26" i="4"/>
  <c r="H26" i="4"/>
  <c r="G26" i="4"/>
  <c r="F26" i="4"/>
  <c r="J24" i="4"/>
  <c r="I24" i="4"/>
  <c r="H24" i="4"/>
  <c r="G24" i="4"/>
  <c r="F24" i="4"/>
  <c r="J22" i="4"/>
  <c r="I22" i="4"/>
  <c r="H22" i="4"/>
  <c r="G22" i="4"/>
  <c r="F22" i="4"/>
  <c r="J18" i="4"/>
  <c r="I18" i="4"/>
  <c r="H18" i="4"/>
  <c r="G18" i="4"/>
  <c r="F18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5" i="4"/>
  <c r="I15" i="4"/>
  <c r="H15" i="4"/>
  <c r="G15" i="4"/>
  <c r="F15" i="4"/>
  <c r="J17" i="4"/>
  <c r="I17" i="4"/>
  <c r="H17" i="4"/>
  <c r="G17" i="4"/>
  <c r="F17" i="4"/>
  <c r="J16" i="4"/>
  <c r="I16" i="4"/>
  <c r="H16" i="4"/>
  <c r="G16" i="4"/>
  <c r="F16" i="4"/>
  <c r="J14" i="4"/>
  <c r="I14" i="4"/>
  <c r="H14" i="4"/>
  <c r="G14" i="4"/>
  <c r="F14" i="4"/>
  <c r="J12" i="4"/>
  <c r="I12" i="4"/>
  <c r="H12" i="4"/>
  <c r="G12" i="4"/>
  <c r="F12" i="4"/>
  <c r="J13" i="4"/>
  <c r="I13" i="4"/>
  <c r="H13" i="4"/>
  <c r="G13" i="4"/>
  <c r="F13" i="4"/>
  <c r="J10" i="4"/>
  <c r="I10" i="4"/>
  <c r="H10" i="4"/>
  <c r="G10" i="4"/>
  <c r="F10" i="4"/>
  <c r="J11" i="4"/>
  <c r="I11" i="4"/>
  <c r="H11" i="4"/>
  <c r="G11" i="4"/>
  <c r="F11" i="4"/>
  <c r="J9" i="4"/>
  <c r="I9" i="4"/>
  <c r="H9" i="4"/>
  <c r="G9" i="4"/>
  <c r="F9" i="4"/>
  <c r="J8" i="4"/>
  <c r="I8" i="4"/>
  <c r="H8" i="4"/>
  <c r="G8" i="4"/>
  <c r="F8" i="4"/>
  <c r="H7" i="4"/>
  <c r="G7" i="4"/>
  <c r="F7" i="4"/>
</calcChain>
</file>

<file path=xl/sharedStrings.xml><?xml version="1.0" encoding="utf-8"?>
<sst xmlns="http://schemas.openxmlformats.org/spreadsheetml/2006/main" count="108" uniqueCount="67">
  <si>
    <t>Табела 2</t>
  </si>
  <si>
    <t>РАНГ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</si>
  <si>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</si>
  <si>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</si>
  <si>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</si>
  <si>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</si>
  <si>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</si>
  <si>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</si>
  <si>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</si>
  <si>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</si>
  <si>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</si>
  <si>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</si>
  <si>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</si>
  <si>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Вршац</t>
  </si>
  <si>
    <t>Беочин</t>
  </si>
  <si>
    <t>Панчево - град</t>
  </si>
  <si>
    <t>Бачка Паланка</t>
  </si>
  <si>
    <t>Нови Сад - град</t>
  </si>
  <si>
    <t>Пећинци</t>
  </si>
  <si>
    <t>Сента</t>
  </si>
  <si>
    <t>Зрењанин - град</t>
  </si>
  <si>
    <t>II</t>
  </si>
  <si>
    <t>Апатин</t>
  </si>
  <si>
    <t>Сремска Митровица - град</t>
  </si>
  <si>
    <t>Суботица - град</t>
  </si>
  <si>
    <t>III</t>
  </si>
  <si>
    <t>Ковин</t>
  </si>
  <si>
    <t>Кањижа</t>
  </si>
  <si>
    <t>Врбас</t>
  </si>
  <si>
    <t>Сремски Карловци</t>
  </si>
  <si>
    <t>Нова Црња</t>
  </si>
  <si>
    <t>Жабаљ</t>
  </si>
  <si>
    <t>Кула</t>
  </si>
  <si>
    <t>Бачка Топола</t>
  </si>
  <si>
    <t>Рума</t>
  </si>
  <si>
    <t>Бечеј</t>
  </si>
  <si>
    <t>Оџаци</t>
  </si>
  <si>
    <t>Нови Кнежевац</t>
  </si>
  <si>
    <t>Кикинда</t>
  </si>
  <si>
    <t>Опово</t>
  </si>
  <si>
    <t>Шид</t>
  </si>
  <si>
    <t>Сомбор - град</t>
  </si>
  <si>
    <t>Ада</t>
  </si>
  <si>
    <t>Чока</t>
  </si>
  <si>
    <t>Инђија</t>
  </si>
  <si>
    <t>Стара Пазова</t>
  </si>
  <si>
    <t>Србобран</t>
  </si>
  <si>
    <t>Нови Бечеј</t>
  </si>
  <si>
    <t>Бела Црква</t>
  </si>
  <si>
    <t>Темерин</t>
  </si>
  <si>
    <t>IV</t>
  </si>
  <si>
    <t>Сечањ</t>
  </si>
  <si>
    <t>Ириг</t>
  </si>
  <si>
    <t>Мали Иђош</t>
  </si>
  <si>
    <t>Тител</t>
  </si>
  <si>
    <t>Бачки Петровац</t>
  </si>
  <si>
    <t>Алибунар</t>
  </si>
  <si>
    <t>Бач</t>
  </si>
  <si>
    <t>Ковачица</t>
  </si>
  <si>
    <t>Житиште</t>
  </si>
  <si>
    <t>Пландиште</t>
  </si>
  <si>
    <t xml:space="preserve">ПРОСЕЧНЕ НЕТО ЗАРАДЕ ПО ЗАПОСЛЕНОМ У  ПЕРИОДУ  ЈАНУАР - СЕПТЕМБАР 2013. И  2014. ГОДИНЕ ПО ЈЕДИНИЦАМА ЛОКАЛНЕ САМОУПРАВЕ У АП ВОЈВОДИНИ </t>
  </si>
  <si>
    <r>
      <t>I-IX 2013.</t>
    </r>
    <r>
      <rPr>
        <b/>
        <vertAlign val="superscript"/>
        <sz val="11"/>
        <color indexed="8"/>
        <rFont val="Calibri"/>
        <family val="2"/>
      </rPr>
      <t>1</t>
    </r>
  </si>
  <si>
    <r>
      <t>I-IX 2014.</t>
    </r>
    <r>
      <rPr>
        <b/>
        <vertAlign val="superscript"/>
        <sz val="11"/>
        <rFont val="Calibri"/>
        <family val="2"/>
      </rPr>
      <t>2</t>
    </r>
  </si>
  <si>
    <t>1 Републички завод за статистику, Зараде по запосленом у Републици Србији по општинама и градовима, септембар 2013., ЗП14 број 292 25.10.2013.</t>
  </si>
  <si>
    <t>2 Републички завод за статистику, Зараде по запосленом у Републици Србији по општинама и градовима, септембар 2014., ЗП14 број 289 24.10.2014.</t>
  </si>
  <si>
    <t xml:space="preserve">Степен  развијености за 2014.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</si>
</sst>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i_n_._-;\-* #,##0.00\ _D_i_n_._-;_-* &quot;-&quot;??\ _D_i_n_._-;_-@_-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238"/>
    </font>
    <font>
      <sz val="10"/>
      <name val="Calibri"/>
      <family val="2"/>
      <scheme val="minor"/>
    </font>
    <font>
      <sz val="8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1" applyFont="1" applyBorder="1"/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10" fillId="0" borderId="18" xfId="2" applyFont="1" applyFill="1" applyBorder="1" applyAlignment="1" applyProtection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90" wrapText="1"/>
    </xf>
    <xf numFmtId="3" fontId="10" fillId="0" borderId="22" xfId="2" applyNumberFormat="1" applyFont="1" applyFill="1" applyBorder="1" applyAlignment="1" applyProtection="1">
      <alignment horizontal="right" vertical="center"/>
    </xf>
    <xf numFmtId="165" fontId="10" fillId="0" borderId="23" xfId="2" applyNumberFormat="1" applyFont="1" applyFill="1" applyBorder="1" applyAlignment="1" applyProtection="1">
      <alignment horizontal="right" vertical="center"/>
    </xf>
    <xf numFmtId="9" fontId="13" fillId="0" borderId="21" xfId="1" applyNumberFormat="1" applyFont="1" applyFill="1" applyBorder="1" applyAlignment="1" applyProtection="1">
      <alignment horizontal="right" vertical="center"/>
    </xf>
    <xf numFmtId="3" fontId="10" fillId="0" borderId="22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4" fillId="0" borderId="0" xfId="1" applyFont="1" applyBorder="1" applyAlignment="1">
      <alignment horizontal="left"/>
    </xf>
    <xf numFmtId="165" fontId="13" fillId="0" borderId="23" xfId="1" applyNumberFormat="1" applyFont="1" applyFill="1" applyBorder="1" applyAlignment="1" applyProtection="1">
      <alignment horizontal="right" vertical="center"/>
    </xf>
    <xf numFmtId="3" fontId="10" fillId="0" borderId="27" xfId="1" applyNumberFormat="1" applyFont="1" applyFill="1" applyBorder="1" applyAlignment="1" applyProtection="1">
      <alignment horizontal="right"/>
    </xf>
    <xf numFmtId="0" fontId="15" fillId="0" borderId="2" xfId="2" applyFont="1" applyFill="1" applyBorder="1" applyAlignment="1" applyProtection="1">
      <alignment horizontal="center"/>
    </xf>
    <xf numFmtId="0" fontId="15" fillId="0" borderId="28" xfId="4" applyFont="1" applyFill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15" fillId="0" borderId="8" xfId="2" applyFont="1" applyFill="1" applyBorder="1" applyAlignment="1" applyProtection="1">
      <alignment horizontal="center"/>
    </xf>
    <xf numFmtId="0" fontId="15" fillId="0" borderId="31" xfId="4" applyFont="1" applyFill="1" applyBorder="1" applyAlignment="1">
      <alignment horizontal="center"/>
    </xf>
    <xf numFmtId="0" fontId="10" fillId="0" borderId="8" xfId="2" applyFont="1" applyFill="1" applyBorder="1" applyAlignment="1" applyProtection="1">
      <alignment horizontal="center"/>
    </xf>
    <xf numFmtId="0" fontId="2" fillId="0" borderId="0" xfId="1" applyFont="1" applyBorder="1"/>
    <xf numFmtId="0" fontId="15" fillId="0" borderId="33" xfId="4" applyFont="1" applyFill="1" applyBorder="1" applyAlignment="1">
      <alignment horizontal="center"/>
    </xf>
    <xf numFmtId="0" fontId="15" fillId="0" borderId="28" xfId="4" applyFont="1" applyFill="1" applyBorder="1" applyAlignment="1">
      <alignment horizontal="left" indent="2"/>
    </xf>
    <xf numFmtId="3" fontId="15" fillId="0" borderId="4" xfId="4" applyNumberFormat="1" applyFont="1" applyFill="1" applyBorder="1" applyAlignment="1">
      <alignment horizontal="right" vertical="center"/>
    </xf>
    <xf numFmtId="3" fontId="15" fillId="0" borderId="36" xfId="2" applyNumberFormat="1" applyFont="1" applyFill="1" applyBorder="1" applyAlignment="1" applyProtection="1">
      <alignment horizontal="right" vertical="center"/>
    </xf>
    <xf numFmtId="165" fontId="15" fillId="0" borderId="2" xfId="2" applyNumberFormat="1" applyFont="1" applyFill="1" applyBorder="1" applyAlignment="1" applyProtection="1">
      <alignment horizontal="right" vertical="center"/>
    </xf>
    <xf numFmtId="165" fontId="12" fillId="0" borderId="2" xfId="1" applyNumberFormat="1" applyFont="1" applyFill="1" applyBorder="1" applyAlignment="1" applyProtection="1">
      <alignment horizontal="right" vertical="center"/>
    </xf>
    <xf numFmtId="3" fontId="15" fillId="0" borderId="36" xfId="1" applyNumberFormat="1" applyFont="1" applyFill="1" applyBorder="1" applyAlignment="1" applyProtection="1">
      <alignment horizontal="right"/>
    </xf>
    <xf numFmtId="0" fontId="15" fillId="0" borderId="29" xfId="2" applyFont="1" applyFill="1" applyBorder="1" applyAlignment="1" applyProtection="1">
      <alignment horizontal="center"/>
    </xf>
    <xf numFmtId="0" fontId="15" fillId="0" borderId="37" xfId="4" applyFont="1" applyFill="1" applyBorder="1" applyAlignment="1">
      <alignment horizontal="left" indent="2"/>
    </xf>
    <xf numFmtId="3" fontId="15" fillId="0" borderId="38" xfId="4" applyNumberFormat="1" applyFont="1" applyFill="1" applyBorder="1" applyAlignment="1">
      <alignment horizontal="right" vertical="center"/>
    </xf>
    <xf numFmtId="3" fontId="15" fillId="0" borderId="30" xfId="2" applyNumberFormat="1" applyFont="1" applyFill="1" applyBorder="1" applyAlignment="1" applyProtection="1">
      <alignment horizontal="right" vertical="center"/>
    </xf>
    <xf numFmtId="165" fontId="15" fillId="0" borderId="29" xfId="2" applyNumberFormat="1" applyFont="1" applyFill="1" applyBorder="1" applyAlignment="1" applyProtection="1">
      <alignment horizontal="right" vertical="center"/>
    </xf>
    <xf numFmtId="165" fontId="12" fillId="0" borderId="29" xfId="1" applyNumberFormat="1" applyFont="1" applyFill="1" applyBorder="1" applyAlignment="1" applyProtection="1">
      <alignment horizontal="right" vertical="center"/>
    </xf>
    <xf numFmtId="3" fontId="15" fillId="0" borderId="30" xfId="1" applyNumberFormat="1" applyFont="1" applyFill="1" applyBorder="1" applyAlignment="1" applyProtection="1">
      <alignment horizontal="right"/>
    </xf>
    <xf numFmtId="0" fontId="15" fillId="0" borderId="37" xfId="4" applyFont="1" applyFill="1" applyBorder="1" applyAlignment="1">
      <alignment horizontal="center"/>
    </xf>
    <xf numFmtId="0" fontId="15" fillId="0" borderId="31" xfId="4" applyFont="1" applyFill="1" applyBorder="1" applyAlignment="1">
      <alignment horizontal="left" indent="2"/>
    </xf>
    <xf numFmtId="3" fontId="15" fillId="0" borderId="10" xfId="4" applyNumberFormat="1" applyFont="1" applyFill="1" applyBorder="1" applyAlignment="1">
      <alignment horizontal="right" vertical="center"/>
    </xf>
    <xf numFmtId="3" fontId="15" fillId="0" borderId="32" xfId="2" applyNumberFormat="1" applyFont="1" applyFill="1" applyBorder="1" applyAlignment="1" applyProtection="1">
      <alignment horizontal="right" vertical="center"/>
    </xf>
    <xf numFmtId="165" fontId="15" fillId="0" borderId="8" xfId="2" applyNumberFormat="1" applyFont="1" applyFill="1" applyBorder="1" applyAlignment="1" applyProtection="1">
      <alignment horizontal="right" vertical="center"/>
    </xf>
    <xf numFmtId="165" fontId="12" fillId="0" borderId="8" xfId="1" applyNumberFormat="1" applyFont="1" applyFill="1" applyBorder="1" applyAlignment="1" applyProtection="1">
      <alignment horizontal="right" vertical="center"/>
    </xf>
    <xf numFmtId="3" fontId="15" fillId="0" borderId="32" xfId="1" applyNumberFormat="1" applyFont="1" applyFill="1" applyBorder="1" applyAlignment="1" applyProtection="1">
      <alignment horizontal="right"/>
    </xf>
    <xf numFmtId="0" fontId="3" fillId="0" borderId="0" xfId="1" applyFont="1" applyFill="1" applyBorder="1"/>
    <xf numFmtId="0" fontId="15" fillId="0" borderId="19" xfId="2" applyFont="1" applyFill="1" applyBorder="1" applyAlignment="1" applyProtection="1">
      <alignment horizontal="center"/>
    </xf>
    <xf numFmtId="0" fontId="15" fillId="0" borderId="39" xfId="4" applyFont="1" applyFill="1" applyBorder="1" applyAlignment="1">
      <alignment horizontal="center"/>
    </xf>
    <xf numFmtId="0" fontId="15" fillId="0" borderId="39" xfId="4" applyFont="1" applyFill="1" applyBorder="1" applyAlignment="1">
      <alignment horizontal="left" indent="2"/>
    </xf>
    <xf numFmtId="3" fontId="15" fillId="0" borderId="18" xfId="4" applyNumberFormat="1" applyFont="1" applyFill="1" applyBorder="1" applyAlignment="1">
      <alignment horizontal="right" vertical="center"/>
    </xf>
    <xf numFmtId="3" fontId="15" fillId="0" borderId="20" xfId="2" applyNumberFormat="1" applyFont="1" applyFill="1" applyBorder="1" applyAlignment="1" applyProtection="1">
      <alignment horizontal="right" vertical="center"/>
    </xf>
    <xf numFmtId="165" fontId="15" fillId="0" borderId="19" xfId="2" applyNumberFormat="1" applyFont="1" applyFill="1" applyBorder="1" applyAlignment="1" applyProtection="1">
      <alignment horizontal="right" vertical="center"/>
    </xf>
    <xf numFmtId="165" fontId="12" fillId="0" borderId="19" xfId="1" applyNumberFormat="1" applyFont="1" applyFill="1" applyBorder="1" applyAlignment="1" applyProtection="1">
      <alignment horizontal="right" vertical="center"/>
    </xf>
    <xf numFmtId="3" fontId="15" fillId="0" borderId="20" xfId="1" applyNumberFormat="1" applyFont="1" applyFill="1" applyBorder="1" applyAlignment="1" applyProtection="1">
      <alignment horizontal="right"/>
    </xf>
    <xf numFmtId="0" fontId="18" fillId="0" borderId="0" xfId="1" applyFont="1"/>
    <xf numFmtId="0" fontId="3" fillId="0" borderId="0" xfId="1" applyFont="1" applyBorder="1" applyAlignment="1">
      <alignment horizontal="center"/>
    </xf>
    <xf numFmtId="0" fontId="18" fillId="0" borderId="23" xfId="2" applyFont="1" applyBorder="1" applyAlignment="1" applyProtection="1">
      <alignment horizontal="center" vertical="center" wrapText="1"/>
    </xf>
    <xf numFmtId="0" fontId="18" fillId="0" borderId="24" xfId="2" applyFont="1" applyBorder="1" applyAlignment="1" applyProtection="1">
      <alignment horizontal="center" vertical="center" wrapText="1"/>
    </xf>
    <xf numFmtId="0" fontId="18" fillId="0" borderId="25" xfId="1" applyFont="1" applyBorder="1" applyAlignment="1">
      <alignment horizontal="center" vertical="center"/>
    </xf>
    <xf numFmtId="0" fontId="18" fillId="0" borderId="21" xfId="2" applyFont="1" applyBorder="1" applyAlignment="1" applyProtection="1">
      <alignment horizontal="center" vertical="center" wrapText="1"/>
    </xf>
    <xf numFmtId="0" fontId="21" fillId="0" borderId="26" xfId="2" applyFont="1" applyFill="1" applyBorder="1" applyAlignment="1" applyProtection="1">
      <alignment horizontal="center" vertical="center" wrapText="1"/>
    </xf>
    <xf numFmtId="0" fontId="21" fillId="0" borderId="23" xfId="2" applyFont="1" applyFill="1" applyBorder="1" applyAlignment="1" applyProtection="1">
      <alignment horizontal="center" vertical="center" wrapText="1"/>
    </xf>
    <xf numFmtId="0" fontId="21" fillId="0" borderId="27" xfId="2" applyFont="1" applyFill="1" applyBorder="1" applyAlignment="1" applyProtection="1">
      <alignment horizontal="center" vertical="center" wrapText="1"/>
    </xf>
    <xf numFmtId="0" fontId="18" fillId="0" borderId="23" xfId="2" applyFont="1" applyFill="1" applyBorder="1" applyAlignment="1" applyProtection="1">
      <alignment horizontal="center" vertical="center" wrapText="1"/>
    </xf>
    <xf numFmtId="0" fontId="18" fillId="0" borderId="22" xfId="2" applyFont="1" applyFill="1" applyBorder="1" applyAlignment="1" applyProtection="1">
      <alignment horizontal="center" vertical="center" wrapText="1"/>
    </xf>
    <xf numFmtId="0" fontId="18" fillId="0" borderId="0" xfId="1" applyFont="1" applyBorder="1"/>
    <xf numFmtId="3" fontId="15" fillId="0" borderId="15" xfId="2" applyNumberFormat="1" applyFont="1" applyFill="1" applyBorder="1" applyAlignment="1" applyProtection="1">
      <alignment horizontal="right" vertical="center"/>
    </xf>
    <xf numFmtId="165" fontId="15" fillId="0" borderId="14" xfId="2" applyNumberFormat="1" applyFont="1" applyFill="1" applyBorder="1" applyAlignment="1" applyProtection="1">
      <alignment horizontal="right" vertical="center"/>
    </xf>
    <xf numFmtId="0" fontId="15" fillId="0" borderId="16" xfId="2" applyFont="1" applyFill="1" applyBorder="1" applyAlignment="1" applyProtection="1">
      <alignment horizontal="center"/>
    </xf>
    <xf numFmtId="0" fontId="15" fillId="0" borderId="33" xfId="4" applyFont="1" applyFill="1" applyBorder="1" applyAlignment="1">
      <alignment horizontal="left" indent="2"/>
    </xf>
    <xf numFmtId="3" fontId="15" fillId="0" borderId="34" xfId="4" applyNumberFormat="1" applyFont="1" applyFill="1" applyBorder="1" applyAlignment="1">
      <alignment horizontal="right" vertical="center"/>
    </xf>
    <xf numFmtId="3" fontId="15" fillId="0" borderId="35" xfId="2" applyNumberFormat="1" applyFont="1" applyFill="1" applyBorder="1" applyAlignment="1" applyProtection="1">
      <alignment horizontal="right" vertical="center"/>
    </xf>
    <xf numFmtId="165" fontId="15" fillId="0" borderId="16" xfId="2" applyNumberFormat="1" applyFont="1" applyFill="1" applyBorder="1" applyAlignment="1" applyProtection="1">
      <alignment horizontal="right" vertical="center"/>
    </xf>
    <xf numFmtId="165" fontId="12" fillId="0" borderId="16" xfId="1" applyNumberFormat="1" applyFont="1" applyFill="1" applyBorder="1" applyAlignment="1" applyProtection="1">
      <alignment horizontal="right" vertical="center"/>
    </xf>
    <xf numFmtId="3" fontId="15" fillId="0" borderId="35" xfId="1" applyNumberFormat="1" applyFont="1" applyFill="1" applyBorder="1" applyAlignment="1" applyProtection="1">
      <alignment horizontal="right"/>
    </xf>
    <xf numFmtId="3" fontId="15" fillId="0" borderId="26" xfId="2" applyNumberFormat="1" applyFont="1" applyFill="1" applyBorder="1" applyAlignment="1" applyProtection="1">
      <alignment horizontal="right" vertical="center"/>
    </xf>
    <xf numFmtId="3" fontId="15" fillId="0" borderId="25" xfId="2" applyNumberFormat="1" applyFont="1" applyFill="1" applyBorder="1" applyAlignment="1" applyProtection="1">
      <alignment horizontal="right" vertical="center"/>
    </xf>
    <xf numFmtId="0" fontId="10" fillId="0" borderId="31" xfId="4" applyFont="1" applyFill="1" applyBorder="1" applyAlignment="1">
      <alignment horizontal="center"/>
    </xf>
    <xf numFmtId="0" fontId="10" fillId="0" borderId="31" xfId="4" applyFont="1" applyFill="1" applyBorder="1" applyAlignment="1">
      <alignment horizontal="left" indent="2"/>
    </xf>
    <xf numFmtId="3" fontId="10" fillId="0" borderId="10" xfId="4" applyNumberFormat="1" applyFont="1" applyFill="1" applyBorder="1" applyAlignment="1">
      <alignment horizontal="right" vertical="center"/>
    </xf>
    <xf numFmtId="3" fontId="10" fillId="0" borderId="32" xfId="2" applyNumberFormat="1" applyFont="1" applyFill="1" applyBorder="1" applyAlignment="1" applyProtection="1">
      <alignment horizontal="right" vertical="center"/>
    </xf>
    <xf numFmtId="165" fontId="10" fillId="0" borderId="8" xfId="2" applyNumberFormat="1" applyFont="1" applyFill="1" applyBorder="1" applyAlignment="1" applyProtection="1">
      <alignment horizontal="right" vertical="center"/>
    </xf>
    <xf numFmtId="165" fontId="13" fillId="0" borderId="8" xfId="1" applyNumberFormat="1" applyFont="1" applyFill="1" applyBorder="1" applyAlignment="1" applyProtection="1">
      <alignment horizontal="right" vertical="center"/>
    </xf>
    <xf numFmtId="3" fontId="10" fillId="0" borderId="32" xfId="1" applyNumberFormat="1" applyFont="1" applyFill="1" applyBorder="1" applyAlignment="1" applyProtection="1">
      <alignment horizontal="right"/>
    </xf>
    <xf numFmtId="0" fontId="10" fillId="0" borderId="29" xfId="2" applyFont="1" applyFill="1" applyBorder="1" applyAlignment="1" applyProtection="1">
      <alignment horizontal="center"/>
    </xf>
    <xf numFmtId="0" fontId="10" fillId="0" borderId="37" xfId="4" applyFont="1" applyFill="1" applyBorder="1" applyAlignment="1">
      <alignment horizontal="center"/>
    </xf>
    <xf numFmtId="0" fontId="10" fillId="0" borderId="37" xfId="4" applyFont="1" applyFill="1" applyBorder="1" applyAlignment="1">
      <alignment horizontal="left" indent="2"/>
    </xf>
    <xf numFmtId="3" fontId="10" fillId="0" borderId="38" xfId="4" applyNumberFormat="1" applyFont="1" applyFill="1" applyBorder="1" applyAlignment="1">
      <alignment horizontal="right" vertical="center"/>
    </xf>
    <xf numFmtId="3" fontId="10" fillId="0" borderId="30" xfId="2" applyNumberFormat="1" applyFont="1" applyFill="1" applyBorder="1" applyAlignment="1" applyProtection="1">
      <alignment horizontal="right" vertical="center"/>
    </xf>
    <xf numFmtId="165" fontId="10" fillId="0" borderId="29" xfId="2" applyNumberFormat="1" applyFont="1" applyFill="1" applyBorder="1" applyAlignment="1" applyProtection="1">
      <alignment horizontal="right" vertical="center"/>
    </xf>
    <xf numFmtId="165" fontId="13" fillId="0" borderId="29" xfId="1" applyNumberFormat="1" applyFont="1" applyFill="1" applyBorder="1" applyAlignment="1" applyProtection="1">
      <alignment horizontal="right" vertical="center"/>
    </xf>
    <xf numFmtId="3" fontId="10" fillId="0" borderId="30" xfId="1" applyNumberFormat="1" applyFont="1" applyFill="1" applyBorder="1" applyAlignment="1" applyProtection="1">
      <alignment horizontal="right"/>
    </xf>
    <xf numFmtId="0" fontId="7" fillId="0" borderId="15" xfId="3" applyFont="1" applyFill="1" applyBorder="1" applyAlignment="1" applyProtection="1">
      <alignment horizontal="center" vertical="center" textRotation="90" wrapText="1"/>
    </xf>
    <xf numFmtId="0" fontId="7" fillId="0" borderId="22" xfId="3" applyFont="1" applyFill="1" applyBorder="1" applyAlignment="1" applyProtection="1">
      <alignment horizontal="center" vertical="center" textRotation="90" wrapText="1"/>
    </xf>
    <xf numFmtId="0" fontId="10" fillId="0" borderId="23" xfId="2" applyFont="1" applyFill="1" applyBorder="1" applyAlignment="1" applyProtection="1">
      <alignment horizontal="center"/>
    </xf>
    <xf numFmtId="0" fontId="10" fillId="0" borderId="24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2" xfId="2" applyFont="1" applyBorder="1" applyAlignment="1" applyProtection="1">
      <alignment horizontal="center" vertical="center" textRotation="90" wrapText="1"/>
    </xf>
    <xf numFmtId="0" fontId="5" fillId="0" borderId="8" xfId="2" applyFont="1" applyBorder="1" applyAlignment="1" applyProtection="1">
      <alignment horizontal="center" vertical="center" textRotation="90" wrapText="1"/>
    </xf>
    <xf numFmtId="0" fontId="5" fillId="0" borderId="16" xfId="2" applyFont="1" applyBorder="1" applyAlignment="1" applyProtection="1">
      <alignment horizontal="center" vertical="center" textRotation="90" wrapText="1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7" xfId="3" applyFont="1" applyFill="1" applyBorder="1" applyAlignment="1" applyProtection="1">
      <alignment horizontal="center" vertical="center" textRotation="90" wrapText="1"/>
    </xf>
    <xf numFmtId="0" fontId="6" fillId="0" borderId="14" xfId="2" applyFont="1" applyFill="1" applyBorder="1" applyAlignment="1" applyProtection="1">
      <alignment horizontal="center" vertical="center" textRotation="90" wrapText="1"/>
    </xf>
    <xf numFmtId="0" fontId="6" fillId="0" borderId="21" xfId="2" applyFont="1" applyFill="1" applyBorder="1" applyAlignment="1" applyProtection="1">
      <alignment horizontal="center" vertical="center" textRotation="90" wrapText="1"/>
    </xf>
    <xf numFmtId="0" fontId="5" fillId="0" borderId="3" xfId="2" applyFont="1" applyBorder="1" applyAlignment="1" applyProtection="1">
      <alignment horizontal="left" vertical="center" textRotation="90" wrapText="1"/>
    </xf>
    <xf numFmtId="0" fontId="5" fillId="0" borderId="9" xfId="2" applyFont="1" applyBorder="1" applyAlignment="1" applyProtection="1">
      <alignment horizontal="left" vertical="center" textRotation="90" wrapText="1"/>
    </xf>
    <xf numFmtId="0" fontId="5" fillId="0" borderId="17" xfId="2" applyFont="1" applyBorder="1" applyAlignment="1" applyProtection="1">
      <alignment horizontal="left" vertical="center" textRotation="90" wrapText="1"/>
    </xf>
  </cellXfs>
  <cellStyles count="23">
    <cellStyle name="Comma 2" xfId="5"/>
    <cellStyle name="Comma 3" xfId="6"/>
    <cellStyle name="Comma 3 2" xfId="7"/>
    <cellStyle name="Comma 4" xfId="8"/>
    <cellStyle name="Normal" xfId="0" builtinId="0"/>
    <cellStyle name="Normal 2" xfId="1"/>
    <cellStyle name="Normal 2 2" xfId="4"/>
    <cellStyle name="Normal 2 2 2" xfId="2"/>
    <cellStyle name="Normal 2 2 2 2" xfId="3"/>
    <cellStyle name="Normal 2 2 2_tabele za informaciju" xfId="9"/>
    <cellStyle name="Normal 2 2_tabele za informaciju" xfId="10"/>
    <cellStyle name="Normal 3" xfId="11"/>
    <cellStyle name="Normal 3 2" xfId="12"/>
    <cellStyle name="Normal 4" xfId="13"/>
    <cellStyle name="Normal 4 2" xfId="14"/>
    <cellStyle name="Normal 5" xfId="15"/>
    <cellStyle name="Normal 6" xfId="16"/>
    <cellStyle name="Normal 6 2" xfId="17"/>
    <cellStyle name="Normal 7" xfId="18"/>
    <cellStyle name="Normal 8" xfId="19"/>
    <cellStyle name="Percent 2" xfId="20"/>
    <cellStyle name="Percent 3" xfId="21"/>
    <cellStyle name="Percent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M55"/>
  <sheetViews>
    <sheetView tabSelected="1" workbookViewId="0">
      <selection activeCell="B3" sqref="B3:B5"/>
    </sheetView>
  </sheetViews>
  <sheetFormatPr defaultColWidth="9.140625" defaultRowHeight="15" x14ac:dyDescent="0.25"/>
  <cols>
    <col min="1" max="1" width="3.7109375" style="1" customWidth="1"/>
    <col min="2" max="2" width="7.42578125" style="1" customWidth="1"/>
    <col min="3" max="3" width="31" style="1" customWidth="1"/>
    <col min="4" max="4" width="11.85546875" style="1" customWidth="1"/>
    <col min="5" max="5" width="10" style="1" customWidth="1"/>
    <col min="6" max="6" width="9.85546875" style="1" customWidth="1"/>
    <col min="7" max="7" width="9.42578125" style="1" customWidth="1"/>
    <col min="8" max="8" width="10" style="1" customWidth="1"/>
    <col min="9" max="9" width="9.140625" style="53" customWidth="1"/>
    <col min="10" max="10" width="7.7109375" style="1" customWidth="1"/>
    <col min="11" max="11" width="9.140625" style="1"/>
    <col min="12" max="12" width="5.85546875" style="1" customWidth="1"/>
    <col min="13" max="13" width="7" style="1" customWidth="1"/>
    <col min="14" max="16384" width="9.140625" style="1"/>
  </cols>
  <sheetData>
    <row r="1" spans="1:13" ht="39" customHeight="1" x14ac:dyDescent="0.25">
      <c r="A1" s="95" t="s">
        <v>61</v>
      </c>
      <c r="B1" s="95"/>
      <c r="C1" s="95"/>
      <c r="D1" s="95"/>
      <c r="E1" s="95"/>
      <c r="F1" s="95"/>
      <c r="G1" s="95"/>
      <c r="H1" s="95"/>
      <c r="I1" s="95"/>
      <c r="J1" s="95"/>
      <c r="M1" s="1">
        <v>102.1</v>
      </c>
    </row>
    <row r="2" spans="1:13" ht="12.75" customHeight="1" thickBot="1" x14ac:dyDescent="0.3">
      <c r="A2" s="96" t="s">
        <v>0</v>
      </c>
      <c r="B2" s="96"/>
      <c r="C2" s="2"/>
      <c r="D2" s="3"/>
      <c r="E2" s="3"/>
      <c r="F2" s="3"/>
      <c r="G2" s="3"/>
      <c r="H2" s="3"/>
      <c r="I2" s="3"/>
      <c r="J2" s="3"/>
    </row>
    <row r="3" spans="1:13" ht="15" customHeight="1" thickTop="1" thickBot="1" x14ac:dyDescent="0.3">
      <c r="A3" s="97" t="s">
        <v>1</v>
      </c>
      <c r="B3" s="113" t="s">
        <v>66</v>
      </c>
      <c r="C3" s="100" t="s">
        <v>2</v>
      </c>
      <c r="D3" s="103" t="s">
        <v>3</v>
      </c>
      <c r="E3" s="104"/>
      <c r="F3" s="104"/>
      <c r="G3" s="104"/>
      <c r="H3" s="104"/>
      <c r="I3" s="104"/>
      <c r="J3" s="105"/>
    </row>
    <row r="4" spans="1:13" ht="15" customHeight="1" thickTop="1" x14ac:dyDescent="0.25">
      <c r="A4" s="98"/>
      <c r="B4" s="114"/>
      <c r="C4" s="101"/>
      <c r="D4" s="106" t="s">
        <v>4</v>
      </c>
      <c r="E4" s="107"/>
      <c r="F4" s="108"/>
      <c r="G4" s="109" t="s">
        <v>5</v>
      </c>
      <c r="H4" s="109" t="s">
        <v>6</v>
      </c>
      <c r="I4" s="111" t="s">
        <v>7</v>
      </c>
      <c r="J4" s="90" t="s">
        <v>8</v>
      </c>
    </row>
    <row r="5" spans="1:13" ht="63" customHeight="1" thickBot="1" x14ac:dyDescent="0.3">
      <c r="A5" s="99"/>
      <c r="B5" s="115"/>
      <c r="C5" s="102"/>
      <c r="D5" s="4" t="s">
        <v>62</v>
      </c>
      <c r="E5" s="5" t="s">
        <v>63</v>
      </c>
      <c r="F5" s="6" t="s">
        <v>9</v>
      </c>
      <c r="G5" s="110"/>
      <c r="H5" s="110"/>
      <c r="I5" s="112"/>
      <c r="J5" s="91"/>
    </row>
    <row r="6" spans="1:13" s="63" customFormat="1" ht="13.5" customHeight="1" thickTop="1" thickBot="1" x14ac:dyDescent="0.25">
      <c r="A6" s="54">
        <v>1</v>
      </c>
      <c r="B6" s="55">
        <v>2</v>
      </c>
      <c r="C6" s="56">
        <v>3</v>
      </c>
      <c r="D6" s="57">
        <v>4</v>
      </c>
      <c r="E6" s="58">
        <v>5</v>
      </c>
      <c r="F6" s="58">
        <v>6</v>
      </c>
      <c r="G6" s="59">
        <v>7</v>
      </c>
      <c r="H6" s="60">
        <v>8</v>
      </c>
      <c r="I6" s="61">
        <v>9</v>
      </c>
      <c r="J6" s="62">
        <v>10</v>
      </c>
    </row>
    <row r="7" spans="1:13" s="11" customFormat="1" ht="16.5" thickTop="1" thickBot="1" x14ac:dyDescent="0.3">
      <c r="A7" s="92" t="s">
        <v>10</v>
      </c>
      <c r="B7" s="93"/>
      <c r="C7" s="94"/>
      <c r="D7" s="73">
        <v>43188</v>
      </c>
      <c r="E7" s="73">
        <v>43918</v>
      </c>
      <c r="F7" s="7">
        <f t="shared" ref="F7:F8" si="0">E7-D7</f>
        <v>730</v>
      </c>
      <c r="G7" s="8">
        <f t="shared" ref="G7:G8" si="1">E7/D7-100%</f>
        <v>1.6902843382420984E-2</v>
      </c>
      <c r="H7" s="8">
        <f t="shared" ref="H7:H8" si="2">E7/D7*100/$M$1-100%</f>
        <v>-4.012886011340866E-3</v>
      </c>
      <c r="I7" s="9"/>
      <c r="J7" s="10"/>
      <c r="M7" s="12"/>
    </row>
    <row r="8" spans="1:13" s="11" customFormat="1" ht="16.5" thickTop="1" thickBot="1" x14ac:dyDescent="0.3">
      <c r="A8" s="92" t="s">
        <v>11</v>
      </c>
      <c r="B8" s="93"/>
      <c r="C8" s="94"/>
      <c r="D8" s="74">
        <v>41996</v>
      </c>
      <c r="E8" s="74">
        <v>42278</v>
      </c>
      <c r="F8" s="7">
        <f t="shared" si="0"/>
        <v>282</v>
      </c>
      <c r="G8" s="8">
        <f t="shared" si="1"/>
        <v>6.714925230974389E-3</v>
      </c>
      <c r="H8" s="8">
        <f t="shared" si="2"/>
        <v>-1.3991258343805657E-2</v>
      </c>
      <c r="I8" s="13">
        <f t="shared" ref="I8" si="3">+E8/$E$7-100%</f>
        <v>-3.7342319777767696E-2</v>
      </c>
      <c r="J8" s="14">
        <f t="shared" ref="J8" si="4">+E8-$E$7</f>
        <v>-1640</v>
      </c>
      <c r="M8" s="12"/>
    </row>
    <row r="9" spans="1:13" ht="15.75" thickTop="1" x14ac:dyDescent="0.25">
      <c r="A9" s="15">
        <v>1</v>
      </c>
      <c r="B9" s="16" t="s">
        <v>12</v>
      </c>
      <c r="C9" s="23" t="s">
        <v>13</v>
      </c>
      <c r="D9" s="24">
        <v>51123</v>
      </c>
      <c r="E9" s="24">
        <v>51598</v>
      </c>
      <c r="F9" s="64">
        <f t="shared" ref="F9:F53" si="5">E9-D9</f>
        <v>475</v>
      </c>
      <c r="G9" s="65">
        <f t="shared" ref="G9:G53" si="6">E9/D9-100%</f>
        <v>9.2913170197366224E-3</v>
      </c>
      <c r="H9" s="65">
        <f t="shared" ref="H9:H53" si="7">E9/D9*100/$M$1-100%</f>
        <v>-1.1467857963039507E-2</v>
      </c>
      <c r="I9" s="34">
        <f t="shared" ref="I9:I53" si="8">+E9/$E$7-100%</f>
        <v>0.1748713511544242</v>
      </c>
      <c r="J9" s="35">
        <f t="shared" ref="J9:J53" si="9">+E9-$E$7</f>
        <v>7680</v>
      </c>
      <c r="M9" s="17"/>
    </row>
    <row r="10" spans="1:13" x14ac:dyDescent="0.25">
      <c r="A10" s="20">
        <v>2</v>
      </c>
      <c r="B10" s="75" t="s">
        <v>12</v>
      </c>
      <c r="C10" s="76" t="s">
        <v>15</v>
      </c>
      <c r="D10" s="77">
        <v>50245</v>
      </c>
      <c r="E10" s="77">
        <v>49890</v>
      </c>
      <c r="F10" s="78">
        <f t="shared" si="5"/>
        <v>-355</v>
      </c>
      <c r="G10" s="79">
        <f t="shared" si="6"/>
        <v>-7.065379639765168E-3</v>
      </c>
      <c r="H10" s="79">
        <f t="shared" si="7"/>
        <v>-2.7488128932189104E-2</v>
      </c>
      <c r="I10" s="80">
        <f t="shared" si="8"/>
        <v>0.13598069128831014</v>
      </c>
      <c r="J10" s="81">
        <f t="shared" si="9"/>
        <v>5972</v>
      </c>
      <c r="M10" s="17"/>
    </row>
    <row r="11" spans="1:13" x14ac:dyDescent="0.25">
      <c r="A11" s="18">
        <v>3</v>
      </c>
      <c r="B11" s="19" t="s">
        <v>12</v>
      </c>
      <c r="C11" s="37" t="s">
        <v>14</v>
      </c>
      <c r="D11" s="38">
        <v>47240</v>
      </c>
      <c r="E11" s="38">
        <v>49859</v>
      </c>
      <c r="F11" s="39">
        <f t="shared" si="5"/>
        <v>2619</v>
      </c>
      <c r="G11" s="40">
        <f t="shared" si="6"/>
        <v>5.5440304826418263E-2</v>
      </c>
      <c r="H11" s="40">
        <f t="shared" si="7"/>
        <v>3.3731934208049319E-2</v>
      </c>
      <c r="I11" s="41">
        <f t="shared" si="8"/>
        <v>0.13527483036568144</v>
      </c>
      <c r="J11" s="42">
        <f t="shared" si="9"/>
        <v>5941</v>
      </c>
      <c r="M11" s="17"/>
    </row>
    <row r="12" spans="1:13" x14ac:dyDescent="0.25">
      <c r="A12" s="20">
        <v>4</v>
      </c>
      <c r="B12" s="75" t="s">
        <v>12</v>
      </c>
      <c r="C12" s="76" t="s">
        <v>17</v>
      </c>
      <c r="D12" s="77">
        <v>48676</v>
      </c>
      <c r="E12" s="77">
        <v>48816</v>
      </c>
      <c r="F12" s="78">
        <f t="shared" si="5"/>
        <v>140</v>
      </c>
      <c r="G12" s="79">
        <f t="shared" si="6"/>
        <v>2.8761607362970398E-3</v>
      </c>
      <c r="H12" s="79">
        <f t="shared" si="7"/>
        <v>-1.7751066859650222E-2</v>
      </c>
      <c r="I12" s="80">
        <f t="shared" si="8"/>
        <v>0.11152602577530857</v>
      </c>
      <c r="J12" s="81">
        <f t="shared" si="9"/>
        <v>4898</v>
      </c>
      <c r="M12" s="17"/>
    </row>
    <row r="13" spans="1:13" x14ac:dyDescent="0.25">
      <c r="A13" s="18">
        <v>5</v>
      </c>
      <c r="B13" s="19" t="s">
        <v>12</v>
      </c>
      <c r="C13" s="37" t="s">
        <v>16</v>
      </c>
      <c r="D13" s="38">
        <v>48687</v>
      </c>
      <c r="E13" s="38">
        <v>48198</v>
      </c>
      <c r="F13" s="39">
        <f t="shared" si="5"/>
        <v>-489</v>
      </c>
      <c r="G13" s="40">
        <f t="shared" si="6"/>
        <v>-1.0043748844660749E-2</v>
      </c>
      <c r="H13" s="40">
        <f t="shared" si="7"/>
        <v>-3.0405238829246506E-2</v>
      </c>
      <c r="I13" s="41">
        <f t="shared" si="8"/>
        <v>9.7454346737100961E-2</v>
      </c>
      <c r="J13" s="42">
        <f t="shared" si="9"/>
        <v>4280</v>
      </c>
      <c r="M13" s="17"/>
    </row>
    <row r="14" spans="1:13" ht="15.75" thickBot="1" x14ac:dyDescent="0.3">
      <c r="A14" s="66">
        <v>6</v>
      </c>
      <c r="B14" s="22" t="s">
        <v>12</v>
      </c>
      <c r="C14" s="67" t="s">
        <v>18</v>
      </c>
      <c r="D14" s="68">
        <v>46231</v>
      </c>
      <c r="E14" s="68">
        <v>46752</v>
      </c>
      <c r="F14" s="69">
        <f t="shared" si="5"/>
        <v>521</v>
      </c>
      <c r="G14" s="70">
        <f t="shared" si="6"/>
        <v>1.1269494495035781E-2</v>
      </c>
      <c r="H14" s="70">
        <f t="shared" si="7"/>
        <v>-9.5303677815514742E-3</v>
      </c>
      <c r="I14" s="71">
        <f t="shared" si="8"/>
        <v>6.4529350152557008E-2</v>
      </c>
      <c r="J14" s="72">
        <f t="shared" si="9"/>
        <v>2834</v>
      </c>
      <c r="M14" s="17"/>
    </row>
    <row r="15" spans="1:13" ht="15.75" thickTop="1" x14ac:dyDescent="0.25">
      <c r="A15" s="15">
        <v>7</v>
      </c>
      <c r="B15" s="16" t="s">
        <v>21</v>
      </c>
      <c r="C15" s="23" t="s">
        <v>22</v>
      </c>
      <c r="D15" s="24">
        <v>46072</v>
      </c>
      <c r="E15" s="24">
        <v>43327</v>
      </c>
      <c r="F15" s="25">
        <f t="shared" si="5"/>
        <v>-2745</v>
      </c>
      <c r="G15" s="26">
        <f t="shared" si="6"/>
        <v>-5.9580656363952045E-2</v>
      </c>
      <c r="H15" s="26">
        <f t="shared" si="7"/>
        <v>-7.8923267741382919E-2</v>
      </c>
      <c r="I15" s="27">
        <f t="shared" si="8"/>
        <v>-1.3456896944305297E-2</v>
      </c>
      <c r="J15" s="28">
        <f t="shared" si="9"/>
        <v>-591</v>
      </c>
      <c r="M15" s="12"/>
    </row>
    <row r="16" spans="1:13" s="21" customFormat="1" x14ac:dyDescent="0.25">
      <c r="A16" s="29">
        <v>8</v>
      </c>
      <c r="B16" s="36" t="s">
        <v>12</v>
      </c>
      <c r="C16" s="30" t="s">
        <v>19</v>
      </c>
      <c r="D16" s="31">
        <v>43196</v>
      </c>
      <c r="E16" s="31">
        <v>42468</v>
      </c>
      <c r="F16" s="32">
        <f t="shared" si="5"/>
        <v>-728</v>
      </c>
      <c r="G16" s="33">
        <f t="shared" si="6"/>
        <v>-1.6853412352995645E-2</v>
      </c>
      <c r="H16" s="33">
        <f t="shared" si="7"/>
        <v>-3.7074840698330558E-2</v>
      </c>
      <c r="I16" s="34">
        <f t="shared" si="8"/>
        <v>-3.3016075413270229E-2</v>
      </c>
      <c r="J16" s="35">
        <f t="shared" si="9"/>
        <v>-1450</v>
      </c>
      <c r="M16" s="12"/>
    </row>
    <row r="17" spans="1:13" s="21" customFormat="1" x14ac:dyDescent="0.25">
      <c r="A17" s="82">
        <v>9</v>
      </c>
      <c r="B17" s="83" t="s">
        <v>21</v>
      </c>
      <c r="C17" s="84" t="s">
        <v>20</v>
      </c>
      <c r="D17" s="85">
        <v>42389</v>
      </c>
      <c r="E17" s="85">
        <v>41865</v>
      </c>
      <c r="F17" s="86">
        <f t="shared" si="5"/>
        <v>-524</v>
      </c>
      <c r="G17" s="87">
        <f t="shared" si="6"/>
        <v>-1.2361697610229094E-2</v>
      </c>
      <c r="H17" s="87">
        <f t="shared" si="7"/>
        <v>-3.2675511861144924E-2</v>
      </c>
      <c r="I17" s="88">
        <f t="shared" si="8"/>
        <v>-4.6746208843754244E-2</v>
      </c>
      <c r="J17" s="89">
        <f t="shared" si="9"/>
        <v>-2053</v>
      </c>
      <c r="K17" s="1"/>
      <c r="L17" s="1"/>
      <c r="M17" s="12"/>
    </row>
    <row r="18" spans="1:13" s="21" customFormat="1" x14ac:dyDescent="0.25">
      <c r="A18" s="18">
        <v>10</v>
      </c>
      <c r="B18" s="19" t="s">
        <v>12</v>
      </c>
      <c r="C18" s="37" t="s">
        <v>27</v>
      </c>
      <c r="D18" s="38">
        <v>39850</v>
      </c>
      <c r="E18" s="38">
        <v>40746</v>
      </c>
      <c r="F18" s="39">
        <f t="shared" si="5"/>
        <v>896</v>
      </c>
      <c r="G18" s="40">
        <f t="shared" si="6"/>
        <v>2.2484316185696462E-2</v>
      </c>
      <c r="H18" s="40">
        <f t="shared" si="7"/>
        <v>1.4537866657164944E-3</v>
      </c>
      <c r="I18" s="41">
        <f t="shared" si="8"/>
        <v>-7.2225511179926261E-2</v>
      </c>
      <c r="J18" s="42">
        <f t="shared" si="9"/>
        <v>-3172</v>
      </c>
      <c r="M18" s="12"/>
    </row>
    <row r="19" spans="1:13" s="21" customFormat="1" x14ac:dyDescent="0.25">
      <c r="A19" s="20">
        <v>11</v>
      </c>
      <c r="B19" s="75" t="s">
        <v>21</v>
      </c>
      <c r="C19" s="76" t="s">
        <v>23</v>
      </c>
      <c r="D19" s="77">
        <v>39069</v>
      </c>
      <c r="E19" s="77">
        <v>40482</v>
      </c>
      <c r="F19" s="78">
        <f t="shared" si="5"/>
        <v>1413</v>
      </c>
      <c r="G19" s="79">
        <f t="shared" si="6"/>
        <v>3.6166781847500662E-2</v>
      </c>
      <c r="H19" s="79">
        <f t="shared" si="7"/>
        <v>1.4854830408913555E-2</v>
      </c>
      <c r="I19" s="80">
        <f t="shared" si="8"/>
        <v>-7.8236713875859509E-2</v>
      </c>
      <c r="J19" s="81">
        <f t="shared" si="9"/>
        <v>-3436</v>
      </c>
      <c r="M19" s="12"/>
    </row>
    <row r="20" spans="1:13" s="21" customFormat="1" x14ac:dyDescent="0.25">
      <c r="A20" s="20">
        <v>12</v>
      </c>
      <c r="B20" s="75" t="s">
        <v>12</v>
      </c>
      <c r="C20" s="76" t="s">
        <v>24</v>
      </c>
      <c r="D20" s="77">
        <v>38708</v>
      </c>
      <c r="E20" s="77">
        <v>40391</v>
      </c>
      <c r="F20" s="78">
        <f t="shared" si="5"/>
        <v>1683</v>
      </c>
      <c r="G20" s="79">
        <f t="shared" si="6"/>
        <v>4.3479384106644536E-2</v>
      </c>
      <c r="H20" s="79">
        <f t="shared" si="7"/>
        <v>2.2017026549113305E-2</v>
      </c>
      <c r="I20" s="80">
        <f t="shared" si="8"/>
        <v>-8.0308757229382022E-2</v>
      </c>
      <c r="J20" s="81">
        <f t="shared" si="9"/>
        <v>-3527</v>
      </c>
      <c r="M20" s="12"/>
    </row>
    <row r="21" spans="1:13" s="21" customFormat="1" x14ac:dyDescent="0.25">
      <c r="A21" s="18">
        <v>13</v>
      </c>
      <c r="B21" s="19" t="s">
        <v>25</v>
      </c>
      <c r="C21" s="37" t="s">
        <v>26</v>
      </c>
      <c r="D21" s="38">
        <v>40056</v>
      </c>
      <c r="E21" s="38">
        <v>39474</v>
      </c>
      <c r="F21" s="39">
        <f t="shared" si="5"/>
        <v>-582</v>
      </c>
      <c r="G21" s="40">
        <f t="shared" si="6"/>
        <v>-1.4529658478130592E-2</v>
      </c>
      <c r="H21" s="40">
        <f t="shared" si="7"/>
        <v>-3.4798881957032846E-2</v>
      </c>
      <c r="I21" s="41">
        <f t="shared" si="8"/>
        <v>-0.10118857871487774</v>
      </c>
      <c r="J21" s="42">
        <f t="shared" si="9"/>
        <v>-4444</v>
      </c>
      <c r="K21" s="1"/>
      <c r="L21" s="1"/>
      <c r="M21" s="12"/>
    </row>
    <row r="22" spans="1:13" x14ac:dyDescent="0.25">
      <c r="A22" s="18">
        <v>14</v>
      </c>
      <c r="B22" s="19" t="s">
        <v>12</v>
      </c>
      <c r="C22" s="37" t="s">
        <v>28</v>
      </c>
      <c r="D22" s="38">
        <v>38157</v>
      </c>
      <c r="E22" s="38">
        <v>38314</v>
      </c>
      <c r="F22" s="39">
        <f t="shared" si="5"/>
        <v>157</v>
      </c>
      <c r="G22" s="40">
        <f t="shared" si="6"/>
        <v>4.1145792384096325E-3</v>
      </c>
      <c r="H22" s="40">
        <f t="shared" si="7"/>
        <v>-1.6538120236621157E-2</v>
      </c>
      <c r="I22" s="41">
        <f t="shared" si="8"/>
        <v>-0.12760143904549393</v>
      </c>
      <c r="J22" s="42">
        <f t="shared" si="9"/>
        <v>-5604</v>
      </c>
      <c r="M22" s="17"/>
    </row>
    <row r="23" spans="1:13" x14ac:dyDescent="0.25">
      <c r="A23" s="18">
        <v>15</v>
      </c>
      <c r="B23" s="19" t="s">
        <v>21</v>
      </c>
      <c r="C23" s="37" t="s">
        <v>32</v>
      </c>
      <c r="D23" s="38">
        <v>36697</v>
      </c>
      <c r="E23" s="38">
        <v>37717</v>
      </c>
      <c r="F23" s="39">
        <f t="shared" si="5"/>
        <v>1020</v>
      </c>
      <c r="G23" s="40">
        <f t="shared" si="6"/>
        <v>2.7795187617516426E-2</v>
      </c>
      <c r="H23" s="40">
        <f t="shared" si="7"/>
        <v>6.6554237194089705E-3</v>
      </c>
      <c r="I23" s="41">
        <f t="shared" si="8"/>
        <v>-0.14119495423288853</v>
      </c>
      <c r="J23" s="42">
        <f t="shared" si="9"/>
        <v>-6201</v>
      </c>
      <c r="M23" s="12"/>
    </row>
    <row r="24" spans="1:13" x14ac:dyDescent="0.25">
      <c r="A24" s="18">
        <v>16</v>
      </c>
      <c r="B24" s="19" t="s">
        <v>21</v>
      </c>
      <c r="C24" s="37" t="s">
        <v>29</v>
      </c>
      <c r="D24" s="38">
        <v>31758</v>
      </c>
      <c r="E24" s="38">
        <v>37685</v>
      </c>
      <c r="F24" s="39">
        <f t="shared" si="5"/>
        <v>5927</v>
      </c>
      <c r="G24" s="40">
        <f t="shared" si="6"/>
        <v>0.18663014043705517</v>
      </c>
      <c r="H24" s="40">
        <f t="shared" si="7"/>
        <v>0.16222344802845767</v>
      </c>
      <c r="I24" s="41">
        <f t="shared" si="8"/>
        <v>-0.14192358486269863</v>
      </c>
      <c r="J24" s="42">
        <f t="shared" si="9"/>
        <v>-6233</v>
      </c>
      <c r="M24" s="17"/>
    </row>
    <row r="25" spans="1:13" x14ac:dyDescent="0.25">
      <c r="A25" s="18">
        <v>17</v>
      </c>
      <c r="B25" s="19" t="s">
        <v>21</v>
      </c>
      <c r="C25" s="37" t="s">
        <v>34</v>
      </c>
      <c r="D25" s="38">
        <v>36029</v>
      </c>
      <c r="E25" s="38">
        <v>37110</v>
      </c>
      <c r="F25" s="39">
        <f t="shared" si="5"/>
        <v>1081</v>
      </c>
      <c r="G25" s="40">
        <f t="shared" si="6"/>
        <v>3.0003608204501875E-2</v>
      </c>
      <c r="H25" s="40">
        <f t="shared" si="7"/>
        <v>8.8184213560253966E-3</v>
      </c>
      <c r="I25" s="41">
        <f t="shared" si="8"/>
        <v>-0.15501616649209893</v>
      </c>
      <c r="J25" s="42">
        <f t="shared" si="9"/>
        <v>-6808</v>
      </c>
      <c r="M25" s="17"/>
    </row>
    <row r="26" spans="1:13" x14ac:dyDescent="0.25">
      <c r="A26" s="18">
        <v>18</v>
      </c>
      <c r="B26" s="19" t="s">
        <v>25</v>
      </c>
      <c r="C26" s="37" t="s">
        <v>30</v>
      </c>
      <c r="D26" s="38">
        <v>35129</v>
      </c>
      <c r="E26" s="38">
        <v>37051</v>
      </c>
      <c r="F26" s="39">
        <f t="shared" si="5"/>
        <v>1922</v>
      </c>
      <c r="G26" s="40">
        <f t="shared" si="6"/>
        <v>5.4712630590110667E-2</v>
      </c>
      <c r="H26" s="40">
        <f t="shared" si="7"/>
        <v>3.3019226826749071E-2</v>
      </c>
      <c r="I26" s="41">
        <f t="shared" si="8"/>
        <v>-0.15635957921581134</v>
      </c>
      <c r="J26" s="42">
        <f t="shared" si="9"/>
        <v>-6867</v>
      </c>
      <c r="M26" s="17"/>
    </row>
    <row r="27" spans="1:13" x14ac:dyDescent="0.25">
      <c r="A27" s="18">
        <v>19</v>
      </c>
      <c r="B27" s="19" t="s">
        <v>21</v>
      </c>
      <c r="C27" s="37" t="s">
        <v>33</v>
      </c>
      <c r="D27" s="38">
        <v>35946</v>
      </c>
      <c r="E27" s="38">
        <v>36917</v>
      </c>
      <c r="F27" s="39">
        <f t="shared" si="5"/>
        <v>971</v>
      </c>
      <c r="G27" s="40">
        <f t="shared" si="6"/>
        <v>2.70127413342236E-2</v>
      </c>
      <c r="H27" s="40">
        <f t="shared" si="7"/>
        <v>5.8890708464482966E-3</v>
      </c>
      <c r="I27" s="41">
        <f t="shared" si="8"/>
        <v>-0.15941071997814105</v>
      </c>
      <c r="J27" s="42">
        <f t="shared" si="9"/>
        <v>-7001</v>
      </c>
      <c r="M27" s="12"/>
    </row>
    <row r="28" spans="1:13" x14ac:dyDescent="0.25">
      <c r="A28" s="18">
        <v>20</v>
      </c>
      <c r="B28" s="19" t="s">
        <v>21</v>
      </c>
      <c r="C28" s="37" t="s">
        <v>37</v>
      </c>
      <c r="D28" s="38">
        <v>36226</v>
      </c>
      <c r="E28" s="38">
        <v>36884</v>
      </c>
      <c r="F28" s="39">
        <f t="shared" si="5"/>
        <v>658</v>
      </c>
      <c r="G28" s="40">
        <f t="shared" si="6"/>
        <v>1.8163749792966311E-2</v>
      </c>
      <c r="H28" s="40">
        <f t="shared" si="7"/>
        <v>-2.7779140127656143E-3</v>
      </c>
      <c r="I28" s="41">
        <f t="shared" si="8"/>
        <v>-0.16016212031513277</v>
      </c>
      <c r="J28" s="42">
        <f t="shared" si="9"/>
        <v>-7034</v>
      </c>
      <c r="M28" s="17"/>
    </row>
    <row r="29" spans="1:13" x14ac:dyDescent="0.25">
      <c r="A29" s="18">
        <v>21</v>
      </c>
      <c r="B29" s="19" t="s">
        <v>21</v>
      </c>
      <c r="C29" s="37" t="s">
        <v>35</v>
      </c>
      <c r="D29" s="38">
        <v>36714</v>
      </c>
      <c r="E29" s="38">
        <v>36744</v>
      </c>
      <c r="F29" s="39">
        <f t="shared" si="5"/>
        <v>30</v>
      </c>
      <c r="G29" s="40">
        <f t="shared" si="6"/>
        <v>8.1712698153291186E-4</v>
      </c>
      <c r="H29" s="40">
        <f t="shared" si="7"/>
        <v>-1.9767750262945083E-2</v>
      </c>
      <c r="I29" s="41">
        <f t="shared" si="8"/>
        <v>-0.16334987932055189</v>
      </c>
      <c r="J29" s="42">
        <f t="shared" si="9"/>
        <v>-7174</v>
      </c>
      <c r="M29" s="12"/>
    </row>
    <row r="30" spans="1:13" x14ac:dyDescent="0.25">
      <c r="A30" s="18">
        <v>22</v>
      </c>
      <c r="B30" s="19" t="s">
        <v>25</v>
      </c>
      <c r="C30" s="37" t="s">
        <v>31</v>
      </c>
      <c r="D30" s="38">
        <v>36425</v>
      </c>
      <c r="E30" s="38">
        <v>36665</v>
      </c>
      <c r="F30" s="39">
        <f t="shared" si="5"/>
        <v>240</v>
      </c>
      <c r="G30" s="40">
        <f t="shared" si="6"/>
        <v>6.5888812628689397E-3</v>
      </c>
      <c r="H30" s="40">
        <f t="shared" si="7"/>
        <v>-1.4114709830686523E-2</v>
      </c>
      <c r="I30" s="41">
        <f t="shared" si="8"/>
        <v>-0.16514868618789558</v>
      </c>
      <c r="J30" s="42">
        <f t="shared" si="9"/>
        <v>-7253</v>
      </c>
      <c r="M30" s="12"/>
    </row>
    <row r="31" spans="1:13" x14ac:dyDescent="0.25">
      <c r="A31" s="18">
        <v>23</v>
      </c>
      <c r="B31" s="19" t="s">
        <v>25</v>
      </c>
      <c r="C31" s="37" t="s">
        <v>36</v>
      </c>
      <c r="D31" s="38">
        <v>36354</v>
      </c>
      <c r="E31" s="38">
        <v>36477</v>
      </c>
      <c r="F31" s="39">
        <f t="shared" si="5"/>
        <v>123</v>
      </c>
      <c r="G31" s="40">
        <f t="shared" si="6"/>
        <v>3.38339660009912E-3</v>
      </c>
      <c r="H31" s="40">
        <f t="shared" si="7"/>
        <v>-1.7254263858864749E-2</v>
      </c>
      <c r="I31" s="41">
        <f t="shared" si="8"/>
        <v>-0.16942939113803002</v>
      </c>
      <c r="J31" s="42">
        <f t="shared" si="9"/>
        <v>-7441</v>
      </c>
      <c r="M31" s="17"/>
    </row>
    <row r="32" spans="1:13" x14ac:dyDescent="0.25">
      <c r="A32" s="18">
        <v>24</v>
      </c>
      <c r="B32" s="19" t="s">
        <v>25</v>
      </c>
      <c r="C32" s="37" t="s">
        <v>40</v>
      </c>
      <c r="D32" s="38">
        <v>39763</v>
      </c>
      <c r="E32" s="38">
        <v>36355</v>
      </c>
      <c r="F32" s="39">
        <f t="shared" si="5"/>
        <v>-3408</v>
      </c>
      <c r="G32" s="40">
        <f t="shared" si="6"/>
        <v>-8.5707818826547322E-2</v>
      </c>
      <c r="H32" s="40">
        <f t="shared" si="7"/>
        <v>-0.10451304488398361</v>
      </c>
      <c r="I32" s="41">
        <f t="shared" si="8"/>
        <v>-0.17220729541418101</v>
      </c>
      <c r="J32" s="42">
        <f t="shared" si="9"/>
        <v>-7563</v>
      </c>
      <c r="M32" s="12"/>
    </row>
    <row r="33" spans="1:13" x14ac:dyDescent="0.25">
      <c r="A33" s="18">
        <v>25</v>
      </c>
      <c r="B33" s="19" t="s">
        <v>21</v>
      </c>
      <c r="C33" s="37" t="s">
        <v>38</v>
      </c>
      <c r="D33" s="38">
        <v>35603</v>
      </c>
      <c r="E33" s="38">
        <v>36329</v>
      </c>
      <c r="F33" s="39">
        <f t="shared" si="5"/>
        <v>726</v>
      </c>
      <c r="G33" s="40">
        <f t="shared" si="6"/>
        <v>2.0391540038760869E-2</v>
      </c>
      <c r="H33" s="40">
        <f t="shared" si="7"/>
        <v>-5.9594511384819526E-4</v>
      </c>
      <c r="I33" s="41">
        <f t="shared" si="8"/>
        <v>-0.17279930780090169</v>
      </c>
      <c r="J33" s="42">
        <f t="shared" si="9"/>
        <v>-7589</v>
      </c>
      <c r="M33" s="12"/>
    </row>
    <row r="34" spans="1:13" s="21" customFormat="1" x14ac:dyDescent="0.25">
      <c r="A34" s="20">
        <v>26</v>
      </c>
      <c r="B34" s="19" t="s">
        <v>12</v>
      </c>
      <c r="C34" s="37" t="s">
        <v>45</v>
      </c>
      <c r="D34" s="38">
        <v>32712</v>
      </c>
      <c r="E34" s="38">
        <v>35647</v>
      </c>
      <c r="F34" s="39">
        <f t="shared" si="5"/>
        <v>2935</v>
      </c>
      <c r="G34" s="40">
        <f t="shared" si="6"/>
        <v>8.9722426021032087E-2</v>
      </c>
      <c r="H34" s="40">
        <f t="shared" si="7"/>
        <v>6.7308938316388067E-2</v>
      </c>
      <c r="I34" s="41">
        <f t="shared" si="8"/>
        <v>-0.1883282480987295</v>
      </c>
      <c r="J34" s="42">
        <f t="shared" si="9"/>
        <v>-8271</v>
      </c>
      <c r="K34" s="1"/>
      <c r="L34" s="1"/>
      <c r="M34" s="12"/>
    </row>
    <row r="35" spans="1:13" s="21" customFormat="1" x14ac:dyDescent="0.25">
      <c r="A35" s="18">
        <v>27</v>
      </c>
      <c r="B35" s="19" t="s">
        <v>50</v>
      </c>
      <c r="C35" s="37" t="s">
        <v>39</v>
      </c>
      <c r="D35" s="38">
        <v>35555</v>
      </c>
      <c r="E35" s="38">
        <v>35576</v>
      </c>
      <c r="F35" s="39">
        <f t="shared" si="5"/>
        <v>21</v>
      </c>
      <c r="G35" s="40">
        <f t="shared" si="6"/>
        <v>5.9063422865990312E-4</v>
      </c>
      <c r="H35" s="40">
        <f t="shared" si="7"/>
        <v>-1.9989584496905022E-2</v>
      </c>
      <c r="I35" s="41">
        <f t="shared" si="8"/>
        <v>-0.18994489730862063</v>
      </c>
      <c r="J35" s="42">
        <f t="shared" si="9"/>
        <v>-8342</v>
      </c>
      <c r="M35" s="12"/>
    </row>
    <row r="36" spans="1:13" x14ac:dyDescent="0.25">
      <c r="A36" s="18">
        <v>28</v>
      </c>
      <c r="B36" s="19" t="s">
        <v>21</v>
      </c>
      <c r="C36" s="37" t="s">
        <v>42</v>
      </c>
      <c r="D36" s="38">
        <v>32941</v>
      </c>
      <c r="E36" s="38">
        <v>35178</v>
      </c>
      <c r="F36" s="39">
        <f t="shared" si="5"/>
        <v>2237</v>
      </c>
      <c r="G36" s="40">
        <f t="shared" si="6"/>
        <v>6.790929237120924E-2</v>
      </c>
      <c r="H36" s="40">
        <f t="shared" si="7"/>
        <v>4.5944458737717131E-2</v>
      </c>
      <c r="I36" s="41">
        <f t="shared" si="8"/>
        <v>-0.1990072407668837</v>
      </c>
      <c r="J36" s="42">
        <f t="shared" si="9"/>
        <v>-8740</v>
      </c>
      <c r="M36" s="12"/>
    </row>
    <row r="37" spans="1:13" x14ac:dyDescent="0.25">
      <c r="A37" s="20">
        <v>29</v>
      </c>
      <c r="B37" s="75" t="s">
        <v>21</v>
      </c>
      <c r="C37" s="76" t="s">
        <v>41</v>
      </c>
      <c r="D37" s="77">
        <v>35553</v>
      </c>
      <c r="E37" s="77">
        <v>35014</v>
      </c>
      <c r="F37" s="78">
        <f t="shared" si="5"/>
        <v>-539</v>
      </c>
      <c r="G37" s="79">
        <f t="shared" si="6"/>
        <v>-1.5160464658397377E-2</v>
      </c>
      <c r="H37" s="79">
        <f t="shared" si="7"/>
        <v>-3.5416713671299949E-2</v>
      </c>
      <c r="I37" s="80">
        <f t="shared" si="8"/>
        <v>-0.20274147274466048</v>
      </c>
      <c r="J37" s="81">
        <f t="shared" si="9"/>
        <v>-8904</v>
      </c>
      <c r="M37" s="17"/>
    </row>
    <row r="38" spans="1:13" x14ac:dyDescent="0.25">
      <c r="A38" s="18">
        <v>30</v>
      </c>
      <c r="B38" s="19" t="s">
        <v>25</v>
      </c>
      <c r="C38" s="37" t="s">
        <v>46</v>
      </c>
      <c r="D38" s="38">
        <v>33772</v>
      </c>
      <c r="E38" s="38">
        <v>34553</v>
      </c>
      <c r="F38" s="39">
        <f t="shared" si="5"/>
        <v>781</v>
      </c>
      <c r="G38" s="40">
        <f t="shared" si="6"/>
        <v>2.312566623238177E-2</v>
      </c>
      <c r="H38" s="40">
        <f t="shared" si="7"/>
        <v>2.0819453794140852E-3</v>
      </c>
      <c r="I38" s="41">
        <f t="shared" si="8"/>
        <v>-0.21323830775536223</v>
      </c>
      <c r="J38" s="42">
        <f t="shared" si="9"/>
        <v>-9365</v>
      </c>
      <c r="M38" s="12"/>
    </row>
    <row r="39" spans="1:13" x14ac:dyDescent="0.25">
      <c r="A39" s="18">
        <v>31</v>
      </c>
      <c r="B39" s="19" t="s">
        <v>21</v>
      </c>
      <c r="C39" s="37" t="s">
        <v>44</v>
      </c>
      <c r="D39" s="38">
        <v>34508</v>
      </c>
      <c r="E39" s="38">
        <v>34069</v>
      </c>
      <c r="F39" s="39">
        <f t="shared" si="5"/>
        <v>-439</v>
      </c>
      <c r="G39" s="40">
        <f t="shared" si="6"/>
        <v>-1.2721687724585595E-2</v>
      </c>
      <c r="H39" s="40">
        <f t="shared" si="7"/>
        <v>-3.3028097673443169E-2</v>
      </c>
      <c r="I39" s="41">
        <f t="shared" si="8"/>
        <v>-0.22425884603124002</v>
      </c>
      <c r="J39" s="42">
        <f t="shared" si="9"/>
        <v>-9849</v>
      </c>
      <c r="M39" s="12"/>
    </row>
    <row r="40" spans="1:13" x14ac:dyDescent="0.25">
      <c r="A40" s="18">
        <v>32</v>
      </c>
      <c r="B40" s="19" t="s">
        <v>25</v>
      </c>
      <c r="C40" s="37" t="s">
        <v>43</v>
      </c>
      <c r="D40" s="38">
        <v>33467</v>
      </c>
      <c r="E40" s="38">
        <v>34060</v>
      </c>
      <c r="F40" s="39">
        <f t="shared" si="5"/>
        <v>593</v>
      </c>
      <c r="G40" s="40">
        <f t="shared" si="6"/>
        <v>1.7718947022439924E-2</v>
      </c>
      <c r="H40" s="40">
        <f t="shared" si="7"/>
        <v>-3.2135680485405604E-3</v>
      </c>
      <c r="I40" s="41">
        <f t="shared" si="8"/>
        <v>-0.22446377339587409</v>
      </c>
      <c r="J40" s="42">
        <f t="shared" si="9"/>
        <v>-9858</v>
      </c>
      <c r="M40" s="12"/>
    </row>
    <row r="41" spans="1:13" x14ac:dyDescent="0.25">
      <c r="A41" s="18">
        <v>33</v>
      </c>
      <c r="B41" s="19" t="s">
        <v>21</v>
      </c>
      <c r="C41" s="37" t="s">
        <v>49</v>
      </c>
      <c r="D41" s="38">
        <v>31991</v>
      </c>
      <c r="E41" s="38">
        <v>33730</v>
      </c>
      <c r="F41" s="39">
        <f t="shared" si="5"/>
        <v>1739</v>
      </c>
      <c r="G41" s="40">
        <f t="shared" si="6"/>
        <v>5.4359038479572463E-2</v>
      </c>
      <c r="H41" s="40">
        <f t="shared" si="7"/>
        <v>3.2672907423675346E-2</v>
      </c>
      <c r="I41" s="41">
        <f t="shared" si="8"/>
        <v>-0.23197777676579079</v>
      </c>
      <c r="J41" s="42">
        <f t="shared" si="9"/>
        <v>-10188</v>
      </c>
      <c r="M41" s="12"/>
    </row>
    <row r="42" spans="1:13" x14ac:dyDescent="0.25">
      <c r="A42" s="18">
        <v>34</v>
      </c>
      <c r="B42" s="19" t="s">
        <v>25</v>
      </c>
      <c r="C42" s="37" t="s">
        <v>52</v>
      </c>
      <c r="D42" s="38">
        <v>33480</v>
      </c>
      <c r="E42" s="38">
        <v>33563</v>
      </c>
      <c r="F42" s="39">
        <f t="shared" si="5"/>
        <v>83</v>
      </c>
      <c r="G42" s="40">
        <f t="shared" si="6"/>
        <v>2.4790919952211166E-3</v>
      </c>
      <c r="H42" s="40">
        <f t="shared" si="7"/>
        <v>-1.813996866285883E-2</v>
      </c>
      <c r="I42" s="41">
        <f t="shared" si="8"/>
        <v>-0.23578031786511222</v>
      </c>
      <c r="J42" s="42">
        <f t="shared" si="9"/>
        <v>-10355</v>
      </c>
      <c r="M42" s="12"/>
    </row>
    <row r="43" spans="1:13" x14ac:dyDescent="0.25">
      <c r="A43" s="18">
        <v>35</v>
      </c>
      <c r="B43" s="19" t="s">
        <v>25</v>
      </c>
      <c r="C43" s="37" t="s">
        <v>47</v>
      </c>
      <c r="D43" s="38">
        <v>32296</v>
      </c>
      <c r="E43" s="38">
        <v>33250</v>
      </c>
      <c r="F43" s="39">
        <f t="shared" si="5"/>
        <v>954</v>
      </c>
      <c r="G43" s="40">
        <f t="shared" si="6"/>
        <v>2.953926182809008E-2</v>
      </c>
      <c r="H43" s="40">
        <f t="shared" si="7"/>
        <v>8.3636256886290283E-3</v>
      </c>
      <c r="I43" s="41">
        <f t="shared" si="8"/>
        <v>-0.2429072362129423</v>
      </c>
      <c r="J43" s="42">
        <f t="shared" si="9"/>
        <v>-10668</v>
      </c>
      <c r="M43" s="12"/>
    </row>
    <row r="44" spans="1:13" x14ac:dyDescent="0.25">
      <c r="A44" s="18">
        <v>36</v>
      </c>
      <c r="B44" s="19" t="s">
        <v>25</v>
      </c>
      <c r="C44" s="37" t="s">
        <v>48</v>
      </c>
      <c r="D44" s="38">
        <v>32375</v>
      </c>
      <c r="E44" s="38">
        <v>33190</v>
      </c>
      <c r="F44" s="39">
        <f t="shared" si="5"/>
        <v>815</v>
      </c>
      <c r="G44" s="40">
        <f t="shared" si="6"/>
        <v>2.5173745173745266E-2</v>
      </c>
      <c r="H44" s="40">
        <f t="shared" si="7"/>
        <v>4.0878992886830279E-3</v>
      </c>
      <c r="I44" s="41">
        <f t="shared" si="8"/>
        <v>-0.24427341864383623</v>
      </c>
      <c r="J44" s="42">
        <f t="shared" si="9"/>
        <v>-10728</v>
      </c>
      <c r="M44" s="17"/>
    </row>
    <row r="45" spans="1:13" ht="15.75" thickBot="1" x14ac:dyDescent="0.3">
      <c r="A45" s="18">
        <v>37</v>
      </c>
      <c r="B45" s="45" t="s">
        <v>25</v>
      </c>
      <c r="C45" s="37" t="s">
        <v>51</v>
      </c>
      <c r="D45" s="38">
        <v>32500</v>
      </c>
      <c r="E45" s="38">
        <v>32879</v>
      </c>
      <c r="F45" s="39">
        <f t="shared" si="5"/>
        <v>379</v>
      </c>
      <c r="G45" s="40">
        <f t="shared" si="6"/>
        <v>1.166153846153839E-2</v>
      </c>
      <c r="H45" s="40">
        <f t="shared" si="7"/>
        <v>-9.146387402998668E-3</v>
      </c>
      <c r="I45" s="41">
        <f t="shared" si="8"/>
        <v>-0.25135479757730317</v>
      </c>
      <c r="J45" s="42">
        <f t="shared" si="9"/>
        <v>-11039</v>
      </c>
      <c r="M45" s="12"/>
    </row>
    <row r="46" spans="1:13" ht="15.75" thickTop="1" x14ac:dyDescent="0.25">
      <c r="A46" s="29">
        <v>38</v>
      </c>
      <c r="B46" s="36" t="s">
        <v>21</v>
      </c>
      <c r="C46" s="30" t="s">
        <v>55</v>
      </c>
      <c r="D46" s="31">
        <v>30814</v>
      </c>
      <c r="E46" s="31">
        <v>32456</v>
      </c>
      <c r="F46" s="39">
        <f t="shared" si="5"/>
        <v>1642</v>
      </c>
      <c r="G46" s="40">
        <f t="shared" si="6"/>
        <v>5.3287466735899347E-2</v>
      </c>
      <c r="H46" s="40">
        <f t="shared" si="7"/>
        <v>3.1623375843192303E-2</v>
      </c>
      <c r="I46" s="34">
        <f t="shared" si="8"/>
        <v>-0.26098638371510541</v>
      </c>
      <c r="J46" s="42">
        <f t="shared" si="9"/>
        <v>-11462</v>
      </c>
      <c r="M46" s="12"/>
    </row>
    <row r="47" spans="1:13" x14ac:dyDescent="0.25">
      <c r="A47" s="18">
        <v>39</v>
      </c>
      <c r="B47" s="19" t="s">
        <v>25</v>
      </c>
      <c r="C47" s="37" t="s">
        <v>54</v>
      </c>
      <c r="D47" s="38">
        <v>32142</v>
      </c>
      <c r="E47" s="38">
        <v>32440</v>
      </c>
      <c r="F47" s="39">
        <f t="shared" si="5"/>
        <v>298</v>
      </c>
      <c r="G47" s="40">
        <f t="shared" si="6"/>
        <v>9.2713583473336136E-3</v>
      </c>
      <c r="H47" s="40">
        <f t="shared" si="7"/>
        <v>-1.1487406124061073E-2</v>
      </c>
      <c r="I47" s="41">
        <f t="shared" si="8"/>
        <v>-0.26135069903001051</v>
      </c>
      <c r="J47" s="42">
        <f t="shared" si="9"/>
        <v>-11478</v>
      </c>
      <c r="M47" s="17"/>
    </row>
    <row r="48" spans="1:13" x14ac:dyDescent="0.25">
      <c r="A48" s="18">
        <v>40</v>
      </c>
      <c r="B48" s="19" t="s">
        <v>25</v>
      </c>
      <c r="C48" s="37" t="s">
        <v>53</v>
      </c>
      <c r="D48" s="38">
        <v>32559</v>
      </c>
      <c r="E48" s="38">
        <v>32031</v>
      </c>
      <c r="F48" s="39">
        <f t="shared" si="5"/>
        <v>-528</v>
      </c>
      <c r="G48" s="40">
        <f t="shared" si="6"/>
        <v>-1.6216714272551336E-2</v>
      </c>
      <c r="H48" s="40">
        <f t="shared" si="7"/>
        <v>-3.6451238268904285E-2</v>
      </c>
      <c r="I48" s="41">
        <f t="shared" si="8"/>
        <v>-0.27066350926727079</v>
      </c>
      <c r="J48" s="42">
        <f t="shared" si="9"/>
        <v>-11887</v>
      </c>
      <c r="M48" s="12"/>
    </row>
    <row r="49" spans="1:13" s="21" customFormat="1" x14ac:dyDescent="0.25">
      <c r="A49" s="18">
        <v>41</v>
      </c>
      <c r="B49" s="19" t="s">
        <v>25</v>
      </c>
      <c r="C49" s="37" t="s">
        <v>57</v>
      </c>
      <c r="D49" s="38">
        <v>31335</v>
      </c>
      <c r="E49" s="38">
        <v>30834</v>
      </c>
      <c r="F49" s="39">
        <f t="shared" si="5"/>
        <v>-501</v>
      </c>
      <c r="G49" s="40">
        <f t="shared" si="6"/>
        <v>-1.5988511249401594E-2</v>
      </c>
      <c r="H49" s="40">
        <f t="shared" si="7"/>
        <v>-3.6227728941627291E-2</v>
      </c>
      <c r="I49" s="41">
        <f t="shared" si="8"/>
        <v>-0.29791884876360486</v>
      </c>
      <c r="J49" s="42">
        <f t="shared" si="9"/>
        <v>-13084</v>
      </c>
      <c r="M49" s="12"/>
    </row>
    <row r="50" spans="1:13" x14ac:dyDescent="0.25">
      <c r="A50" s="18">
        <v>42</v>
      </c>
      <c r="B50" s="19" t="s">
        <v>25</v>
      </c>
      <c r="C50" s="37" t="s">
        <v>56</v>
      </c>
      <c r="D50" s="38">
        <v>30104</v>
      </c>
      <c r="E50" s="38">
        <v>30825</v>
      </c>
      <c r="F50" s="39">
        <f t="shared" si="5"/>
        <v>721</v>
      </c>
      <c r="G50" s="40">
        <f t="shared" si="6"/>
        <v>2.3950305607228328E-2</v>
      </c>
      <c r="H50" s="40">
        <f t="shared" si="7"/>
        <v>2.8896235134459047E-3</v>
      </c>
      <c r="I50" s="41">
        <f t="shared" si="8"/>
        <v>-0.29812377612823904</v>
      </c>
      <c r="J50" s="42">
        <f t="shared" si="9"/>
        <v>-13093</v>
      </c>
      <c r="M50" s="17"/>
    </row>
    <row r="51" spans="1:13" x14ac:dyDescent="0.25">
      <c r="A51" s="18">
        <v>43</v>
      </c>
      <c r="B51" s="19" t="s">
        <v>25</v>
      </c>
      <c r="C51" s="37" t="s">
        <v>58</v>
      </c>
      <c r="D51" s="38">
        <v>29561</v>
      </c>
      <c r="E51" s="38">
        <v>29015</v>
      </c>
      <c r="F51" s="39">
        <f t="shared" si="5"/>
        <v>-546</v>
      </c>
      <c r="G51" s="40">
        <f t="shared" si="6"/>
        <v>-1.8470281790196497E-2</v>
      </c>
      <c r="H51" s="40">
        <f t="shared" si="7"/>
        <v>-3.8658454250926955E-2</v>
      </c>
      <c r="I51" s="41">
        <f t="shared" si="8"/>
        <v>-0.33933694612687282</v>
      </c>
      <c r="J51" s="42">
        <f t="shared" si="9"/>
        <v>-14903</v>
      </c>
      <c r="M51" s="12"/>
    </row>
    <row r="52" spans="1:13" s="43" customFormat="1" x14ac:dyDescent="0.25">
      <c r="A52" s="18">
        <v>44</v>
      </c>
      <c r="B52" s="19" t="s">
        <v>25</v>
      </c>
      <c r="C52" s="37" t="s">
        <v>59</v>
      </c>
      <c r="D52" s="38">
        <v>34730</v>
      </c>
      <c r="E52" s="38">
        <v>28950</v>
      </c>
      <c r="F52" s="39">
        <f t="shared" si="5"/>
        <v>-5780</v>
      </c>
      <c r="G52" s="40">
        <f t="shared" si="6"/>
        <v>-0.16642672041462714</v>
      </c>
      <c r="H52" s="40">
        <f t="shared" si="7"/>
        <v>-0.18357171441197562</v>
      </c>
      <c r="I52" s="41">
        <f t="shared" si="8"/>
        <v>-0.34081697709367453</v>
      </c>
      <c r="J52" s="42">
        <f t="shared" si="9"/>
        <v>-14968</v>
      </c>
      <c r="K52" s="1"/>
      <c r="L52" s="1"/>
      <c r="M52" s="17"/>
    </row>
    <row r="53" spans="1:13" s="43" customFormat="1" ht="15.75" thickBot="1" x14ac:dyDescent="0.3">
      <c r="A53" s="44">
        <v>45</v>
      </c>
      <c r="B53" s="45" t="s">
        <v>25</v>
      </c>
      <c r="C53" s="46" t="s">
        <v>60</v>
      </c>
      <c r="D53" s="47">
        <v>27672</v>
      </c>
      <c r="E53" s="47">
        <v>28236</v>
      </c>
      <c r="F53" s="48">
        <f t="shared" si="5"/>
        <v>564</v>
      </c>
      <c r="G53" s="49">
        <f t="shared" si="6"/>
        <v>2.0381613183000802E-2</v>
      </c>
      <c r="H53" s="49">
        <f t="shared" si="7"/>
        <v>-6.0566779333903753E-4</v>
      </c>
      <c r="I53" s="50">
        <f t="shared" si="8"/>
        <v>-0.35707454802131244</v>
      </c>
      <c r="J53" s="51">
        <f t="shared" si="9"/>
        <v>-15682</v>
      </c>
      <c r="K53" s="1"/>
      <c r="L53" s="1"/>
      <c r="M53" s="12"/>
    </row>
    <row r="54" spans="1:13" ht="15.75" thickTop="1" x14ac:dyDescent="0.25">
      <c r="A54" s="52" t="s">
        <v>64</v>
      </c>
    </row>
    <row r="55" spans="1:13" x14ac:dyDescent="0.25">
      <c r="A55" s="52" t="s">
        <v>65</v>
      </c>
    </row>
  </sheetData>
  <sortState ref="B9:J53">
    <sortCondition descending="1" ref="I9:I53"/>
    <sortCondition descending="1" ref="J9:J53"/>
  </sortState>
  <mergeCells count="13"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Verica Nadjalin</cp:lastModifiedBy>
  <cp:lastPrinted>2014-10-28T09:34:39Z</cp:lastPrinted>
  <dcterms:created xsi:type="dcterms:W3CDTF">2014-08-06T12:38:09Z</dcterms:created>
  <dcterms:modified xsi:type="dcterms:W3CDTF">2014-11-21T08:29:37Z</dcterms:modified>
</cp:coreProperties>
</file>