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0" windowWidth="18195" windowHeight="10830"/>
  </bookViews>
  <sheets>
    <sheet name="Tabela 2" sheetId="1" r:id="rId1"/>
  </sheets>
  <externalReferences>
    <externalReference r:id="rId2"/>
    <externalReference r:id="rId3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2'!$A$1:$J$56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51" i="1" l="1"/>
  <c r="I51" i="1"/>
  <c r="H51" i="1"/>
  <c r="G51" i="1"/>
  <c r="F51" i="1"/>
  <c r="J53" i="1"/>
  <c r="I53" i="1"/>
  <c r="H53" i="1"/>
  <c r="G53" i="1"/>
  <c r="F53" i="1"/>
  <c r="J44" i="1"/>
  <c r="I44" i="1"/>
  <c r="H44" i="1"/>
  <c r="G44" i="1"/>
  <c r="F44" i="1"/>
  <c r="J40" i="1"/>
  <c r="I40" i="1"/>
  <c r="H40" i="1"/>
  <c r="G40" i="1"/>
  <c r="F40" i="1"/>
  <c r="J47" i="1"/>
  <c r="I47" i="1"/>
  <c r="H47" i="1"/>
  <c r="G47" i="1"/>
  <c r="F47" i="1"/>
  <c r="J48" i="1"/>
  <c r="I48" i="1"/>
  <c r="H48" i="1"/>
  <c r="G48" i="1"/>
  <c r="F48" i="1"/>
  <c r="J49" i="1"/>
  <c r="I49" i="1"/>
  <c r="H49" i="1"/>
  <c r="G49" i="1"/>
  <c r="F49" i="1"/>
  <c r="J52" i="1"/>
  <c r="I52" i="1"/>
  <c r="H52" i="1"/>
  <c r="G52" i="1"/>
  <c r="F52" i="1"/>
  <c r="J50" i="1"/>
  <c r="I50" i="1"/>
  <c r="H50" i="1"/>
  <c r="G50" i="1"/>
  <c r="F50" i="1"/>
  <c r="J46" i="1"/>
  <c r="I46" i="1"/>
  <c r="H46" i="1"/>
  <c r="G46" i="1"/>
  <c r="F46" i="1"/>
  <c r="J42" i="1"/>
  <c r="I42" i="1"/>
  <c r="H42" i="1"/>
  <c r="G42" i="1"/>
  <c r="F42" i="1"/>
  <c r="J41" i="1"/>
  <c r="I41" i="1"/>
  <c r="H41" i="1"/>
  <c r="G41" i="1"/>
  <c r="F41" i="1"/>
  <c r="J39" i="1"/>
  <c r="I39" i="1"/>
  <c r="H39" i="1"/>
  <c r="G39" i="1"/>
  <c r="F39" i="1"/>
  <c r="J45" i="1"/>
  <c r="I45" i="1"/>
  <c r="H45" i="1"/>
  <c r="G45" i="1"/>
  <c r="F45" i="1"/>
  <c r="J34" i="1"/>
  <c r="I34" i="1"/>
  <c r="H34" i="1"/>
  <c r="G34" i="1"/>
  <c r="F34" i="1"/>
  <c r="J43" i="1"/>
  <c r="I43" i="1"/>
  <c r="H43" i="1"/>
  <c r="G43" i="1"/>
  <c r="F43" i="1"/>
  <c r="J38" i="1"/>
  <c r="I38" i="1"/>
  <c r="H38" i="1"/>
  <c r="G38" i="1"/>
  <c r="F38" i="1"/>
  <c r="J35" i="1"/>
  <c r="I35" i="1"/>
  <c r="H35" i="1"/>
  <c r="G35" i="1"/>
  <c r="F35" i="1"/>
  <c r="J22" i="1"/>
  <c r="I22" i="1"/>
  <c r="H22" i="1"/>
  <c r="G22" i="1"/>
  <c r="F22" i="1"/>
  <c r="J37" i="1"/>
  <c r="I37" i="1"/>
  <c r="H37" i="1"/>
  <c r="G37" i="1"/>
  <c r="F37" i="1"/>
  <c r="J33" i="1"/>
  <c r="I33" i="1"/>
  <c r="H33" i="1"/>
  <c r="G33" i="1"/>
  <c r="F33" i="1"/>
  <c r="J20" i="1"/>
  <c r="I20" i="1"/>
  <c r="H20" i="1"/>
  <c r="G20" i="1"/>
  <c r="F20" i="1"/>
  <c r="J36" i="1"/>
  <c r="I36" i="1"/>
  <c r="H36" i="1"/>
  <c r="G36" i="1"/>
  <c r="F36" i="1"/>
  <c r="J30" i="1"/>
  <c r="I30" i="1"/>
  <c r="H30" i="1"/>
  <c r="G30" i="1"/>
  <c r="F30" i="1"/>
  <c r="J26" i="1"/>
  <c r="I26" i="1"/>
  <c r="H26" i="1"/>
  <c r="G26" i="1"/>
  <c r="F26" i="1"/>
  <c r="J25" i="1"/>
  <c r="I25" i="1"/>
  <c r="H25" i="1"/>
  <c r="G25" i="1"/>
  <c r="F25" i="1"/>
  <c r="J32" i="1"/>
  <c r="I32" i="1"/>
  <c r="H32" i="1"/>
  <c r="G32" i="1"/>
  <c r="F32" i="1"/>
  <c r="J31" i="1"/>
  <c r="I31" i="1"/>
  <c r="H31" i="1"/>
  <c r="G31" i="1"/>
  <c r="F31" i="1"/>
  <c r="J27" i="1"/>
  <c r="I27" i="1"/>
  <c r="H27" i="1"/>
  <c r="G27" i="1"/>
  <c r="F27" i="1"/>
  <c r="J28" i="1"/>
  <c r="I28" i="1"/>
  <c r="H28" i="1"/>
  <c r="G28" i="1"/>
  <c r="F28" i="1"/>
  <c r="J29" i="1"/>
  <c r="I29" i="1"/>
  <c r="H29" i="1"/>
  <c r="G29" i="1"/>
  <c r="F29" i="1"/>
  <c r="J21" i="1"/>
  <c r="I21" i="1"/>
  <c r="H21" i="1"/>
  <c r="G21" i="1"/>
  <c r="F21" i="1"/>
  <c r="J23" i="1"/>
  <c r="I23" i="1"/>
  <c r="H23" i="1"/>
  <c r="G23" i="1"/>
  <c r="F23" i="1"/>
  <c r="J16" i="1"/>
  <c r="I16" i="1"/>
  <c r="H16" i="1"/>
  <c r="G16" i="1"/>
  <c r="F16" i="1"/>
  <c r="J18" i="1"/>
  <c r="I18" i="1"/>
  <c r="H18" i="1"/>
  <c r="G18" i="1"/>
  <c r="F18" i="1"/>
  <c r="J19" i="1"/>
  <c r="I19" i="1"/>
  <c r="H19" i="1"/>
  <c r="G19" i="1"/>
  <c r="F19" i="1"/>
  <c r="J24" i="1"/>
  <c r="I24" i="1"/>
  <c r="H24" i="1"/>
  <c r="G24" i="1"/>
  <c r="F24" i="1"/>
  <c r="J17" i="1"/>
  <c r="I17" i="1"/>
  <c r="H17" i="1"/>
  <c r="G17" i="1"/>
  <c r="F17" i="1"/>
  <c r="J15" i="1"/>
  <c r="I15" i="1"/>
  <c r="H15" i="1"/>
  <c r="G15" i="1"/>
  <c r="F15" i="1"/>
  <c r="J14" i="1"/>
  <c r="I14" i="1"/>
  <c r="H14" i="1"/>
  <c r="G14" i="1"/>
  <c r="F14" i="1"/>
  <c r="J12" i="1"/>
  <c r="I12" i="1"/>
  <c r="H12" i="1"/>
  <c r="G12" i="1"/>
  <c r="F12" i="1"/>
  <c r="J11" i="1"/>
  <c r="I11" i="1"/>
  <c r="H11" i="1"/>
  <c r="G11" i="1"/>
  <c r="F11" i="1"/>
  <c r="J13" i="1"/>
  <c r="I13" i="1"/>
  <c r="H13" i="1"/>
  <c r="G13" i="1"/>
  <c r="F13" i="1"/>
  <c r="J9" i="1"/>
  <c r="I9" i="1"/>
  <c r="H9" i="1"/>
  <c r="G9" i="1"/>
  <c r="F9" i="1"/>
  <c r="J10" i="1"/>
  <c r="I10" i="1"/>
  <c r="H10" i="1"/>
  <c r="G10" i="1"/>
  <c r="F10" i="1"/>
  <c r="J8" i="1"/>
  <c r="I8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<sst xmlns="http://schemas.openxmlformats.org/spreadsheetml/2006/main" count="110" uniqueCount="69">
  <si>
    <t>РАНГ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</si>
  <si>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</si>
  <si>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</si>
  <si>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</si>
  <si>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</si>
  <si>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</si>
  <si>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</si>
  <si>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</si>
  <si>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</si>
  <si>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</si>
  <si>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</si>
  <si>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</si>
  <si>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Беочин</t>
  </si>
  <si>
    <t>Панчево - град</t>
  </si>
  <si>
    <t>Нови Сад - град</t>
  </si>
  <si>
    <t>Бачка Паланка</t>
  </si>
  <si>
    <t>Пећинци</t>
  </si>
  <si>
    <t>II</t>
  </si>
  <si>
    <t>Апатин</t>
  </si>
  <si>
    <t>Зрењанин - град</t>
  </si>
  <si>
    <t>Сента</t>
  </si>
  <si>
    <t>Сремска Митровица - град</t>
  </si>
  <si>
    <t>Суботица - град</t>
  </si>
  <si>
    <t>Кањижа</t>
  </si>
  <si>
    <t>III</t>
  </si>
  <si>
    <t>Ковин</t>
  </si>
  <si>
    <t>Нови Кнежевац</t>
  </si>
  <si>
    <t>Нова Црња</t>
  </si>
  <si>
    <t>Кула</t>
  </si>
  <si>
    <t>Бачка Топола</t>
  </si>
  <si>
    <t>Шид</t>
  </si>
  <si>
    <t>Стара Пазова</t>
  </si>
  <si>
    <t>Врбас</t>
  </si>
  <si>
    <t>Бечеј</t>
  </si>
  <si>
    <t>Рума</t>
  </si>
  <si>
    <t>Инђија</t>
  </si>
  <si>
    <t>Оџаци</t>
  </si>
  <si>
    <t>Жабаљ</t>
  </si>
  <si>
    <t>Ада</t>
  </si>
  <si>
    <t>Сремски Карловци</t>
  </si>
  <si>
    <t>IV</t>
  </si>
  <si>
    <t>Опово</t>
  </si>
  <si>
    <t>Бела Црква</t>
  </si>
  <si>
    <t>Сомбор - град</t>
  </si>
  <si>
    <t>Ириг</t>
  </si>
  <si>
    <t>Темерин</t>
  </si>
  <si>
    <t>Чока</t>
  </si>
  <si>
    <t>Србобран</t>
  </si>
  <si>
    <t>Нови Бечеј</t>
  </si>
  <si>
    <t>Сечањ</t>
  </si>
  <si>
    <t>Бачки Петровац</t>
  </si>
  <si>
    <t>Бач</t>
  </si>
  <si>
    <t>Мали Иђош</t>
  </si>
  <si>
    <t>Тител</t>
  </si>
  <si>
    <t>Житиште</t>
  </si>
  <si>
    <t>Пландиште</t>
  </si>
  <si>
    <t>Алибунар</t>
  </si>
  <si>
    <t>Ковачица</t>
  </si>
  <si>
    <t>Кикинда - град</t>
  </si>
  <si>
    <t>Вршац - град</t>
  </si>
  <si>
    <r>
      <t>I-VI 2015.</t>
    </r>
    <r>
      <rPr>
        <vertAlign val="superscript"/>
        <sz val="11"/>
        <color indexed="8"/>
        <rFont val="Calibri"/>
        <family val="2"/>
      </rPr>
      <t>1</t>
    </r>
  </si>
  <si>
    <r>
      <t>I-VI 2016.</t>
    </r>
    <r>
      <rPr>
        <b/>
        <vertAlign val="superscript"/>
        <sz val="11"/>
        <color indexed="8"/>
        <rFont val="Calibri"/>
        <family val="2"/>
      </rPr>
      <t>2</t>
    </r>
  </si>
  <si>
    <t>ПРИЛОГ Табела 2</t>
  </si>
  <si>
    <t xml:space="preserve">ПРОСЕЧНЕ НЕТО ЗАРАДЕ ПО ЗАПОСЛЕНОМ У  ПЕРИОДУ  ЈАНУАР - ЈУН 2015. И  2016. ГОДИНЕ
 ПО ЈЕДИНИЦАМА ЛОКАЛНЕ САМОУПРАВЕ У АП ВОЈВОДИНИ </t>
  </si>
  <si>
    <t>1 Републички завод за статистику, Зараде по запосленом у Републици Србији по општинама и градовима, јун 2015. ЗП14 број 198 од 24.07.2015.</t>
  </si>
  <si>
    <t>2 Републички завод за статистику, Зараде по запосленом у Републици Србији по општинама и градовима, јун 2016. ЗП14 број 198 од 25.07.2016.</t>
  </si>
  <si>
    <t xml:space="preserve">
 </t>
  </si>
  <si>
    <t xml:space="preserve">*Степен
 развијености 
 </t>
  </si>
  <si>
    <t>* Уредба о утврђивању јединствене листе развијености региона и јединица локалне самоуправе за 2014. годину -последњи објављен податак РЗС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</si>
</sst>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0.0%"/>
    <numFmt numFmtId="166" formatCode="0.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i/>
      <sz val="11"/>
      <name val="Calibri"/>
      <family val="2"/>
    </font>
    <font>
      <sz val="10"/>
      <name val="Calibri"/>
      <family val="2"/>
      <scheme val="minor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9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textRotation="90" wrapText="1"/>
    </xf>
    <xf numFmtId="0" fontId="11" fillId="0" borderId="21" xfId="2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 wrapText="1"/>
    </xf>
    <xf numFmtId="0" fontId="12" fillId="0" borderId="24" xfId="2" applyFont="1" applyFill="1" applyBorder="1" applyAlignment="1" applyProtection="1">
      <alignment horizontal="center" vertical="center" wrapText="1"/>
    </xf>
    <xf numFmtId="0" fontId="12" fillId="0" borderId="21" xfId="2" applyFont="1" applyFill="1" applyBorder="1" applyAlignment="1" applyProtection="1">
      <alignment horizontal="center" vertical="center" wrapText="1"/>
    </xf>
    <xf numFmtId="0" fontId="12" fillId="0" borderId="25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0" fontId="11" fillId="0" borderId="0" xfId="1" applyFont="1" applyFill="1" applyBorder="1"/>
    <xf numFmtId="3" fontId="13" fillId="0" borderId="24" xfId="2" applyNumberFormat="1" applyFont="1" applyFill="1" applyBorder="1" applyAlignment="1" applyProtection="1">
      <alignment horizontal="right" vertical="center"/>
    </xf>
    <xf numFmtId="3" fontId="10" fillId="0" borderId="20" xfId="2" applyNumberFormat="1" applyFont="1" applyFill="1" applyBorder="1" applyAlignment="1" applyProtection="1">
      <alignment horizontal="right" vertical="center"/>
    </xf>
    <xf numFmtId="165" fontId="10" fillId="0" borderId="21" xfId="2" applyNumberFormat="1" applyFont="1" applyFill="1" applyBorder="1" applyAlignment="1" applyProtection="1">
      <alignment horizontal="right" vertical="center"/>
    </xf>
    <xf numFmtId="9" fontId="14" fillId="0" borderId="19" xfId="1" applyNumberFormat="1" applyFont="1" applyFill="1" applyBorder="1" applyAlignment="1" applyProtection="1">
      <alignment horizontal="right" vertical="center"/>
    </xf>
    <xf numFmtId="3" fontId="10" fillId="0" borderId="20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5" fillId="0" borderId="0" xfId="1" applyFont="1" applyFill="1" applyBorder="1" applyAlignment="1">
      <alignment horizontal="left"/>
    </xf>
    <xf numFmtId="3" fontId="13" fillId="0" borderId="23" xfId="2" applyNumberFormat="1" applyFont="1" applyFill="1" applyBorder="1" applyAlignment="1" applyProtection="1">
      <alignment horizontal="right" vertical="center"/>
    </xf>
    <xf numFmtId="165" fontId="14" fillId="0" borderId="21" xfId="1" applyNumberFormat="1" applyFont="1" applyFill="1" applyBorder="1" applyAlignment="1" applyProtection="1">
      <alignment horizontal="right" vertical="center"/>
    </xf>
    <xf numFmtId="3" fontId="10" fillId="0" borderId="25" xfId="1" applyNumberFormat="1" applyFont="1" applyFill="1" applyBorder="1" applyAlignment="1" applyProtection="1">
      <alignment horizontal="right"/>
    </xf>
    <xf numFmtId="0" fontId="13" fillId="0" borderId="2" xfId="2" applyFont="1" applyFill="1" applyBorder="1" applyAlignment="1" applyProtection="1">
      <alignment horizontal="center"/>
    </xf>
    <xf numFmtId="0" fontId="13" fillId="0" borderId="26" xfId="4" applyFont="1" applyFill="1" applyBorder="1" applyAlignment="1">
      <alignment horizontal="center"/>
    </xf>
    <xf numFmtId="165" fontId="17" fillId="0" borderId="27" xfId="1" applyNumberFormat="1" applyFont="1" applyFill="1" applyBorder="1" applyAlignment="1" applyProtection="1">
      <alignment horizontal="right" vertical="center"/>
    </xf>
    <xf numFmtId="3" fontId="13" fillId="0" borderId="28" xfId="1" applyNumberFormat="1" applyFont="1" applyFill="1" applyBorder="1" applyAlignment="1" applyProtection="1">
      <alignment horizontal="right"/>
    </xf>
    <xf numFmtId="0" fontId="18" fillId="0" borderId="0" xfId="1" applyFont="1" applyFill="1" applyBorder="1" applyAlignment="1">
      <alignment horizontal="left"/>
    </xf>
    <xf numFmtId="0" fontId="10" fillId="0" borderId="7" xfId="2" applyFont="1" applyFill="1" applyBorder="1" applyAlignment="1" applyProtection="1">
      <alignment horizontal="center"/>
    </xf>
    <xf numFmtId="0" fontId="13" fillId="0" borderId="29" xfId="4" applyFont="1" applyFill="1" applyBorder="1" applyAlignment="1">
      <alignment horizontal="center"/>
    </xf>
    <xf numFmtId="3" fontId="13" fillId="0" borderId="9" xfId="4" applyNumberFormat="1" applyFont="1" applyFill="1" applyBorder="1" applyAlignment="1">
      <alignment horizontal="right" vertical="center"/>
    </xf>
    <xf numFmtId="3" fontId="13" fillId="0" borderId="30" xfId="2" applyNumberFormat="1" applyFont="1" applyFill="1" applyBorder="1" applyAlignment="1" applyProtection="1">
      <alignment horizontal="right" vertical="center"/>
    </xf>
    <xf numFmtId="165" fontId="13" fillId="0" borderId="7" xfId="2" applyNumberFormat="1" applyFont="1" applyFill="1" applyBorder="1" applyAlignment="1" applyProtection="1">
      <alignment horizontal="right" vertical="center"/>
    </xf>
    <xf numFmtId="165" fontId="17" fillId="0" borderId="7" xfId="1" applyNumberFormat="1" applyFont="1" applyFill="1" applyBorder="1" applyAlignment="1" applyProtection="1">
      <alignment horizontal="right" vertical="center"/>
    </xf>
    <xf numFmtId="3" fontId="13" fillId="0" borderId="30" xfId="1" applyNumberFormat="1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center"/>
    </xf>
    <xf numFmtId="0" fontId="10" fillId="0" borderId="29" xfId="4" applyFont="1" applyFill="1" applyBorder="1" applyAlignment="1">
      <alignment horizontal="center"/>
    </xf>
    <xf numFmtId="3" fontId="10" fillId="0" borderId="9" xfId="4" applyNumberFormat="1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5" fontId="10" fillId="0" borderId="7" xfId="2" applyNumberFormat="1" applyFont="1" applyFill="1" applyBorder="1" applyAlignment="1" applyProtection="1">
      <alignment horizontal="right" vertical="center"/>
    </xf>
    <xf numFmtId="165" fontId="14" fillId="0" borderId="7" xfId="1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  <xf numFmtId="0" fontId="13" fillId="0" borderId="17" xfId="2" applyFont="1" applyFill="1" applyBorder="1" applyAlignment="1" applyProtection="1">
      <alignment horizontal="center"/>
    </xf>
    <xf numFmtId="0" fontId="13" fillId="0" borderId="31" xfId="4" applyFont="1" applyFill="1" applyBorder="1" applyAlignment="1">
      <alignment horizontal="center"/>
    </xf>
    <xf numFmtId="3" fontId="13" fillId="0" borderId="16" xfId="4" applyNumberFormat="1" applyFont="1" applyFill="1" applyBorder="1" applyAlignment="1">
      <alignment horizontal="right" vertical="center"/>
    </xf>
    <xf numFmtId="3" fontId="13" fillId="0" borderId="18" xfId="2" applyNumberFormat="1" applyFont="1" applyFill="1" applyBorder="1" applyAlignment="1" applyProtection="1">
      <alignment horizontal="right" vertical="center"/>
    </xf>
    <xf numFmtId="165" fontId="13" fillId="0" borderId="17" xfId="2" applyNumberFormat="1" applyFont="1" applyFill="1" applyBorder="1" applyAlignment="1" applyProtection="1">
      <alignment horizontal="right" vertical="center"/>
    </xf>
    <xf numFmtId="165" fontId="17" fillId="0" borderId="17" xfId="1" applyNumberFormat="1" applyFont="1" applyFill="1" applyBorder="1" applyAlignment="1" applyProtection="1">
      <alignment horizontal="right" vertical="center"/>
    </xf>
    <xf numFmtId="3" fontId="13" fillId="0" borderId="18" xfId="1" applyNumberFormat="1" applyFont="1" applyFill="1" applyBorder="1" applyAlignment="1" applyProtection="1">
      <alignment horizontal="right"/>
    </xf>
    <xf numFmtId="0" fontId="13" fillId="0" borderId="27" xfId="2" applyFont="1" applyFill="1" applyBorder="1" applyAlignment="1" applyProtection="1">
      <alignment horizontal="center"/>
    </xf>
    <xf numFmtId="0" fontId="13" fillId="0" borderId="32" xfId="4" applyFont="1" applyFill="1" applyBorder="1" applyAlignment="1">
      <alignment horizontal="center"/>
    </xf>
    <xf numFmtId="3" fontId="13" fillId="0" borderId="33" xfId="4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 applyProtection="1">
      <alignment horizontal="right" vertical="center"/>
    </xf>
    <xf numFmtId="165" fontId="13" fillId="0" borderId="27" xfId="2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3" fillId="0" borderId="0" xfId="0" applyFont="1" applyFill="1"/>
    <xf numFmtId="0" fontId="3" fillId="0" borderId="0" xfId="1" applyFont="1" applyFill="1" applyBorder="1" applyAlignment="1">
      <alignment horizontal="center"/>
    </xf>
    <xf numFmtId="3" fontId="3" fillId="0" borderId="0" xfId="0" applyNumberFormat="1" applyFont="1" applyFill="1"/>
    <xf numFmtId="0" fontId="2" fillId="0" borderId="31" xfId="3" applyFont="1" applyFill="1" applyBorder="1" applyAlignment="1" applyProtection="1">
      <alignment horizontal="center" vertical="center" wrapText="1"/>
    </xf>
    <xf numFmtId="0" fontId="10" fillId="0" borderId="32" xfId="4" applyFont="1" applyFill="1" applyBorder="1" applyAlignment="1">
      <alignment horizontal="center"/>
    </xf>
    <xf numFmtId="3" fontId="10" fillId="0" borderId="33" xfId="4" applyNumberFormat="1" applyFont="1" applyFill="1" applyBorder="1" applyAlignment="1">
      <alignment horizontal="right" vertical="center"/>
    </xf>
    <xf numFmtId="165" fontId="14" fillId="0" borderId="27" xfId="1" applyNumberFormat="1" applyFont="1" applyFill="1" applyBorder="1" applyAlignment="1" applyProtection="1">
      <alignment horizontal="right" vertical="center"/>
    </xf>
    <xf numFmtId="3" fontId="10" fillId="0" borderId="28" xfId="2" applyNumberFormat="1" applyFont="1" applyFill="1" applyBorder="1" applyAlignment="1" applyProtection="1">
      <alignment horizontal="right" vertical="center"/>
    </xf>
    <xf numFmtId="165" fontId="10" fillId="0" borderId="27" xfId="2" applyNumberFormat="1" applyFont="1" applyFill="1" applyBorder="1" applyAlignment="1" applyProtection="1">
      <alignment horizontal="right" vertical="center"/>
    </xf>
    <xf numFmtId="3" fontId="10" fillId="0" borderId="28" xfId="1" applyNumberFormat="1" applyFont="1" applyFill="1" applyBorder="1" applyAlignment="1" applyProtection="1">
      <alignment horizontal="right"/>
    </xf>
    <xf numFmtId="166" fontId="2" fillId="0" borderId="0" xfId="1" applyNumberFormat="1" applyFont="1" applyFill="1" applyBorder="1"/>
    <xf numFmtId="3" fontId="10" fillId="0" borderId="4" xfId="4" applyNumberFormat="1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 applyProtection="1">
      <alignment horizontal="right" vertical="center"/>
    </xf>
    <xf numFmtId="165" fontId="10" fillId="0" borderId="12" xfId="2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/>
    <xf numFmtId="0" fontId="11" fillId="0" borderId="0" xfId="1" applyFont="1" applyFill="1" applyBorder="1" applyAlignment="1">
      <alignment horizontal="left" vertical="top"/>
    </xf>
    <xf numFmtId="0" fontId="7" fillId="0" borderId="13" xfId="3" applyFont="1" applyFill="1" applyBorder="1" applyAlignment="1" applyProtection="1">
      <alignment horizontal="center" vertical="center" textRotation="90" wrapText="1"/>
    </xf>
    <xf numFmtId="0" fontId="7" fillId="0" borderId="20" xfId="3" applyFont="1" applyFill="1" applyBorder="1" applyAlignment="1" applyProtection="1">
      <alignment horizontal="center" vertical="center" textRotation="90" wrapText="1"/>
    </xf>
    <xf numFmtId="0" fontId="10" fillId="0" borderId="21" xfId="2" applyFont="1" applyFill="1" applyBorder="1" applyAlignment="1" applyProtection="1">
      <alignment horizontal="center"/>
    </xf>
    <xf numFmtId="0" fontId="10" fillId="0" borderId="22" xfId="2" applyFont="1" applyFill="1" applyBorder="1" applyAlignment="1" applyProtection="1">
      <alignment horizontal="center"/>
    </xf>
    <xf numFmtId="0" fontId="10" fillId="0" borderId="25" xfId="2" applyFont="1" applyFill="1" applyBorder="1" applyAlignment="1" applyProtection="1">
      <alignment horizontal="center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textRotation="90" wrapText="1"/>
    </xf>
    <xf numFmtId="0" fontId="5" fillId="0" borderId="7" xfId="2" applyFont="1" applyFill="1" applyBorder="1" applyAlignment="1" applyProtection="1">
      <alignment horizontal="center" vertical="center" textRotation="90" wrapText="1"/>
    </xf>
    <xf numFmtId="0" fontId="5" fillId="0" borderId="14" xfId="2" applyFont="1" applyFill="1" applyBorder="1" applyAlignment="1" applyProtection="1">
      <alignment horizontal="center" vertical="center" textRotation="90" wrapText="1"/>
    </xf>
    <xf numFmtId="0" fontId="5" fillId="0" borderId="3" xfId="2" applyFont="1" applyFill="1" applyBorder="1" applyAlignment="1" applyProtection="1">
      <alignment horizontal="center" vertical="center" textRotation="90" wrapText="1"/>
    </xf>
    <xf numFmtId="0" fontId="5" fillId="0" borderId="8" xfId="2" applyFont="1" applyFill="1" applyBorder="1" applyAlignment="1" applyProtection="1">
      <alignment horizontal="center" vertical="center" textRotation="90" wrapText="1"/>
    </xf>
    <xf numFmtId="0" fontId="5" fillId="0" borderId="15" xfId="2" applyFont="1" applyFill="1" applyBorder="1" applyAlignment="1" applyProtection="1">
      <alignment horizontal="center" vertical="center" textRotation="90"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5" xfId="3" applyFont="1" applyFill="1" applyBorder="1" applyAlignment="1" applyProtection="1">
      <alignment horizontal="center" vertical="center" textRotation="90" wrapText="1"/>
    </xf>
    <xf numFmtId="0" fontId="6" fillId="0" borderId="12" xfId="2" applyFont="1" applyFill="1" applyBorder="1" applyAlignment="1" applyProtection="1">
      <alignment horizontal="center" vertical="center" textRotation="90" wrapText="1"/>
    </xf>
    <xf numFmtId="0" fontId="6" fillId="0" borderId="19" xfId="2" applyFont="1" applyFill="1" applyBorder="1" applyAlignment="1" applyProtection="1">
      <alignment horizontal="center" vertical="center" textRotation="90" wrapText="1"/>
    </xf>
    <xf numFmtId="0" fontId="2" fillId="0" borderId="34" xfId="3" applyFont="1" applyFill="1" applyBorder="1" applyAlignment="1" applyProtection="1">
      <alignment horizontal="center" vertical="center" wrapText="1"/>
    </xf>
    <xf numFmtId="0" fontId="11" fillId="0" borderId="35" xfId="2" applyFont="1" applyFill="1" applyBorder="1" applyAlignment="1" applyProtection="1">
      <alignment horizontal="center" vertical="center" wrapText="1"/>
    </xf>
    <xf numFmtId="3" fontId="13" fillId="0" borderId="1" xfId="2" applyNumberFormat="1" applyFont="1" applyFill="1" applyBorder="1" applyAlignment="1" applyProtection="1">
      <alignment horizontal="right" vertical="center"/>
    </xf>
    <xf numFmtId="3" fontId="13" fillId="0" borderId="5" xfId="2" applyNumberFormat="1" applyFont="1" applyFill="1" applyBorder="1" applyAlignment="1" applyProtection="1">
      <alignment horizontal="right" vertical="center"/>
    </xf>
    <xf numFmtId="3" fontId="10" fillId="0" borderId="10" xfId="4" applyNumberFormat="1" applyFont="1" applyFill="1" applyBorder="1" applyAlignment="1">
      <alignment horizontal="right" vertical="center"/>
    </xf>
    <xf numFmtId="3" fontId="13" fillId="0" borderId="36" xfId="4" applyNumberFormat="1" applyFont="1" applyFill="1" applyBorder="1" applyAlignment="1">
      <alignment horizontal="right" vertical="center"/>
    </xf>
    <xf numFmtId="3" fontId="10" fillId="0" borderId="36" xfId="4" applyNumberFormat="1" applyFont="1" applyFill="1" applyBorder="1" applyAlignment="1">
      <alignment horizontal="right" vertical="center"/>
    </xf>
    <xf numFmtId="3" fontId="13" fillId="0" borderId="37" xfId="4" applyNumberFormat="1" applyFont="1" applyFill="1" applyBorder="1" applyAlignment="1">
      <alignment horizontal="right" vertical="center"/>
    </xf>
    <xf numFmtId="3" fontId="10" fillId="0" borderId="37" xfId="4" applyNumberFormat="1" applyFont="1" applyFill="1" applyBorder="1" applyAlignment="1">
      <alignment horizontal="right" vertical="center"/>
    </xf>
    <xf numFmtId="3" fontId="13" fillId="0" borderId="38" xfId="4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10" fillId="0" borderId="39" xfId="4" applyFont="1" applyFill="1" applyBorder="1" applyAlignment="1">
      <alignment horizontal="left" indent="2"/>
    </xf>
    <xf numFmtId="0" fontId="13" fillId="0" borderId="30" xfId="4" applyFont="1" applyFill="1" applyBorder="1" applyAlignment="1">
      <alignment horizontal="left" indent="2"/>
    </xf>
    <xf numFmtId="0" fontId="10" fillId="0" borderId="30" xfId="4" applyFont="1" applyFill="1" applyBorder="1" applyAlignment="1">
      <alignment horizontal="left" indent="2"/>
    </xf>
    <xf numFmtId="0" fontId="13" fillId="0" borderId="28" xfId="4" applyFont="1" applyFill="1" applyBorder="1" applyAlignment="1">
      <alignment horizontal="left" indent="2"/>
    </xf>
    <xf numFmtId="0" fontId="10" fillId="0" borderId="28" xfId="4" applyFont="1" applyFill="1" applyBorder="1" applyAlignment="1">
      <alignment horizontal="left" indent="2"/>
    </xf>
    <xf numFmtId="0" fontId="13" fillId="0" borderId="18" xfId="4" applyFont="1" applyFill="1" applyBorder="1" applyAlignment="1">
      <alignment horizontal="left" indent="2"/>
    </xf>
  </cellXfs>
  <cellStyles count="28">
    <cellStyle name="Comma 2" xfId="5"/>
    <cellStyle name="Comma 3" xfId="6"/>
    <cellStyle name="Comma 3 2" xfId="7"/>
    <cellStyle name="Comma 3 3" xfId="8"/>
    <cellStyle name="Comma 4" xfId="9"/>
    <cellStyle name="Comma 5" xfId="10"/>
    <cellStyle name="Normal" xfId="0" builtinId="0"/>
    <cellStyle name="Normal 2" xfId="11"/>
    <cellStyle name="Normal 2 2" xfId="12"/>
    <cellStyle name="Normal 2 2 2" xfId="2"/>
    <cellStyle name="Normal 2 2 2 2" xfId="3"/>
    <cellStyle name="Normal 2 2 2_tabele za informaciju" xfId="13"/>
    <cellStyle name="Normal 2 2 3" xfId="4"/>
    <cellStyle name="Normal 2 2_tabele za informaciju" xfId="14"/>
    <cellStyle name="Normal 2 3" xfId="1"/>
    <cellStyle name="Normal 3" xfId="15"/>
    <cellStyle name="Normal 3 2" xfId="16"/>
    <cellStyle name="Normal 3 3" xfId="17"/>
    <cellStyle name="Normal 4" xfId="18"/>
    <cellStyle name="Normal 4 2" xfId="19"/>
    <cellStyle name="Normal 5" xfId="20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56"/>
  <sheetViews>
    <sheetView tabSelected="1" workbookViewId="0">
      <selection activeCell="P24" sqref="P24"/>
    </sheetView>
  </sheetViews>
  <sheetFormatPr defaultColWidth="9.140625" defaultRowHeight="15" x14ac:dyDescent="0.25"/>
  <cols>
    <col min="1" max="1" width="4.5703125" style="1" customWidth="1"/>
    <col min="2" max="2" width="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55" customWidth="1"/>
    <col min="10" max="10" width="7.7109375" style="1" customWidth="1"/>
    <col min="11" max="11" width="9.140625" style="1"/>
    <col min="12" max="12" width="7" style="1" customWidth="1"/>
    <col min="13" max="16384" width="9.140625" style="1"/>
  </cols>
  <sheetData>
    <row r="1" spans="1:12" ht="39" customHeight="1" x14ac:dyDescent="0.25">
      <c r="A1" s="75" t="s">
        <v>63</v>
      </c>
      <c r="B1" s="75"/>
      <c r="C1" s="75"/>
      <c r="D1" s="75"/>
      <c r="E1" s="75"/>
      <c r="F1" s="75"/>
      <c r="G1" s="75"/>
      <c r="H1" s="75"/>
      <c r="I1" s="75"/>
      <c r="J1" s="75"/>
      <c r="L1" s="64">
        <v>101</v>
      </c>
    </row>
    <row r="2" spans="1:12" ht="12.75" customHeight="1" thickBot="1" x14ac:dyDescent="0.3">
      <c r="A2" s="76" t="s">
        <v>66</v>
      </c>
      <c r="B2" s="76"/>
      <c r="C2" s="2" t="s">
        <v>62</v>
      </c>
      <c r="D2" s="3"/>
      <c r="E2" s="3"/>
      <c r="F2" s="3"/>
      <c r="G2" s="3"/>
      <c r="H2" s="3"/>
      <c r="I2" s="3"/>
      <c r="J2" s="3"/>
    </row>
    <row r="3" spans="1:12" ht="15" customHeight="1" thickTop="1" thickBot="1" x14ac:dyDescent="0.3">
      <c r="A3" s="77" t="s">
        <v>0</v>
      </c>
      <c r="B3" s="80" t="s">
        <v>67</v>
      </c>
      <c r="C3" s="101" t="s">
        <v>1</v>
      </c>
      <c r="D3" s="83" t="s">
        <v>2</v>
      </c>
      <c r="E3" s="83"/>
      <c r="F3" s="83"/>
      <c r="G3" s="83"/>
      <c r="H3" s="83"/>
      <c r="I3" s="83"/>
      <c r="J3" s="84"/>
    </row>
    <row r="4" spans="1:12" ht="15" customHeight="1" thickTop="1" x14ac:dyDescent="0.25">
      <c r="A4" s="78"/>
      <c r="B4" s="81"/>
      <c r="C4" s="102"/>
      <c r="D4" s="85" t="s">
        <v>3</v>
      </c>
      <c r="E4" s="85"/>
      <c r="F4" s="86"/>
      <c r="G4" s="87" t="s">
        <v>4</v>
      </c>
      <c r="H4" s="87" t="s">
        <v>5</v>
      </c>
      <c r="I4" s="89" t="s">
        <v>6</v>
      </c>
      <c r="J4" s="70" t="s">
        <v>7</v>
      </c>
    </row>
    <row r="5" spans="1:12" ht="63" customHeight="1" thickBot="1" x14ac:dyDescent="0.3">
      <c r="A5" s="79"/>
      <c r="B5" s="82"/>
      <c r="C5" s="103"/>
      <c r="D5" s="91" t="s">
        <v>60</v>
      </c>
      <c r="E5" s="57" t="s">
        <v>61</v>
      </c>
      <c r="F5" s="4" t="s">
        <v>8</v>
      </c>
      <c r="G5" s="88"/>
      <c r="H5" s="88"/>
      <c r="I5" s="90"/>
      <c r="J5" s="71"/>
    </row>
    <row r="6" spans="1:12" s="11" customFormat="1" ht="13.5" customHeight="1" thickTop="1" thickBot="1" x14ac:dyDescent="0.25">
      <c r="A6" s="5">
        <v>1</v>
      </c>
      <c r="B6" s="6">
        <v>2</v>
      </c>
      <c r="C6" s="104">
        <v>3</v>
      </c>
      <c r="D6" s="92">
        <v>4</v>
      </c>
      <c r="E6" s="7">
        <v>5</v>
      </c>
      <c r="F6" s="7">
        <v>6</v>
      </c>
      <c r="G6" s="8">
        <v>7</v>
      </c>
      <c r="H6" s="9">
        <v>8</v>
      </c>
      <c r="I6" s="5">
        <v>9</v>
      </c>
      <c r="J6" s="10">
        <v>10</v>
      </c>
    </row>
    <row r="7" spans="1:12" s="17" customFormat="1" ht="16.5" thickTop="1" thickBot="1" x14ac:dyDescent="0.3">
      <c r="A7" s="72" t="s">
        <v>9</v>
      </c>
      <c r="B7" s="73"/>
      <c r="C7" s="74"/>
      <c r="D7" s="93">
        <v>43234</v>
      </c>
      <c r="E7" s="12">
        <v>45085</v>
      </c>
      <c r="F7" s="13">
        <f t="shared" ref="F7:F8" si="0">E7-D7</f>
        <v>1851</v>
      </c>
      <c r="G7" s="14">
        <f t="shared" ref="G7:G8" si="1">E7/D7-100%</f>
        <v>4.2813526391266121E-2</v>
      </c>
      <c r="H7" s="14">
        <f t="shared" ref="H7:H8" si="2">E7/D7*100/$L$1-100%</f>
        <v>3.2488639991352652E-2</v>
      </c>
      <c r="I7" s="15"/>
      <c r="J7" s="16"/>
      <c r="L7" s="18"/>
    </row>
    <row r="8" spans="1:12" s="17" customFormat="1" ht="16.5" thickTop="1" thickBot="1" x14ac:dyDescent="0.3">
      <c r="A8" s="72" t="s">
        <v>10</v>
      </c>
      <c r="B8" s="73"/>
      <c r="C8" s="74"/>
      <c r="D8" s="94">
        <v>41938</v>
      </c>
      <c r="E8" s="19">
        <v>43642</v>
      </c>
      <c r="F8" s="13">
        <f t="shared" si="0"/>
        <v>1704</v>
      </c>
      <c r="G8" s="14">
        <f t="shared" si="1"/>
        <v>4.0631408269349967E-2</v>
      </c>
      <c r="H8" s="14">
        <f t="shared" si="2"/>
        <v>3.0328126999356497E-2</v>
      </c>
      <c r="I8" s="20">
        <f t="shared" ref="I8" si="3">+E8/$E$7-100%</f>
        <v>-3.2006210491294262E-2</v>
      </c>
      <c r="J8" s="21">
        <f t="shared" ref="J8" si="4">+E8-$E$7</f>
        <v>-1443</v>
      </c>
      <c r="L8" s="18"/>
    </row>
    <row r="9" spans="1:12" ht="15.75" thickTop="1" x14ac:dyDescent="0.25">
      <c r="A9" s="22">
        <v>1</v>
      </c>
      <c r="B9" s="23" t="s">
        <v>11</v>
      </c>
      <c r="C9" s="105" t="s">
        <v>59</v>
      </c>
      <c r="D9" s="95">
        <v>53224</v>
      </c>
      <c r="E9" s="65">
        <v>54593</v>
      </c>
      <c r="F9" s="66">
        <f t="shared" ref="F9:F53" si="5">E9-D9</f>
        <v>1369</v>
      </c>
      <c r="G9" s="67">
        <f t="shared" ref="G9:G53" si="6">E9/D9-100%</f>
        <v>2.5721479032015715E-2</v>
      </c>
      <c r="H9" s="67">
        <f t="shared" ref="H9:H53" si="7">E9/D9*100/$L$1-100%</f>
        <v>1.5565820823777887E-2</v>
      </c>
      <c r="I9" s="60">
        <f t="shared" ref="I9:I53" si="8">+E9/$E$7-100%</f>
        <v>0.21089054009093933</v>
      </c>
      <c r="J9" s="63">
        <f t="shared" ref="J9:J53" si="9">+E9-$E$7</f>
        <v>9508</v>
      </c>
      <c r="L9" s="26"/>
    </row>
    <row r="10" spans="1:12" x14ac:dyDescent="0.25">
      <c r="A10" s="34">
        <v>2</v>
      </c>
      <c r="B10" s="28" t="s">
        <v>11</v>
      </c>
      <c r="C10" s="106" t="s">
        <v>12</v>
      </c>
      <c r="D10" s="96">
        <v>54587</v>
      </c>
      <c r="E10" s="29">
        <v>52991</v>
      </c>
      <c r="F10" s="30">
        <f t="shared" si="5"/>
        <v>-1596</v>
      </c>
      <c r="G10" s="31">
        <f t="shared" si="6"/>
        <v>-2.9237730595196632E-2</v>
      </c>
      <c r="H10" s="31">
        <f t="shared" si="7"/>
        <v>-3.8849238213065962E-2</v>
      </c>
      <c r="I10" s="32">
        <f t="shared" si="8"/>
        <v>0.17535765775756906</v>
      </c>
      <c r="J10" s="33">
        <f t="shared" si="9"/>
        <v>7906</v>
      </c>
      <c r="L10" s="26"/>
    </row>
    <row r="11" spans="1:12" x14ac:dyDescent="0.25">
      <c r="A11" s="27">
        <v>3</v>
      </c>
      <c r="B11" s="35" t="s">
        <v>11</v>
      </c>
      <c r="C11" s="107" t="s">
        <v>14</v>
      </c>
      <c r="D11" s="97">
        <v>49187</v>
      </c>
      <c r="E11" s="36">
        <v>51837</v>
      </c>
      <c r="F11" s="37">
        <f t="shared" si="5"/>
        <v>2650</v>
      </c>
      <c r="G11" s="38">
        <f t="shared" si="6"/>
        <v>5.387602415272319E-2</v>
      </c>
      <c r="H11" s="38">
        <f t="shared" si="7"/>
        <v>4.3441608072003035E-2</v>
      </c>
      <c r="I11" s="39">
        <f t="shared" si="8"/>
        <v>0.1497615614949539</v>
      </c>
      <c r="J11" s="40">
        <f t="shared" si="9"/>
        <v>6752</v>
      </c>
      <c r="L11" s="26"/>
    </row>
    <row r="12" spans="1:12" x14ac:dyDescent="0.25">
      <c r="A12" s="27">
        <v>4</v>
      </c>
      <c r="B12" s="28" t="s">
        <v>11</v>
      </c>
      <c r="C12" s="106" t="s">
        <v>15</v>
      </c>
      <c r="D12" s="96">
        <v>48434</v>
      </c>
      <c r="E12" s="29">
        <v>50143</v>
      </c>
      <c r="F12" s="30">
        <f t="shared" si="5"/>
        <v>1709</v>
      </c>
      <c r="G12" s="31">
        <f t="shared" si="6"/>
        <v>3.5285130280381605E-2</v>
      </c>
      <c r="H12" s="31">
        <f t="shared" si="7"/>
        <v>2.5034782455823468E-2</v>
      </c>
      <c r="I12" s="32">
        <f t="shared" si="8"/>
        <v>0.11218808916491074</v>
      </c>
      <c r="J12" s="33">
        <f t="shared" si="9"/>
        <v>5058</v>
      </c>
      <c r="L12" s="26"/>
    </row>
    <row r="13" spans="1:12" x14ac:dyDescent="0.25">
      <c r="A13" s="34">
        <v>5</v>
      </c>
      <c r="B13" s="35" t="s">
        <v>11</v>
      </c>
      <c r="C13" s="107" t="s">
        <v>13</v>
      </c>
      <c r="D13" s="97">
        <v>49604</v>
      </c>
      <c r="E13" s="36">
        <v>49169</v>
      </c>
      <c r="F13" s="37">
        <f t="shared" si="5"/>
        <v>-435</v>
      </c>
      <c r="G13" s="38">
        <f t="shared" si="6"/>
        <v>-8.7694540762841555E-3</v>
      </c>
      <c r="H13" s="38">
        <f t="shared" si="7"/>
        <v>-1.8583617897311E-2</v>
      </c>
      <c r="I13" s="39">
        <f t="shared" si="8"/>
        <v>9.0584451591438464E-2</v>
      </c>
      <c r="J13" s="40">
        <f t="shared" si="9"/>
        <v>4084</v>
      </c>
      <c r="L13" s="26"/>
    </row>
    <row r="14" spans="1:12" x14ac:dyDescent="0.25">
      <c r="A14" s="34">
        <v>6</v>
      </c>
      <c r="B14" s="28" t="s">
        <v>11</v>
      </c>
      <c r="C14" s="106" t="s">
        <v>16</v>
      </c>
      <c r="D14" s="96">
        <v>45725</v>
      </c>
      <c r="E14" s="29">
        <v>48013</v>
      </c>
      <c r="F14" s="30">
        <f t="shared" si="5"/>
        <v>2288</v>
      </c>
      <c r="G14" s="31">
        <f t="shared" si="6"/>
        <v>5.0038272279934404E-2</v>
      </c>
      <c r="H14" s="31">
        <f t="shared" si="7"/>
        <v>3.9641853742509392E-2</v>
      </c>
      <c r="I14" s="32">
        <f t="shared" si="8"/>
        <v>6.494399467672185E-2</v>
      </c>
      <c r="J14" s="33">
        <f t="shared" si="9"/>
        <v>2928</v>
      </c>
      <c r="L14" s="26"/>
    </row>
    <row r="15" spans="1:12" x14ac:dyDescent="0.25">
      <c r="A15" s="34">
        <v>7</v>
      </c>
      <c r="B15" s="28" t="s">
        <v>17</v>
      </c>
      <c r="C15" s="106" t="s">
        <v>18</v>
      </c>
      <c r="D15" s="96">
        <v>45526</v>
      </c>
      <c r="E15" s="29">
        <v>47145</v>
      </c>
      <c r="F15" s="30">
        <f t="shared" si="5"/>
        <v>1619</v>
      </c>
      <c r="G15" s="31">
        <f t="shared" si="6"/>
        <v>3.5562096384483599E-2</v>
      </c>
      <c r="H15" s="31">
        <f t="shared" si="7"/>
        <v>2.5309006321270866E-2</v>
      </c>
      <c r="I15" s="32">
        <f t="shared" si="8"/>
        <v>4.5691471664633498E-2</v>
      </c>
      <c r="J15" s="33">
        <f t="shared" si="9"/>
        <v>2060</v>
      </c>
      <c r="L15" s="18"/>
    </row>
    <row r="16" spans="1:12" s="17" customFormat="1" x14ac:dyDescent="0.25">
      <c r="A16" s="48">
        <v>8</v>
      </c>
      <c r="B16" s="49" t="s">
        <v>11</v>
      </c>
      <c r="C16" s="108" t="s">
        <v>23</v>
      </c>
      <c r="D16" s="98">
        <v>38918</v>
      </c>
      <c r="E16" s="50">
        <v>42340</v>
      </c>
      <c r="F16" s="51">
        <f t="shared" si="5"/>
        <v>3422</v>
      </c>
      <c r="G16" s="52">
        <f t="shared" si="6"/>
        <v>8.7928464977645282E-2</v>
      </c>
      <c r="H16" s="52">
        <f t="shared" si="7"/>
        <v>7.7156896017470666E-2</v>
      </c>
      <c r="I16" s="24">
        <f t="shared" si="8"/>
        <v>-6.0884995009426679E-2</v>
      </c>
      <c r="J16" s="25">
        <f t="shared" si="9"/>
        <v>-2745</v>
      </c>
      <c r="L16" s="18"/>
    </row>
    <row r="17" spans="1:12" s="17" customFormat="1" x14ac:dyDescent="0.25">
      <c r="A17" s="48">
        <v>9</v>
      </c>
      <c r="B17" s="58" t="s">
        <v>17</v>
      </c>
      <c r="C17" s="109" t="s">
        <v>19</v>
      </c>
      <c r="D17" s="99">
        <v>41074</v>
      </c>
      <c r="E17" s="59">
        <v>41891</v>
      </c>
      <c r="F17" s="61">
        <f t="shared" si="5"/>
        <v>817</v>
      </c>
      <c r="G17" s="62">
        <f t="shared" si="6"/>
        <v>1.9890928567950494E-2</v>
      </c>
      <c r="H17" s="62">
        <f t="shared" si="7"/>
        <v>9.7929985821292309E-3</v>
      </c>
      <c r="I17" s="60">
        <f t="shared" si="8"/>
        <v>-7.0843961406232725E-2</v>
      </c>
      <c r="J17" s="63">
        <f t="shared" si="9"/>
        <v>-3194</v>
      </c>
      <c r="K17" s="1"/>
      <c r="L17" s="18"/>
    </row>
    <row r="18" spans="1:12" s="17" customFormat="1" x14ac:dyDescent="0.25">
      <c r="A18" s="34">
        <v>10</v>
      </c>
      <c r="B18" s="35" t="s">
        <v>11</v>
      </c>
      <c r="C18" s="107" t="s">
        <v>22</v>
      </c>
      <c r="D18" s="97">
        <v>39087</v>
      </c>
      <c r="E18" s="36">
        <v>41841</v>
      </c>
      <c r="F18" s="37">
        <f t="shared" si="5"/>
        <v>2754</v>
      </c>
      <c r="G18" s="38">
        <f t="shared" si="6"/>
        <v>7.0458208611558826E-2</v>
      </c>
      <c r="H18" s="38">
        <f t="shared" si="7"/>
        <v>5.9859612486691915E-2</v>
      </c>
      <c r="I18" s="39">
        <f t="shared" si="8"/>
        <v>-7.1952977708772292E-2</v>
      </c>
      <c r="J18" s="40">
        <f t="shared" si="9"/>
        <v>-3244</v>
      </c>
      <c r="L18" s="18"/>
    </row>
    <row r="19" spans="1:12" s="17" customFormat="1" x14ac:dyDescent="0.25">
      <c r="A19" s="34">
        <v>11</v>
      </c>
      <c r="B19" s="35" t="s">
        <v>17</v>
      </c>
      <c r="C19" s="107" t="s">
        <v>21</v>
      </c>
      <c r="D19" s="97">
        <v>39891</v>
      </c>
      <c r="E19" s="36">
        <v>41683</v>
      </c>
      <c r="F19" s="37">
        <f t="shared" si="5"/>
        <v>1792</v>
      </c>
      <c r="G19" s="38">
        <f t="shared" si="6"/>
        <v>4.4922413576997222E-2</v>
      </c>
      <c r="H19" s="38">
        <f t="shared" si="7"/>
        <v>3.4576647105937885E-2</v>
      </c>
      <c r="I19" s="39">
        <f t="shared" si="8"/>
        <v>-7.5457469224797569E-2</v>
      </c>
      <c r="J19" s="40">
        <f t="shared" si="9"/>
        <v>-3402</v>
      </c>
      <c r="L19" s="18"/>
    </row>
    <row r="20" spans="1:12" s="17" customFormat="1" x14ac:dyDescent="0.25">
      <c r="A20" s="34">
        <v>12</v>
      </c>
      <c r="B20" s="28" t="s">
        <v>17</v>
      </c>
      <c r="C20" s="106" t="s">
        <v>35</v>
      </c>
      <c r="D20" s="96">
        <v>35161</v>
      </c>
      <c r="E20" s="29">
        <v>39294</v>
      </c>
      <c r="F20" s="30">
        <f t="shared" si="5"/>
        <v>4133</v>
      </c>
      <c r="G20" s="31">
        <f t="shared" si="6"/>
        <v>0.1175450072523534</v>
      </c>
      <c r="H20" s="31">
        <f t="shared" si="7"/>
        <v>0.10648020520034995</v>
      </c>
      <c r="I20" s="32">
        <f t="shared" si="8"/>
        <v>-0.12844626816014193</v>
      </c>
      <c r="J20" s="33">
        <f t="shared" si="9"/>
        <v>-5791</v>
      </c>
      <c r="L20" s="18"/>
    </row>
    <row r="21" spans="1:12" s="17" customFormat="1" x14ac:dyDescent="0.25">
      <c r="A21" s="34">
        <v>13</v>
      </c>
      <c r="B21" s="28" t="s">
        <v>17</v>
      </c>
      <c r="C21" s="106" t="s">
        <v>26</v>
      </c>
      <c r="D21" s="96">
        <v>37434</v>
      </c>
      <c r="E21" s="29">
        <v>38714</v>
      </c>
      <c r="F21" s="30">
        <f t="shared" si="5"/>
        <v>1280</v>
      </c>
      <c r="G21" s="31">
        <f t="shared" si="6"/>
        <v>3.4193513917828655E-2</v>
      </c>
      <c r="H21" s="31">
        <f t="shared" si="7"/>
        <v>2.3953974176067927E-2</v>
      </c>
      <c r="I21" s="32">
        <f t="shared" si="8"/>
        <v>-0.14131085726960191</v>
      </c>
      <c r="J21" s="33">
        <f t="shared" si="9"/>
        <v>-6371</v>
      </c>
      <c r="K21" s="1"/>
      <c r="L21" s="18"/>
    </row>
    <row r="22" spans="1:12" x14ac:dyDescent="0.25">
      <c r="A22" s="34">
        <v>14</v>
      </c>
      <c r="B22" s="28" t="s">
        <v>17</v>
      </c>
      <c r="C22" s="106" t="s">
        <v>38</v>
      </c>
      <c r="D22" s="96">
        <v>34328</v>
      </c>
      <c r="E22" s="29">
        <v>38616</v>
      </c>
      <c r="F22" s="30">
        <f t="shared" si="5"/>
        <v>4288</v>
      </c>
      <c r="G22" s="31">
        <f t="shared" si="6"/>
        <v>0.12491260778373348</v>
      </c>
      <c r="H22" s="31">
        <f t="shared" si="7"/>
        <v>0.11377485919181529</v>
      </c>
      <c r="I22" s="32">
        <f t="shared" si="8"/>
        <v>-0.14348452922257959</v>
      </c>
      <c r="J22" s="33">
        <f t="shared" si="9"/>
        <v>-6469</v>
      </c>
      <c r="L22" s="26"/>
    </row>
    <row r="23" spans="1:12" x14ac:dyDescent="0.25">
      <c r="A23" s="34">
        <v>15</v>
      </c>
      <c r="B23" s="28" t="s">
        <v>24</v>
      </c>
      <c r="C23" s="106" t="s">
        <v>25</v>
      </c>
      <c r="D23" s="96">
        <v>37666</v>
      </c>
      <c r="E23" s="29">
        <v>38614</v>
      </c>
      <c r="F23" s="30">
        <f t="shared" si="5"/>
        <v>948</v>
      </c>
      <c r="G23" s="31">
        <f t="shared" si="6"/>
        <v>2.5168587054638092E-2</v>
      </c>
      <c r="H23" s="31">
        <f t="shared" si="7"/>
        <v>1.5018403024394056E-2</v>
      </c>
      <c r="I23" s="32">
        <f t="shared" si="8"/>
        <v>-0.14352888987468115</v>
      </c>
      <c r="J23" s="33">
        <f t="shared" si="9"/>
        <v>-6471</v>
      </c>
      <c r="L23" s="18"/>
    </row>
    <row r="24" spans="1:12" x14ac:dyDescent="0.25">
      <c r="A24" s="34">
        <v>16</v>
      </c>
      <c r="B24" s="28" t="s">
        <v>11</v>
      </c>
      <c r="C24" s="106" t="s">
        <v>20</v>
      </c>
      <c r="D24" s="96">
        <v>40080</v>
      </c>
      <c r="E24" s="29">
        <v>38098</v>
      </c>
      <c r="F24" s="30">
        <f t="shared" si="5"/>
        <v>-1982</v>
      </c>
      <c r="G24" s="31">
        <f t="shared" si="6"/>
        <v>-4.9451097804391164E-2</v>
      </c>
      <c r="H24" s="31">
        <f t="shared" si="7"/>
        <v>-5.8862473073654553E-2</v>
      </c>
      <c r="I24" s="32">
        <f t="shared" si="8"/>
        <v>-0.15497393811689031</v>
      </c>
      <c r="J24" s="33">
        <f t="shared" si="9"/>
        <v>-6987</v>
      </c>
      <c r="L24" s="26"/>
    </row>
    <row r="25" spans="1:12" x14ac:dyDescent="0.25">
      <c r="A25" s="34">
        <v>17</v>
      </c>
      <c r="B25" s="28" t="s">
        <v>11</v>
      </c>
      <c r="C25" s="106" t="s">
        <v>32</v>
      </c>
      <c r="D25" s="96">
        <v>36186</v>
      </c>
      <c r="E25" s="29">
        <v>37967</v>
      </c>
      <c r="F25" s="30">
        <f t="shared" si="5"/>
        <v>1781</v>
      </c>
      <c r="G25" s="31">
        <f t="shared" si="6"/>
        <v>4.9217929586027775E-2</v>
      </c>
      <c r="H25" s="31">
        <f t="shared" si="7"/>
        <v>3.8829633253492757E-2</v>
      </c>
      <c r="I25" s="32">
        <f t="shared" si="8"/>
        <v>-0.15787956082954424</v>
      </c>
      <c r="J25" s="33">
        <f t="shared" si="9"/>
        <v>-7118</v>
      </c>
      <c r="L25" s="26"/>
    </row>
    <row r="26" spans="1:12" x14ac:dyDescent="0.25">
      <c r="A26" s="34">
        <v>18</v>
      </c>
      <c r="B26" s="28" t="s">
        <v>17</v>
      </c>
      <c r="C26" s="107" t="s">
        <v>58</v>
      </c>
      <c r="D26" s="97">
        <v>36067</v>
      </c>
      <c r="E26" s="36">
        <v>37867</v>
      </c>
      <c r="F26" s="37">
        <f t="shared" si="5"/>
        <v>1800</v>
      </c>
      <c r="G26" s="38">
        <f t="shared" si="6"/>
        <v>4.9907117309451854E-2</v>
      </c>
      <c r="H26" s="38">
        <f t="shared" si="7"/>
        <v>3.9511997336090898E-2</v>
      </c>
      <c r="I26" s="39">
        <f t="shared" si="8"/>
        <v>-0.16009759343462349</v>
      </c>
      <c r="J26" s="40">
        <f t="shared" si="9"/>
        <v>-7218</v>
      </c>
      <c r="L26" s="26"/>
    </row>
    <row r="27" spans="1:12" x14ac:dyDescent="0.25">
      <c r="A27" s="34">
        <v>19</v>
      </c>
      <c r="B27" s="28" t="s">
        <v>17</v>
      </c>
      <c r="C27" s="106" t="s">
        <v>29</v>
      </c>
      <c r="D27" s="96">
        <v>36723</v>
      </c>
      <c r="E27" s="29">
        <v>37585</v>
      </c>
      <c r="F27" s="30">
        <f t="shared" si="5"/>
        <v>862</v>
      </c>
      <c r="G27" s="31">
        <f t="shared" si="6"/>
        <v>2.3473027802739521E-2</v>
      </c>
      <c r="H27" s="31">
        <f t="shared" si="7"/>
        <v>1.3339631487860881E-2</v>
      </c>
      <c r="I27" s="32">
        <f t="shared" si="8"/>
        <v>-0.16635244538094707</v>
      </c>
      <c r="J27" s="33">
        <f t="shared" si="9"/>
        <v>-7500</v>
      </c>
      <c r="L27" s="18"/>
    </row>
    <row r="28" spans="1:12" x14ac:dyDescent="0.25">
      <c r="A28" s="34">
        <v>20</v>
      </c>
      <c r="B28" s="28" t="s">
        <v>17</v>
      </c>
      <c r="C28" s="106" t="s">
        <v>28</v>
      </c>
      <c r="D28" s="96">
        <v>37144</v>
      </c>
      <c r="E28" s="29">
        <v>37502</v>
      </c>
      <c r="F28" s="30">
        <f t="shared" si="5"/>
        <v>358</v>
      </c>
      <c r="G28" s="31">
        <f t="shared" si="6"/>
        <v>9.6381649795391766E-3</v>
      </c>
      <c r="H28" s="31">
        <f t="shared" si="7"/>
        <v>-3.582524955058064E-4</v>
      </c>
      <c r="I28" s="32">
        <f t="shared" si="8"/>
        <v>-0.16819341244316288</v>
      </c>
      <c r="J28" s="33">
        <f t="shared" si="9"/>
        <v>-7583</v>
      </c>
      <c r="L28" s="26"/>
    </row>
    <row r="29" spans="1:12" x14ac:dyDescent="0.25">
      <c r="A29" s="34">
        <v>21</v>
      </c>
      <c r="B29" s="28" t="s">
        <v>24</v>
      </c>
      <c r="C29" s="106" t="s">
        <v>27</v>
      </c>
      <c r="D29" s="96">
        <v>37293</v>
      </c>
      <c r="E29" s="29">
        <v>37312</v>
      </c>
      <c r="F29" s="30">
        <f t="shared" si="5"/>
        <v>19</v>
      </c>
      <c r="G29" s="31">
        <f t="shared" si="6"/>
        <v>5.094789906952002E-4</v>
      </c>
      <c r="H29" s="31">
        <f t="shared" si="7"/>
        <v>-9.3965554547572605E-3</v>
      </c>
      <c r="I29" s="32">
        <f t="shared" si="8"/>
        <v>-0.17240767439281357</v>
      </c>
      <c r="J29" s="33">
        <f t="shared" si="9"/>
        <v>-7773</v>
      </c>
      <c r="L29" s="18"/>
    </row>
    <row r="30" spans="1:12" x14ac:dyDescent="0.25">
      <c r="A30" s="34">
        <v>22</v>
      </c>
      <c r="B30" s="28" t="s">
        <v>17</v>
      </c>
      <c r="C30" s="106" t="s">
        <v>33</v>
      </c>
      <c r="D30" s="96">
        <v>35606</v>
      </c>
      <c r="E30" s="29">
        <v>37103</v>
      </c>
      <c r="F30" s="30">
        <f t="shared" si="5"/>
        <v>1497</v>
      </c>
      <c r="G30" s="31">
        <f t="shared" si="6"/>
        <v>4.2043475818682285E-2</v>
      </c>
      <c r="H30" s="31">
        <f t="shared" si="7"/>
        <v>3.172621368186368E-2</v>
      </c>
      <c r="I30" s="32">
        <f t="shared" si="8"/>
        <v>-0.17704336253742925</v>
      </c>
      <c r="J30" s="33">
        <f t="shared" si="9"/>
        <v>-7982</v>
      </c>
      <c r="L30" s="18"/>
    </row>
    <row r="31" spans="1:12" x14ac:dyDescent="0.25">
      <c r="A31" s="34">
        <v>23</v>
      </c>
      <c r="B31" s="28" t="s">
        <v>24</v>
      </c>
      <c r="C31" s="106" t="s">
        <v>30</v>
      </c>
      <c r="D31" s="96">
        <v>36363</v>
      </c>
      <c r="E31" s="29">
        <v>37033</v>
      </c>
      <c r="F31" s="30">
        <f t="shared" si="5"/>
        <v>670</v>
      </c>
      <c r="G31" s="31">
        <f t="shared" si="6"/>
        <v>1.8425322443142766E-2</v>
      </c>
      <c r="H31" s="31">
        <f t="shared" si="7"/>
        <v>8.3419034090521649E-3</v>
      </c>
      <c r="I31" s="32">
        <f t="shared" si="8"/>
        <v>-0.17859598536098475</v>
      </c>
      <c r="J31" s="33">
        <f t="shared" si="9"/>
        <v>-8052</v>
      </c>
      <c r="L31" s="26"/>
    </row>
    <row r="32" spans="1:12" x14ac:dyDescent="0.25">
      <c r="A32" s="34">
        <v>24</v>
      </c>
      <c r="B32" s="28" t="s">
        <v>11</v>
      </c>
      <c r="C32" s="106" t="s">
        <v>31</v>
      </c>
      <c r="D32" s="96">
        <v>36215</v>
      </c>
      <c r="E32" s="29">
        <v>36659</v>
      </c>
      <c r="F32" s="30">
        <f t="shared" si="5"/>
        <v>444</v>
      </c>
      <c r="G32" s="31">
        <f t="shared" si="6"/>
        <v>1.2260113212757107E-2</v>
      </c>
      <c r="H32" s="31">
        <f t="shared" si="7"/>
        <v>2.2377358542149395E-3</v>
      </c>
      <c r="I32" s="32">
        <f t="shared" si="8"/>
        <v>-0.18689142730398134</v>
      </c>
      <c r="J32" s="33">
        <f t="shared" si="9"/>
        <v>-8426</v>
      </c>
      <c r="L32" s="18"/>
    </row>
    <row r="33" spans="1:12" x14ac:dyDescent="0.25">
      <c r="A33" s="34">
        <v>25</v>
      </c>
      <c r="B33" s="28" t="s">
        <v>24</v>
      </c>
      <c r="C33" s="106" t="s">
        <v>36</v>
      </c>
      <c r="D33" s="96">
        <v>35126</v>
      </c>
      <c r="E33" s="29">
        <v>36641</v>
      </c>
      <c r="F33" s="30">
        <f t="shared" si="5"/>
        <v>1515</v>
      </c>
      <c r="G33" s="31">
        <f t="shared" si="6"/>
        <v>4.3130444684848834E-2</v>
      </c>
      <c r="H33" s="31">
        <f t="shared" si="7"/>
        <v>3.2802420480048333E-2</v>
      </c>
      <c r="I33" s="32">
        <f t="shared" si="8"/>
        <v>-0.18729067317289561</v>
      </c>
      <c r="J33" s="33">
        <f t="shared" si="9"/>
        <v>-8444</v>
      </c>
      <c r="L33" s="18"/>
    </row>
    <row r="34" spans="1:12" s="17" customFormat="1" x14ac:dyDescent="0.25">
      <c r="A34" s="27">
        <v>26</v>
      </c>
      <c r="B34" s="35" t="s">
        <v>17</v>
      </c>
      <c r="C34" s="107" t="s">
        <v>43</v>
      </c>
      <c r="D34" s="97">
        <v>33510</v>
      </c>
      <c r="E34" s="36">
        <v>36091</v>
      </c>
      <c r="F34" s="37">
        <f t="shared" si="5"/>
        <v>2581</v>
      </c>
      <c r="G34" s="38">
        <f t="shared" si="6"/>
        <v>7.7021784541927873E-2</v>
      </c>
      <c r="H34" s="38">
        <f t="shared" si="7"/>
        <v>6.6358202516760389E-2</v>
      </c>
      <c r="I34" s="39">
        <f t="shared" si="8"/>
        <v>-0.19948985250083173</v>
      </c>
      <c r="J34" s="40">
        <f t="shared" si="9"/>
        <v>-8994</v>
      </c>
      <c r="K34" s="1"/>
      <c r="L34" s="18"/>
    </row>
    <row r="35" spans="1:12" s="17" customFormat="1" x14ac:dyDescent="0.25">
      <c r="A35" s="34">
        <v>27</v>
      </c>
      <c r="B35" s="28" t="s">
        <v>17</v>
      </c>
      <c r="C35" s="106" t="s">
        <v>39</v>
      </c>
      <c r="D35" s="96">
        <v>34182</v>
      </c>
      <c r="E35" s="29">
        <v>35896</v>
      </c>
      <c r="F35" s="30">
        <f t="shared" si="5"/>
        <v>1714</v>
      </c>
      <c r="G35" s="31">
        <f t="shared" si="6"/>
        <v>5.0143350301328216E-2</v>
      </c>
      <c r="H35" s="31">
        <f t="shared" si="7"/>
        <v>3.9745891387453769E-2</v>
      </c>
      <c r="I35" s="32">
        <f t="shared" si="8"/>
        <v>-0.20381501608073638</v>
      </c>
      <c r="J35" s="33">
        <f t="shared" si="9"/>
        <v>-9189</v>
      </c>
      <c r="L35" s="18"/>
    </row>
    <row r="36" spans="1:12" x14ac:dyDescent="0.25">
      <c r="A36" s="34">
        <v>28</v>
      </c>
      <c r="B36" s="28" t="s">
        <v>17</v>
      </c>
      <c r="C36" s="106" t="s">
        <v>34</v>
      </c>
      <c r="D36" s="96">
        <v>35556</v>
      </c>
      <c r="E36" s="29">
        <v>35725</v>
      </c>
      <c r="F36" s="30">
        <f t="shared" si="5"/>
        <v>169</v>
      </c>
      <c r="G36" s="31">
        <f t="shared" si="6"/>
        <v>4.7530655866800942E-3</v>
      </c>
      <c r="H36" s="31">
        <f t="shared" si="7"/>
        <v>-5.1949845676434458E-3</v>
      </c>
      <c r="I36" s="32">
        <f t="shared" si="8"/>
        <v>-0.20760785183542196</v>
      </c>
      <c r="J36" s="33">
        <f t="shared" si="9"/>
        <v>-9360</v>
      </c>
      <c r="L36" s="18"/>
    </row>
    <row r="37" spans="1:12" x14ac:dyDescent="0.25">
      <c r="A37" s="27">
        <v>29</v>
      </c>
      <c r="B37" s="28" t="s">
        <v>24</v>
      </c>
      <c r="C37" s="106" t="s">
        <v>37</v>
      </c>
      <c r="D37" s="96">
        <v>35079</v>
      </c>
      <c r="E37" s="29">
        <v>35150</v>
      </c>
      <c r="F37" s="30">
        <f t="shared" si="5"/>
        <v>71</v>
      </c>
      <c r="G37" s="31">
        <f t="shared" si="6"/>
        <v>2.0240029647367042E-3</v>
      </c>
      <c r="H37" s="31">
        <f t="shared" si="7"/>
        <v>-7.8970267675874117E-3</v>
      </c>
      <c r="I37" s="32">
        <f t="shared" si="8"/>
        <v>-0.22036153931462787</v>
      </c>
      <c r="J37" s="33">
        <f t="shared" si="9"/>
        <v>-9935</v>
      </c>
      <c r="L37" s="26"/>
    </row>
    <row r="38" spans="1:12" x14ac:dyDescent="0.25">
      <c r="A38" s="34">
        <v>30</v>
      </c>
      <c r="B38" s="28" t="s">
        <v>40</v>
      </c>
      <c r="C38" s="106" t="s">
        <v>41</v>
      </c>
      <c r="D38" s="96">
        <v>34032</v>
      </c>
      <c r="E38" s="29">
        <v>34781</v>
      </c>
      <c r="F38" s="30">
        <f t="shared" si="5"/>
        <v>749</v>
      </c>
      <c r="G38" s="31">
        <f t="shared" si="6"/>
        <v>2.2008697696285884E-2</v>
      </c>
      <c r="H38" s="31">
        <f t="shared" si="7"/>
        <v>1.1889799699292825E-2</v>
      </c>
      <c r="I38" s="32">
        <f t="shared" si="8"/>
        <v>-0.2285460796273705</v>
      </c>
      <c r="J38" s="33">
        <f t="shared" si="9"/>
        <v>-10304</v>
      </c>
      <c r="L38" s="18"/>
    </row>
    <row r="39" spans="1:12" x14ac:dyDescent="0.25">
      <c r="A39" s="34">
        <v>31</v>
      </c>
      <c r="B39" s="28" t="s">
        <v>17</v>
      </c>
      <c r="C39" s="106" t="s">
        <v>45</v>
      </c>
      <c r="D39" s="96">
        <v>32781</v>
      </c>
      <c r="E39" s="29">
        <v>34087</v>
      </c>
      <c r="F39" s="30">
        <f t="shared" si="5"/>
        <v>1306</v>
      </c>
      <c r="G39" s="31">
        <f t="shared" si="6"/>
        <v>3.9840151307159566E-2</v>
      </c>
      <c r="H39" s="31">
        <f t="shared" si="7"/>
        <v>2.9544704264514499E-2</v>
      </c>
      <c r="I39" s="32">
        <f t="shared" si="8"/>
        <v>-0.24393922590662087</v>
      </c>
      <c r="J39" s="33">
        <f t="shared" si="9"/>
        <v>-10998</v>
      </c>
      <c r="L39" s="18"/>
    </row>
    <row r="40" spans="1:12" x14ac:dyDescent="0.25">
      <c r="A40" s="34">
        <v>32</v>
      </c>
      <c r="B40" s="28" t="s">
        <v>24</v>
      </c>
      <c r="C40" s="106" t="s">
        <v>54</v>
      </c>
      <c r="D40" s="96">
        <v>29997</v>
      </c>
      <c r="E40" s="29">
        <v>33975</v>
      </c>
      <c r="F40" s="30">
        <f t="shared" si="5"/>
        <v>3978</v>
      </c>
      <c r="G40" s="31">
        <f t="shared" si="6"/>
        <v>0.1326132613261326</v>
      </c>
      <c r="H40" s="31">
        <f t="shared" si="7"/>
        <v>0.12139926863973538</v>
      </c>
      <c r="I40" s="32">
        <f t="shared" si="8"/>
        <v>-0.24642342242430959</v>
      </c>
      <c r="J40" s="33">
        <f t="shared" si="9"/>
        <v>-11110</v>
      </c>
      <c r="L40" s="18"/>
    </row>
    <row r="41" spans="1:12" x14ac:dyDescent="0.25">
      <c r="A41" s="34">
        <v>33</v>
      </c>
      <c r="B41" s="28" t="s">
        <v>24</v>
      </c>
      <c r="C41" s="106" t="s">
        <v>46</v>
      </c>
      <c r="D41" s="96">
        <v>32327</v>
      </c>
      <c r="E41" s="29">
        <v>33794</v>
      </c>
      <c r="F41" s="30">
        <f t="shared" si="5"/>
        <v>1467</v>
      </c>
      <c r="G41" s="31">
        <f t="shared" si="6"/>
        <v>4.5380022891081673E-2</v>
      </c>
      <c r="H41" s="31">
        <f t="shared" si="7"/>
        <v>3.5029725634734277E-2</v>
      </c>
      <c r="I41" s="32">
        <f t="shared" si="8"/>
        <v>-0.2504380614395032</v>
      </c>
      <c r="J41" s="33">
        <f t="shared" si="9"/>
        <v>-11291</v>
      </c>
      <c r="L41" s="18"/>
    </row>
    <row r="42" spans="1:12" x14ac:dyDescent="0.25">
      <c r="A42" s="34">
        <v>34</v>
      </c>
      <c r="B42" s="28" t="s">
        <v>24</v>
      </c>
      <c r="C42" s="106" t="s">
        <v>47</v>
      </c>
      <c r="D42" s="96">
        <v>32228</v>
      </c>
      <c r="E42" s="29">
        <v>33544</v>
      </c>
      <c r="F42" s="30">
        <f t="shared" si="5"/>
        <v>1316</v>
      </c>
      <c r="G42" s="31">
        <f t="shared" si="6"/>
        <v>4.0834057341442298E-2</v>
      </c>
      <c r="H42" s="31">
        <f t="shared" si="7"/>
        <v>3.0528769644992515E-2</v>
      </c>
      <c r="I42" s="32">
        <f t="shared" si="8"/>
        <v>-0.25598314295220137</v>
      </c>
      <c r="J42" s="33">
        <f t="shared" si="9"/>
        <v>-11541</v>
      </c>
      <c r="L42" s="18"/>
    </row>
    <row r="43" spans="1:12" x14ac:dyDescent="0.25">
      <c r="A43" s="34">
        <v>35</v>
      </c>
      <c r="B43" s="28" t="s">
        <v>24</v>
      </c>
      <c r="C43" s="106" t="s">
        <v>42</v>
      </c>
      <c r="D43" s="96">
        <v>33815</v>
      </c>
      <c r="E43" s="29">
        <v>33217</v>
      </c>
      <c r="F43" s="30">
        <f t="shared" si="5"/>
        <v>-598</v>
      </c>
      <c r="G43" s="31">
        <f t="shared" si="6"/>
        <v>-1.7684459559367149E-2</v>
      </c>
      <c r="H43" s="31">
        <f t="shared" si="7"/>
        <v>-2.7410355999373359E-2</v>
      </c>
      <c r="I43" s="32">
        <f t="shared" si="8"/>
        <v>-0.26323610957081067</v>
      </c>
      <c r="J43" s="33">
        <f t="shared" si="9"/>
        <v>-11868</v>
      </c>
      <c r="L43" s="18"/>
    </row>
    <row r="44" spans="1:12" x14ac:dyDescent="0.25">
      <c r="A44" s="34">
        <v>36</v>
      </c>
      <c r="B44" s="28" t="s">
        <v>24</v>
      </c>
      <c r="C44" s="106" t="s">
        <v>55</v>
      </c>
      <c r="D44" s="96">
        <v>29703</v>
      </c>
      <c r="E44" s="29">
        <v>32941</v>
      </c>
      <c r="F44" s="30">
        <f t="shared" si="5"/>
        <v>3238</v>
      </c>
      <c r="G44" s="31">
        <f t="shared" si="6"/>
        <v>0.109012557654109</v>
      </c>
      <c r="H44" s="31">
        <f t="shared" si="7"/>
        <v>9.8032235301098058E-2</v>
      </c>
      <c r="I44" s="32">
        <f t="shared" si="8"/>
        <v>-0.26935787956082957</v>
      </c>
      <c r="J44" s="33">
        <f t="shared" si="9"/>
        <v>-12144</v>
      </c>
      <c r="L44" s="26"/>
    </row>
    <row r="45" spans="1:12" x14ac:dyDescent="0.25">
      <c r="A45" s="34">
        <v>37</v>
      </c>
      <c r="B45" s="28" t="s">
        <v>24</v>
      </c>
      <c r="C45" s="106" t="s">
        <v>44</v>
      </c>
      <c r="D45" s="96">
        <v>33133</v>
      </c>
      <c r="E45" s="29">
        <v>32561</v>
      </c>
      <c r="F45" s="30">
        <f t="shared" si="5"/>
        <v>-572</v>
      </c>
      <c r="G45" s="31">
        <f t="shared" si="6"/>
        <v>-1.7263755168563044E-2</v>
      </c>
      <c r="H45" s="31">
        <f t="shared" si="7"/>
        <v>-2.699381699857728E-2</v>
      </c>
      <c r="I45" s="32">
        <f t="shared" si="8"/>
        <v>-0.27778640346013084</v>
      </c>
      <c r="J45" s="33">
        <f t="shared" si="9"/>
        <v>-12524</v>
      </c>
      <c r="L45" s="18"/>
    </row>
    <row r="46" spans="1:12" x14ac:dyDescent="0.25">
      <c r="A46" s="48">
        <v>38</v>
      </c>
      <c r="B46" s="49" t="s">
        <v>24</v>
      </c>
      <c r="C46" s="108" t="s">
        <v>48</v>
      </c>
      <c r="D46" s="98">
        <v>31237</v>
      </c>
      <c r="E46" s="50">
        <v>32168</v>
      </c>
      <c r="F46" s="30">
        <f t="shared" si="5"/>
        <v>931</v>
      </c>
      <c r="G46" s="31">
        <f t="shared" si="6"/>
        <v>2.9804398629829976E-2</v>
      </c>
      <c r="H46" s="31">
        <f t="shared" si="7"/>
        <v>1.9608315475079019E-2</v>
      </c>
      <c r="I46" s="24">
        <f t="shared" si="8"/>
        <v>-0.28650327159809252</v>
      </c>
      <c r="J46" s="33">
        <f t="shared" si="9"/>
        <v>-12917</v>
      </c>
      <c r="L46" s="18"/>
    </row>
    <row r="47" spans="1:12" x14ac:dyDescent="0.25">
      <c r="A47" s="34">
        <v>39</v>
      </c>
      <c r="B47" s="28" t="s">
        <v>24</v>
      </c>
      <c r="C47" s="106" t="s">
        <v>53</v>
      </c>
      <c r="D47" s="96">
        <v>30390</v>
      </c>
      <c r="E47" s="29">
        <v>31996</v>
      </c>
      <c r="F47" s="30">
        <f t="shared" si="5"/>
        <v>1606</v>
      </c>
      <c r="G47" s="31">
        <f t="shared" si="6"/>
        <v>5.2846331029944071E-2</v>
      </c>
      <c r="H47" s="31">
        <f t="shared" si="7"/>
        <v>4.2422109930637664E-2</v>
      </c>
      <c r="I47" s="32">
        <f t="shared" si="8"/>
        <v>-0.29031828767882883</v>
      </c>
      <c r="J47" s="33">
        <f t="shared" si="9"/>
        <v>-13089</v>
      </c>
      <c r="L47" s="26"/>
    </row>
    <row r="48" spans="1:12" x14ac:dyDescent="0.25">
      <c r="A48" s="34">
        <v>40</v>
      </c>
      <c r="B48" s="28" t="s">
        <v>24</v>
      </c>
      <c r="C48" s="106" t="s">
        <v>52</v>
      </c>
      <c r="D48" s="96">
        <v>30825</v>
      </c>
      <c r="E48" s="29">
        <v>31584</v>
      </c>
      <c r="F48" s="30">
        <f t="shared" si="5"/>
        <v>759</v>
      </c>
      <c r="G48" s="31">
        <f t="shared" si="6"/>
        <v>2.4622871046228623E-2</v>
      </c>
      <c r="H48" s="31">
        <f t="shared" si="7"/>
        <v>1.4478090144780742E-2</v>
      </c>
      <c r="I48" s="32">
        <f t="shared" si="8"/>
        <v>-0.29945658201175562</v>
      </c>
      <c r="J48" s="33">
        <f t="shared" si="9"/>
        <v>-13501</v>
      </c>
      <c r="L48" s="18"/>
    </row>
    <row r="49" spans="1:12" s="17" customFormat="1" x14ac:dyDescent="0.25">
      <c r="A49" s="34">
        <v>41</v>
      </c>
      <c r="B49" s="28" t="s">
        <v>24</v>
      </c>
      <c r="C49" s="106" t="s">
        <v>51</v>
      </c>
      <c r="D49" s="96">
        <v>30948</v>
      </c>
      <c r="E49" s="29">
        <v>31540</v>
      </c>
      <c r="F49" s="30">
        <f t="shared" si="5"/>
        <v>592</v>
      </c>
      <c r="G49" s="31">
        <f t="shared" si="6"/>
        <v>1.9128861315755419E-2</v>
      </c>
      <c r="H49" s="31">
        <f t="shared" si="7"/>
        <v>9.0384765502529163E-3</v>
      </c>
      <c r="I49" s="32">
        <f t="shared" si="8"/>
        <v>-0.30043251635799051</v>
      </c>
      <c r="J49" s="33">
        <f t="shared" si="9"/>
        <v>-13545</v>
      </c>
      <c r="L49" s="18"/>
    </row>
    <row r="50" spans="1:12" x14ac:dyDescent="0.25">
      <c r="A50" s="34">
        <v>42</v>
      </c>
      <c r="B50" s="28" t="s">
        <v>24</v>
      </c>
      <c r="C50" s="106" t="s">
        <v>49</v>
      </c>
      <c r="D50" s="96">
        <v>31204</v>
      </c>
      <c r="E50" s="29">
        <v>31322</v>
      </c>
      <c r="F50" s="30">
        <f t="shared" si="5"/>
        <v>118</v>
      </c>
      <c r="G50" s="31">
        <f t="shared" si="6"/>
        <v>3.7815664658376047E-3</v>
      </c>
      <c r="H50" s="31">
        <f t="shared" si="7"/>
        <v>-6.15686488530931E-3</v>
      </c>
      <c r="I50" s="32">
        <f t="shared" si="8"/>
        <v>-0.30526782743706338</v>
      </c>
      <c r="J50" s="33">
        <f t="shared" si="9"/>
        <v>-13763</v>
      </c>
      <c r="L50" s="26"/>
    </row>
    <row r="51" spans="1:12" x14ac:dyDescent="0.25">
      <c r="A51" s="34">
        <v>43</v>
      </c>
      <c r="B51" s="28" t="s">
        <v>24</v>
      </c>
      <c r="C51" s="106" t="s">
        <v>57</v>
      </c>
      <c r="D51" s="96">
        <v>28772</v>
      </c>
      <c r="E51" s="29">
        <v>30721</v>
      </c>
      <c r="F51" s="30">
        <f t="shared" si="5"/>
        <v>1949</v>
      </c>
      <c r="G51" s="31">
        <f t="shared" si="6"/>
        <v>6.7739468928124547E-2</v>
      </c>
      <c r="H51" s="31">
        <f t="shared" si="7"/>
        <v>5.7167791017945113E-2</v>
      </c>
      <c r="I51" s="32">
        <f t="shared" si="8"/>
        <v>-0.31859820339358991</v>
      </c>
      <c r="J51" s="33">
        <f t="shared" si="9"/>
        <v>-14364</v>
      </c>
      <c r="L51" s="18"/>
    </row>
    <row r="52" spans="1:12" x14ac:dyDescent="0.25">
      <c r="A52" s="34">
        <v>44</v>
      </c>
      <c r="B52" s="28" t="s">
        <v>17</v>
      </c>
      <c r="C52" s="106" t="s">
        <v>50</v>
      </c>
      <c r="D52" s="96">
        <v>31128</v>
      </c>
      <c r="E52" s="29">
        <v>29972</v>
      </c>
      <c r="F52" s="30">
        <f t="shared" si="5"/>
        <v>-1156</v>
      </c>
      <c r="G52" s="31">
        <f t="shared" si="6"/>
        <v>-3.7136982780776151E-2</v>
      </c>
      <c r="H52" s="31">
        <f t="shared" si="7"/>
        <v>-4.6670279980966511E-2</v>
      </c>
      <c r="I52" s="32">
        <f t="shared" si="8"/>
        <v>-0.3352112676056338</v>
      </c>
      <c r="J52" s="33">
        <f t="shared" si="9"/>
        <v>-15113</v>
      </c>
      <c r="L52" s="26"/>
    </row>
    <row r="53" spans="1:12" ht="15.75" thickBot="1" x14ac:dyDescent="0.3">
      <c r="A53" s="41">
        <v>45</v>
      </c>
      <c r="B53" s="42" t="s">
        <v>24</v>
      </c>
      <c r="C53" s="110" t="s">
        <v>56</v>
      </c>
      <c r="D53" s="100">
        <v>28830</v>
      </c>
      <c r="E53" s="43">
        <v>28498</v>
      </c>
      <c r="F53" s="44">
        <f t="shared" si="5"/>
        <v>-332</v>
      </c>
      <c r="G53" s="45">
        <f t="shared" si="6"/>
        <v>-1.1515782171349298E-2</v>
      </c>
      <c r="H53" s="45">
        <f t="shared" si="7"/>
        <v>-2.130275462509823E-2</v>
      </c>
      <c r="I53" s="46">
        <f t="shared" si="8"/>
        <v>-0.36790506820450264</v>
      </c>
      <c r="J53" s="47">
        <f t="shared" si="9"/>
        <v>-16587</v>
      </c>
      <c r="L53" s="18"/>
    </row>
    <row r="54" spans="1:12" ht="15.75" thickTop="1" x14ac:dyDescent="0.25">
      <c r="A54" s="53" t="s">
        <v>64</v>
      </c>
      <c r="B54" s="54"/>
      <c r="C54" s="54"/>
      <c r="D54" s="54"/>
      <c r="E54" s="54"/>
      <c r="F54" s="54"/>
    </row>
    <row r="55" spans="1:12" x14ac:dyDescent="0.25">
      <c r="A55" s="53" t="s">
        <v>65</v>
      </c>
      <c r="B55" s="54"/>
      <c r="C55" s="54"/>
      <c r="D55" s="56"/>
      <c r="E55" s="54"/>
      <c r="F55" s="54"/>
    </row>
    <row r="56" spans="1:12" ht="12.75" customHeight="1" x14ac:dyDescent="0.25">
      <c r="A56" s="69" t="s">
        <v>68</v>
      </c>
      <c r="B56" s="69"/>
      <c r="C56" s="69"/>
      <c r="D56" s="69"/>
      <c r="E56" s="69"/>
      <c r="F56" s="69"/>
      <c r="G56" s="69"/>
      <c r="H56" s="69"/>
      <c r="I56" s="69"/>
      <c r="J56" s="68"/>
    </row>
  </sheetData>
  <sortState ref="B9:J53">
    <sortCondition descending="1" ref="I9:I53"/>
    <sortCondition descending="1" ref="J9:J53"/>
  </sortState>
  <mergeCells count="14">
    <mergeCell ref="A56:I56"/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Verica Nadjalin</cp:lastModifiedBy>
  <cp:lastPrinted>2016-08-11T08:32:56Z</cp:lastPrinted>
  <dcterms:created xsi:type="dcterms:W3CDTF">2015-07-27T12:25:21Z</dcterms:created>
  <dcterms:modified xsi:type="dcterms:W3CDTF">2016-08-11T10:24:52Z</dcterms:modified>
</cp:coreProperties>
</file>