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2" windowWidth="17952" windowHeight="11016"/>
  </bookViews>
  <sheets>
    <sheet name="Табела 2" sheetId="5" r:id="rId1"/>
  </sheets>
  <externalReferences>
    <externalReference r:id="rId2"/>
    <externalReference r:id="rId3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 localSheetId="0">[2]Opštine!#REF!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'Табела 2'!$A$1:$J$55</definedName>
    <definedName name="zaNaslov">[1]Par!$F$8</definedName>
    <definedName name="zaPecat">[1]Par!$G$4</definedName>
    <definedName name="ZDENKA" localSheetId="0">[2]Opštine!#REF!</definedName>
    <definedName name="ZDENKA">[2]Opštine!#REF!</definedName>
    <definedName name="ЗДЕНКА" localSheetId="0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51" i="5" l="1"/>
  <c r="I51" i="5"/>
  <c r="H51" i="5"/>
  <c r="G51" i="5"/>
  <c r="F51" i="5"/>
  <c r="J50" i="5"/>
  <c r="I50" i="5"/>
  <c r="H50" i="5"/>
  <c r="G50" i="5"/>
  <c r="F50" i="5"/>
  <c r="J53" i="5"/>
  <c r="I53" i="5"/>
  <c r="H53" i="5"/>
  <c r="G53" i="5"/>
  <c r="F53" i="5"/>
  <c r="J47" i="5"/>
  <c r="I47" i="5"/>
  <c r="H47" i="5"/>
  <c r="G47" i="5"/>
  <c r="F47" i="5"/>
  <c r="J52" i="5"/>
  <c r="I52" i="5"/>
  <c r="H52" i="5"/>
  <c r="G52" i="5"/>
  <c r="F52" i="5"/>
  <c r="J46" i="5"/>
  <c r="I46" i="5"/>
  <c r="H46" i="5"/>
  <c r="G46" i="5"/>
  <c r="F46" i="5"/>
  <c r="J49" i="5"/>
  <c r="I49" i="5"/>
  <c r="H49" i="5"/>
  <c r="G49" i="5"/>
  <c r="F49" i="5"/>
  <c r="J48" i="5"/>
  <c r="I48" i="5"/>
  <c r="H48" i="5"/>
  <c r="G48" i="5"/>
  <c r="F48" i="5"/>
  <c r="J40" i="5"/>
  <c r="I40" i="5"/>
  <c r="H40" i="5"/>
  <c r="G40" i="5"/>
  <c r="F40" i="5"/>
  <c r="J45" i="5"/>
  <c r="I45" i="5"/>
  <c r="H45" i="5"/>
  <c r="G45" i="5"/>
  <c r="F45" i="5"/>
  <c r="J41" i="5"/>
  <c r="I41" i="5"/>
  <c r="H41" i="5"/>
  <c r="G41" i="5"/>
  <c r="F41" i="5"/>
  <c r="J38" i="5"/>
  <c r="I38" i="5"/>
  <c r="H38" i="5"/>
  <c r="G38" i="5"/>
  <c r="F38" i="5"/>
  <c r="J44" i="5"/>
  <c r="I44" i="5"/>
  <c r="H44" i="5"/>
  <c r="G44" i="5"/>
  <c r="F44" i="5"/>
  <c r="J43" i="5"/>
  <c r="I43" i="5"/>
  <c r="H43" i="5"/>
  <c r="G43" i="5"/>
  <c r="F43" i="5"/>
  <c r="J27" i="5"/>
  <c r="I27" i="5"/>
  <c r="H27" i="5"/>
  <c r="G27" i="5"/>
  <c r="F27" i="5"/>
  <c r="J32" i="5"/>
  <c r="I32" i="5"/>
  <c r="H32" i="5"/>
  <c r="G32" i="5"/>
  <c r="F32" i="5"/>
  <c r="J42" i="5"/>
  <c r="I42" i="5"/>
  <c r="H42" i="5"/>
  <c r="G42" i="5"/>
  <c r="F42" i="5"/>
  <c r="J35" i="5"/>
  <c r="I35" i="5"/>
  <c r="H35" i="5"/>
  <c r="G35" i="5"/>
  <c r="F35" i="5"/>
  <c r="J39" i="5"/>
  <c r="I39" i="5"/>
  <c r="H39" i="5"/>
  <c r="G39" i="5"/>
  <c r="F39" i="5"/>
  <c r="J26" i="5"/>
  <c r="I26" i="5"/>
  <c r="H26" i="5"/>
  <c r="G26" i="5"/>
  <c r="F26" i="5"/>
  <c r="J37" i="5"/>
  <c r="I37" i="5"/>
  <c r="H37" i="5"/>
  <c r="G37" i="5"/>
  <c r="F37" i="5"/>
  <c r="J29" i="5"/>
  <c r="I29" i="5"/>
  <c r="H29" i="5"/>
  <c r="G29" i="5"/>
  <c r="F29" i="5"/>
  <c r="J22" i="5"/>
  <c r="I22" i="5"/>
  <c r="H22" i="5"/>
  <c r="G22" i="5"/>
  <c r="F22" i="5"/>
  <c r="J33" i="5"/>
  <c r="I33" i="5"/>
  <c r="H33" i="5"/>
  <c r="G33" i="5"/>
  <c r="F33" i="5"/>
  <c r="J30" i="5"/>
  <c r="I30" i="5"/>
  <c r="H30" i="5"/>
  <c r="G30" i="5"/>
  <c r="F30" i="5"/>
  <c r="J31" i="5"/>
  <c r="I31" i="5"/>
  <c r="H31" i="5"/>
  <c r="G31" i="5"/>
  <c r="F31" i="5"/>
  <c r="J25" i="5"/>
  <c r="I25" i="5"/>
  <c r="H25" i="5"/>
  <c r="G25" i="5"/>
  <c r="F25" i="5"/>
  <c r="J24" i="5"/>
  <c r="I24" i="5"/>
  <c r="H24" i="5"/>
  <c r="G24" i="5"/>
  <c r="F24" i="5"/>
  <c r="J34" i="5"/>
  <c r="I34" i="5"/>
  <c r="H34" i="5"/>
  <c r="G34" i="5"/>
  <c r="F34" i="5"/>
  <c r="J23" i="5"/>
  <c r="I23" i="5"/>
  <c r="H23" i="5"/>
  <c r="G23" i="5"/>
  <c r="F23" i="5"/>
  <c r="J36" i="5"/>
  <c r="I36" i="5"/>
  <c r="H36" i="5"/>
  <c r="G36" i="5"/>
  <c r="F36" i="5"/>
  <c r="J28" i="5"/>
  <c r="I28" i="5"/>
  <c r="H28" i="5"/>
  <c r="G28" i="5"/>
  <c r="F28" i="5"/>
  <c r="J20" i="5"/>
  <c r="I20" i="5"/>
  <c r="H20" i="5"/>
  <c r="G20" i="5"/>
  <c r="F20" i="5"/>
  <c r="J21" i="5"/>
  <c r="I21" i="5"/>
  <c r="H21" i="5"/>
  <c r="G21" i="5"/>
  <c r="F21" i="5"/>
  <c r="J19" i="5"/>
  <c r="I19" i="5"/>
  <c r="H19" i="5"/>
  <c r="G19" i="5"/>
  <c r="F19" i="5"/>
  <c r="J18" i="5"/>
  <c r="I18" i="5"/>
  <c r="H18" i="5"/>
  <c r="G18" i="5"/>
  <c r="F18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4" i="5"/>
  <c r="I14" i="5"/>
  <c r="H14" i="5"/>
  <c r="G14" i="5"/>
  <c r="F14" i="5"/>
  <c r="J12" i="5"/>
  <c r="I12" i="5"/>
  <c r="H12" i="5"/>
  <c r="G12" i="5"/>
  <c r="F12" i="5"/>
  <c r="J13" i="5"/>
  <c r="I13" i="5"/>
  <c r="H13" i="5"/>
  <c r="G13" i="5"/>
  <c r="F13" i="5"/>
  <c r="J11" i="5"/>
  <c r="I11" i="5"/>
  <c r="H11" i="5"/>
  <c r="G11" i="5"/>
  <c r="F11" i="5"/>
  <c r="J9" i="5"/>
  <c r="I9" i="5"/>
  <c r="H9" i="5"/>
  <c r="G9" i="5"/>
  <c r="F9" i="5"/>
  <c r="J10" i="5"/>
  <c r="I10" i="5"/>
  <c r="H10" i="5"/>
  <c r="G10" i="5"/>
  <c r="F10" i="5"/>
  <c r="J8" i="5"/>
  <c r="I8" i="5"/>
  <c r="H8" i="5"/>
  <c r="G8" i="5"/>
  <c r="F8" i="5"/>
  <c r="H7" i="5"/>
  <c r="G7" i="5"/>
  <c r="F7" i="5"/>
</calcChain>
</file>

<file path=xl/sharedStrings.xml><?xml version="1.0" encoding="utf-8"?>
<sst xmlns="http://schemas.openxmlformats.org/spreadsheetml/2006/main" count="108" uniqueCount="67">
  <si>
    <t>Табела 2</t>
  </si>
  <si>
    <t>РАНГ</t>
  </si>
  <si>
    <t xml:space="preserve">Степен
 развијености 
 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</si>
  <si>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</si>
  <si>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</si>
  <si>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</si>
  <si>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</si>
  <si>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</si>
  <si>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</si>
  <si>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</si>
  <si>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</si>
  <si>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</si>
  <si>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</si>
  <si>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</si>
  <si>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Вршац</t>
  </si>
  <si>
    <t>Беочин</t>
  </si>
  <si>
    <t>Панчево - град</t>
  </si>
  <si>
    <t>Бачка Паланка</t>
  </si>
  <si>
    <t>Нови Сад - град</t>
  </si>
  <si>
    <t>Пећинци</t>
  </si>
  <si>
    <t>Сента</t>
  </si>
  <si>
    <t>Зрењанин - град</t>
  </si>
  <si>
    <t>II</t>
  </si>
  <si>
    <t>Апатин</t>
  </si>
  <si>
    <t>Сремска Митровица - град</t>
  </si>
  <si>
    <t>Суботица - град</t>
  </si>
  <si>
    <t>III</t>
  </si>
  <si>
    <t>Ковин</t>
  </si>
  <si>
    <t>Кањижа</t>
  </si>
  <si>
    <t>Врбас</t>
  </si>
  <si>
    <t>Сремски Карловци</t>
  </si>
  <si>
    <t>Нова Црња</t>
  </si>
  <si>
    <t>Жабаљ</t>
  </si>
  <si>
    <t>Кула</t>
  </si>
  <si>
    <t>Бачка Топола</t>
  </si>
  <si>
    <t>Рума</t>
  </si>
  <si>
    <t>Бечеј</t>
  </si>
  <si>
    <t>Оџаци</t>
  </si>
  <si>
    <t>Нови Кнежевац</t>
  </si>
  <si>
    <t>Кикинда</t>
  </si>
  <si>
    <t>Опово</t>
  </si>
  <si>
    <t>Шид</t>
  </si>
  <si>
    <t>Сомбор - град</t>
  </si>
  <si>
    <t>Ада</t>
  </si>
  <si>
    <t>Чока</t>
  </si>
  <si>
    <t>Инђија</t>
  </si>
  <si>
    <t>Стара Пазова</t>
  </si>
  <si>
    <t>Србобран</t>
  </si>
  <si>
    <t>Нови Бечеј</t>
  </si>
  <si>
    <t>Бела Црква</t>
  </si>
  <si>
    <t>Темерин</t>
  </si>
  <si>
    <t>IV</t>
  </si>
  <si>
    <t>Сечањ</t>
  </si>
  <si>
    <t>Ириг</t>
  </si>
  <si>
    <t>Мали Иђош</t>
  </si>
  <si>
    <t>Тител</t>
  </si>
  <si>
    <t>Бачки Петровац</t>
  </si>
  <si>
    <t>Алибунар</t>
  </si>
  <si>
    <t>Бач</t>
  </si>
  <si>
    <t>Ковачица</t>
  </si>
  <si>
    <t>Житиште</t>
  </si>
  <si>
    <t>Пландиште</t>
  </si>
  <si>
    <t xml:space="preserve">ПРОСЕЧНЕ НЕТО ЗАРАДЕ ПО ЗАПОСЛЕНОМ У  ПЕРИОДУ  ЈАНУАР - ЈУН 2014. И  2015. ГОДИНЕ ПО ЈЕДИНИЦАМА ЛОКАЛНЕ САМОУПРАВЕ У АП ВОЈВОДИНИ </t>
  </si>
  <si>
    <r>
      <t>I-VI 2014.</t>
    </r>
    <r>
      <rPr>
        <b/>
        <vertAlign val="superscript"/>
        <sz val="11"/>
        <color indexed="8"/>
        <rFont val="Calibri"/>
        <family val="2"/>
      </rPr>
      <t>1</t>
    </r>
  </si>
  <si>
    <r>
      <t>I-VI 2015.</t>
    </r>
    <r>
      <rPr>
        <b/>
        <vertAlign val="superscript"/>
        <sz val="11"/>
        <rFont val="Calibri"/>
        <family val="2"/>
      </rPr>
      <t>2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</si>
  <si>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2014., ЗП14 број 205 од 25.07.2014.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</si>
  <si>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2015., ЗП14 број 198 од 24.07.2015.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</si>
</sst>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 applyBorder="1"/>
    <xf numFmtId="0" fontId="2" fillId="0" borderId="1" xfId="1" applyFont="1" applyBorder="1" applyAlignment="1">
      <alignment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10" fillId="0" borderId="18" xfId="2" applyFont="1" applyFill="1" applyBorder="1" applyAlignment="1" applyProtection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3" fontId="10" fillId="0" borderId="26" xfId="2" applyNumberFormat="1" applyFont="1" applyFill="1" applyBorder="1" applyAlignment="1" applyProtection="1">
      <alignment horizontal="right" vertical="center"/>
    </xf>
    <xf numFmtId="3" fontId="10" fillId="0" borderId="22" xfId="2" applyNumberFormat="1" applyFont="1" applyFill="1" applyBorder="1" applyAlignment="1" applyProtection="1">
      <alignment horizontal="right" vertical="center"/>
    </xf>
    <xf numFmtId="164" fontId="10" fillId="0" borderId="23" xfId="2" applyNumberFormat="1" applyFont="1" applyFill="1" applyBorder="1" applyAlignment="1" applyProtection="1">
      <alignment horizontal="right" vertical="center"/>
    </xf>
    <xf numFmtId="9" fontId="13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4" fillId="0" borderId="0" xfId="1" applyFont="1" applyBorder="1" applyAlignment="1">
      <alignment horizontal="left"/>
    </xf>
    <xf numFmtId="3" fontId="10" fillId="0" borderId="25" xfId="2" applyNumberFormat="1" applyFont="1" applyFill="1" applyBorder="1" applyAlignment="1" applyProtection="1">
      <alignment horizontal="right" vertical="center"/>
    </xf>
    <xf numFmtId="164" fontId="13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5" fillId="0" borderId="2" xfId="2" applyFont="1" applyFill="1" applyBorder="1" applyAlignment="1" applyProtection="1">
      <alignment horizontal="center"/>
    </xf>
    <xf numFmtId="0" fontId="15" fillId="0" borderId="28" xfId="4" applyFont="1" applyFill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15" fillId="0" borderId="8" xfId="2" applyFont="1" applyFill="1" applyBorder="1" applyAlignment="1" applyProtection="1">
      <alignment horizontal="center"/>
    </xf>
    <xf numFmtId="0" fontId="15" fillId="0" borderId="31" xfId="4" applyFont="1" applyFill="1" applyBorder="1" applyAlignment="1">
      <alignment horizontal="center"/>
    </xf>
    <xf numFmtId="0" fontId="10" fillId="0" borderId="8" xfId="2" applyFont="1" applyFill="1" applyBorder="1" applyAlignment="1" applyProtection="1">
      <alignment horizontal="center"/>
    </xf>
    <xf numFmtId="0" fontId="10" fillId="0" borderId="31" xfId="4" applyFont="1" applyFill="1" applyBorder="1" applyAlignment="1">
      <alignment horizontal="center"/>
    </xf>
    <xf numFmtId="0" fontId="2" fillId="0" borderId="0" xfId="1" applyFont="1" applyBorder="1"/>
    <xf numFmtId="0" fontId="15" fillId="0" borderId="33" xfId="4" applyFont="1" applyFill="1" applyBorder="1" applyAlignment="1">
      <alignment horizontal="center"/>
    </xf>
    <xf numFmtId="0" fontId="15" fillId="0" borderId="28" xfId="4" applyFont="1" applyFill="1" applyBorder="1" applyAlignment="1">
      <alignment horizontal="left" indent="2"/>
    </xf>
    <xf numFmtId="3" fontId="15" fillId="0" borderId="4" xfId="4" applyNumberFormat="1" applyFont="1" applyFill="1" applyBorder="1" applyAlignment="1">
      <alignment horizontal="right" vertical="center"/>
    </xf>
    <xf numFmtId="0" fontId="15" fillId="0" borderId="29" xfId="2" applyFont="1" applyFill="1" applyBorder="1" applyAlignment="1" applyProtection="1">
      <alignment horizontal="center"/>
    </xf>
    <xf numFmtId="0" fontId="10" fillId="0" borderId="36" xfId="4" applyFont="1" applyFill="1" applyBorder="1" applyAlignment="1">
      <alignment horizontal="center"/>
    </xf>
    <xf numFmtId="0" fontId="15" fillId="0" borderId="36" xfId="4" applyFont="1" applyFill="1" applyBorder="1" applyAlignment="1">
      <alignment horizontal="left" indent="2"/>
    </xf>
    <xf numFmtId="3" fontId="15" fillId="0" borderId="37" xfId="4" applyNumberFormat="1" applyFont="1" applyFill="1" applyBorder="1" applyAlignment="1">
      <alignment horizontal="right" vertical="center"/>
    </xf>
    <xf numFmtId="3" fontId="15" fillId="0" borderId="30" xfId="2" applyNumberFormat="1" applyFont="1" applyFill="1" applyBorder="1" applyAlignment="1" applyProtection="1">
      <alignment horizontal="right" vertical="center"/>
    </xf>
    <xf numFmtId="164" fontId="15" fillId="0" borderId="29" xfId="2" applyNumberFormat="1" applyFont="1" applyFill="1" applyBorder="1" applyAlignment="1" applyProtection="1">
      <alignment horizontal="right" vertical="center"/>
    </xf>
    <xf numFmtId="164" fontId="12" fillId="0" borderId="29" xfId="1" applyNumberFormat="1" applyFont="1" applyFill="1" applyBorder="1" applyAlignment="1" applyProtection="1">
      <alignment horizontal="right" vertical="center"/>
    </xf>
    <xf numFmtId="3" fontId="15" fillId="0" borderId="30" xfId="1" applyNumberFormat="1" applyFont="1" applyFill="1" applyBorder="1" applyAlignment="1" applyProtection="1">
      <alignment horizontal="right"/>
    </xf>
    <xf numFmtId="0" fontId="15" fillId="0" borderId="36" xfId="4" applyFont="1" applyFill="1" applyBorder="1" applyAlignment="1">
      <alignment horizontal="center"/>
    </xf>
    <xf numFmtId="0" fontId="15" fillId="0" borderId="31" xfId="4" applyFont="1" applyFill="1" applyBorder="1" applyAlignment="1">
      <alignment horizontal="left" indent="2"/>
    </xf>
    <xf numFmtId="3" fontId="15" fillId="0" borderId="10" xfId="4" applyNumberFormat="1" applyFont="1" applyFill="1" applyBorder="1" applyAlignment="1">
      <alignment horizontal="right" vertical="center"/>
    </xf>
    <xf numFmtId="3" fontId="15" fillId="0" borderId="32" xfId="2" applyNumberFormat="1" applyFont="1" applyFill="1" applyBorder="1" applyAlignment="1" applyProtection="1">
      <alignment horizontal="right" vertical="center"/>
    </xf>
    <xf numFmtId="164" fontId="15" fillId="0" borderId="8" xfId="2" applyNumberFormat="1" applyFont="1" applyFill="1" applyBorder="1" applyAlignment="1" applyProtection="1">
      <alignment horizontal="right" vertical="center"/>
    </xf>
    <xf numFmtId="164" fontId="12" fillId="0" borderId="8" xfId="1" applyNumberFormat="1" applyFont="1" applyFill="1" applyBorder="1" applyAlignment="1" applyProtection="1">
      <alignment horizontal="right" vertical="center"/>
    </xf>
    <xf numFmtId="3" fontId="15" fillId="0" borderId="32" xfId="1" applyNumberFormat="1" applyFont="1" applyFill="1" applyBorder="1" applyAlignment="1" applyProtection="1">
      <alignment horizontal="right"/>
    </xf>
    <xf numFmtId="0" fontId="3" fillId="0" borderId="0" xfId="1" applyFont="1" applyFill="1" applyBorder="1"/>
    <xf numFmtId="0" fontId="15" fillId="0" borderId="19" xfId="2" applyFont="1" applyFill="1" applyBorder="1" applyAlignment="1" applyProtection="1">
      <alignment horizontal="center"/>
    </xf>
    <xf numFmtId="0" fontId="15" fillId="0" borderId="38" xfId="4" applyFont="1" applyFill="1" applyBorder="1" applyAlignment="1">
      <alignment horizontal="center"/>
    </xf>
    <xf numFmtId="0" fontId="15" fillId="0" borderId="38" xfId="4" applyFont="1" applyFill="1" applyBorder="1" applyAlignment="1">
      <alignment horizontal="left" indent="2"/>
    </xf>
    <xf numFmtId="3" fontId="15" fillId="0" borderId="18" xfId="4" applyNumberFormat="1" applyFont="1" applyFill="1" applyBorder="1" applyAlignment="1">
      <alignment horizontal="right" vertical="center"/>
    </xf>
    <xf numFmtId="3" fontId="15" fillId="0" borderId="20" xfId="2" applyNumberFormat="1" applyFont="1" applyFill="1" applyBorder="1" applyAlignment="1" applyProtection="1">
      <alignment horizontal="right" vertical="center"/>
    </xf>
    <xf numFmtId="164" fontId="15" fillId="0" borderId="19" xfId="2" applyNumberFormat="1" applyFont="1" applyFill="1" applyBorder="1" applyAlignment="1" applyProtection="1">
      <alignment horizontal="right" vertical="center"/>
    </xf>
    <xf numFmtId="164" fontId="12" fillId="0" borderId="19" xfId="1" applyNumberFormat="1" applyFont="1" applyFill="1" applyBorder="1" applyAlignment="1" applyProtection="1">
      <alignment horizontal="right" vertical="center"/>
    </xf>
    <xf numFmtId="3" fontId="15" fillId="0" borderId="20" xfId="1" applyNumberFormat="1" applyFont="1" applyFill="1" applyBorder="1" applyAlignment="1" applyProtection="1">
      <alignment horizontal="right"/>
    </xf>
    <xf numFmtId="0" fontId="18" fillId="0" borderId="0" xfId="1" applyFont="1"/>
    <xf numFmtId="0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18" fillId="0" borderId="23" xfId="2" applyFont="1" applyBorder="1" applyAlignment="1" applyProtection="1">
      <alignment horizontal="center" vertical="center" wrapText="1"/>
    </xf>
    <xf numFmtId="0" fontId="18" fillId="0" borderId="24" xfId="2" applyFont="1" applyBorder="1" applyAlignment="1" applyProtection="1">
      <alignment horizontal="center" vertical="center" wrapText="1"/>
    </xf>
    <xf numFmtId="0" fontId="18" fillId="0" borderId="25" xfId="1" applyFont="1" applyBorder="1" applyAlignment="1">
      <alignment horizontal="center" vertical="center"/>
    </xf>
    <xf numFmtId="0" fontId="18" fillId="0" borderId="21" xfId="2" applyFont="1" applyBorder="1" applyAlignment="1" applyProtection="1">
      <alignment horizontal="center" vertical="center" wrapText="1"/>
    </xf>
    <xf numFmtId="0" fontId="22" fillId="0" borderId="26" xfId="2" applyFont="1" applyFill="1" applyBorder="1" applyAlignment="1" applyProtection="1">
      <alignment horizontal="center" vertical="center" wrapText="1"/>
    </xf>
    <xf numFmtId="0" fontId="22" fillId="0" borderId="23" xfId="2" applyFont="1" applyFill="1" applyBorder="1" applyAlignment="1" applyProtection="1">
      <alignment horizontal="center" vertical="center" wrapText="1"/>
    </xf>
    <xf numFmtId="0" fontId="22" fillId="0" borderId="27" xfId="2" applyFont="1" applyFill="1" applyBorder="1" applyAlignment="1" applyProtection="1">
      <alignment horizontal="center" vertical="center" wrapText="1"/>
    </xf>
    <xf numFmtId="0" fontId="18" fillId="0" borderId="23" xfId="2" applyFont="1" applyFill="1" applyBorder="1" applyAlignment="1" applyProtection="1">
      <alignment horizontal="center" vertical="center" wrapText="1"/>
    </xf>
    <xf numFmtId="0" fontId="18" fillId="0" borderId="22" xfId="2" applyFont="1" applyFill="1" applyBorder="1" applyAlignment="1" applyProtection="1">
      <alignment horizontal="center" vertical="center" wrapText="1"/>
    </xf>
    <xf numFmtId="0" fontId="18" fillId="0" borderId="0" xfId="1" applyFont="1" applyBorder="1"/>
    <xf numFmtId="0" fontId="2" fillId="0" borderId="0" xfId="1" applyFont="1" applyAlignment="1">
      <alignment horizontal="center" vertical="center" wrapText="1"/>
    </xf>
    <xf numFmtId="3" fontId="15" fillId="0" borderId="15" xfId="2" applyNumberFormat="1" applyFont="1" applyFill="1" applyBorder="1" applyAlignment="1" applyProtection="1">
      <alignment horizontal="right" vertical="center"/>
    </xf>
    <xf numFmtId="164" fontId="15" fillId="0" borderId="14" xfId="2" applyNumberFormat="1" applyFont="1" applyFill="1" applyBorder="1" applyAlignment="1" applyProtection="1">
      <alignment horizontal="right" vertical="center"/>
    </xf>
    <xf numFmtId="0" fontId="15" fillId="0" borderId="16" xfId="2" applyFont="1" applyFill="1" applyBorder="1" applyAlignment="1" applyProtection="1">
      <alignment horizontal="center"/>
    </xf>
    <xf numFmtId="0" fontId="15" fillId="0" borderId="33" xfId="4" applyFont="1" applyFill="1" applyBorder="1" applyAlignment="1">
      <alignment horizontal="left" indent="2"/>
    </xf>
    <xf numFmtId="3" fontId="15" fillId="0" borderId="34" xfId="4" applyNumberFormat="1" applyFont="1" applyFill="1" applyBorder="1" applyAlignment="1">
      <alignment horizontal="right" vertical="center"/>
    </xf>
    <xf numFmtId="3" fontId="15" fillId="0" borderId="35" xfId="2" applyNumberFormat="1" applyFont="1" applyFill="1" applyBorder="1" applyAlignment="1" applyProtection="1">
      <alignment horizontal="right" vertical="center"/>
    </xf>
    <xf numFmtId="164" fontId="15" fillId="0" borderId="16" xfId="2" applyNumberFormat="1" applyFont="1" applyFill="1" applyBorder="1" applyAlignment="1" applyProtection="1">
      <alignment horizontal="right" vertical="center"/>
    </xf>
    <xf numFmtId="164" fontId="12" fillId="0" borderId="16" xfId="1" applyNumberFormat="1" applyFont="1" applyFill="1" applyBorder="1" applyAlignment="1" applyProtection="1">
      <alignment horizontal="right" vertical="center"/>
    </xf>
    <xf numFmtId="3" fontId="15" fillId="0" borderId="35" xfId="1" applyNumberFormat="1" applyFont="1" applyFill="1" applyBorder="1" applyAlignment="1" applyProtection="1">
      <alignment horizontal="right"/>
    </xf>
    <xf numFmtId="0" fontId="7" fillId="0" borderId="15" xfId="3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textRotation="90" wrapText="1"/>
    </xf>
    <xf numFmtId="0" fontId="5" fillId="0" borderId="8" xfId="2" applyFont="1" applyBorder="1" applyAlignment="1" applyProtection="1">
      <alignment horizontal="center" vertical="center" textRotation="90" wrapText="1"/>
    </xf>
    <xf numFmtId="0" fontId="5" fillId="0" borderId="16" xfId="2" applyFont="1" applyBorder="1" applyAlignment="1" applyProtection="1">
      <alignment horizontal="center" vertical="center" textRotation="90" wrapText="1"/>
    </xf>
    <xf numFmtId="0" fontId="5" fillId="0" borderId="3" xfId="2" applyFont="1" applyBorder="1" applyAlignment="1" applyProtection="1">
      <alignment horizontal="center" vertical="center" textRotation="90" wrapText="1"/>
    </xf>
    <xf numFmtId="0" fontId="5" fillId="0" borderId="9" xfId="2" applyFont="1" applyBorder="1" applyAlignment="1" applyProtection="1">
      <alignment horizontal="center" vertical="center" textRotation="90" wrapText="1"/>
    </xf>
    <xf numFmtId="0" fontId="5" fillId="0" borderId="17" xfId="2" applyFont="1" applyBorder="1" applyAlignment="1" applyProtection="1">
      <alignment horizontal="center" vertical="center" textRotation="90" wrapText="1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  <xf numFmtId="3" fontId="15" fillId="0" borderId="33" xfId="4" applyNumberFormat="1" applyFont="1" applyFill="1" applyBorder="1" applyAlignment="1">
      <alignment horizontal="right" vertical="center"/>
    </xf>
    <xf numFmtId="0" fontId="10" fillId="0" borderId="29" xfId="2" applyFont="1" applyFill="1" applyBorder="1" applyAlignment="1" applyProtection="1">
      <alignment horizontal="center"/>
    </xf>
    <xf numFmtId="0" fontId="10" fillId="0" borderId="36" xfId="4" applyFont="1" applyFill="1" applyBorder="1" applyAlignment="1">
      <alignment horizontal="left" indent="2"/>
    </xf>
    <xf numFmtId="3" fontId="10" fillId="0" borderId="37" xfId="4" applyNumberFormat="1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4" fontId="10" fillId="0" borderId="29" xfId="2" applyNumberFormat="1" applyFont="1" applyFill="1" applyBorder="1" applyAlignment="1" applyProtection="1">
      <alignment horizontal="right" vertical="center"/>
    </xf>
    <xf numFmtId="164" fontId="13" fillId="0" borderId="29" xfId="1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  <xf numFmtId="0" fontId="10" fillId="0" borderId="31" xfId="4" applyFont="1" applyFill="1" applyBorder="1" applyAlignment="1">
      <alignment horizontal="left" indent="2"/>
    </xf>
    <xf numFmtId="3" fontId="10" fillId="0" borderId="10" xfId="4" applyNumberFormat="1" applyFont="1" applyFill="1" applyBorder="1" applyAlignment="1">
      <alignment horizontal="right" vertical="center"/>
    </xf>
    <xf numFmtId="3" fontId="10" fillId="0" borderId="32" xfId="2" applyNumberFormat="1" applyFont="1" applyFill="1" applyBorder="1" applyAlignment="1" applyProtection="1">
      <alignment horizontal="right" vertical="center"/>
    </xf>
    <xf numFmtId="164" fontId="10" fillId="0" borderId="8" xfId="2" applyNumberFormat="1" applyFont="1" applyFill="1" applyBorder="1" applyAlignment="1" applyProtection="1">
      <alignment horizontal="right" vertical="center"/>
    </xf>
    <xf numFmtId="164" fontId="13" fillId="0" borderId="8" xfId="1" applyNumberFormat="1" applyFont="1" applyFill="1" applyBorder="1" applyAlignment="1" applyProtection="1">
      <alignment horizontal="right" vertical="center"/>
    </xf>
    <xf numFmtId="3" fontId="10" fillId="0" borderId="32" xfId="1" applyNumberFormat="1" applyFont="1" applyFill="1" applyBorder="1" applyAlignment="1" applyProtection="1">
      <alignment horizontal="right"/>
    </xf>
  </cellXfs>
  <cellStyles count="23">
    <cellStyle name="Comma 2" xfId="5"/>
    <cellStyle name="Comma 3" xfId="6"/>
    <cellStyle name="Comma 3 2" xfId="7"/>
    <cellStyle name="Comma 4" xfId="8"/>
    <cellStyle name="Normal" xfId="0" builtinId="0"/>
    <cellStyle name="Normal 2" xfId="1"/>
    <cellStyle name="Normal 2 2" xfId="4"/>
    <cellStyle name="Normal 2 2 2" xfId="2"/>
    <cellStyle name="Normal 2 2 2 2" xfId="3"/>
    <cellStyle name="Normal 2 2 2_tabele za informaciju" xfId="9"/>
    <cellStyle name="Normal 2 2_tabele za informaciju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M55"/>
  <sheetViews>
    <sheetView tabSelected="1" topLeftCell="A4" workbookViewId="0">
      <selection activeCell="L55" sqref="L55"/>
    </sheetView>
  </sheetViews>
  <sheetFormatPr defaultColWidth="9.109375" defaultRowHeight="14.4" x14ac:dyDescent="0.3"/>
  <cols>
    <col min="1" max="1" width="4.5546875" style="1" customWidth="1"/>
    <col min="2" max="2" width="5" style="1" customWidth="1"/>
    <col min="3" max="3" width="31" style="1" customWidth="1"/>
    <col min="4" max="4" width="11.88671875" style="1" customWidth="1"/>
    <col min="5" max="5" width="10" style="1" customWidth="1"/>
    <col min="6" max="6" width="9.88671875" style="1" customWidth="1"/>
    <col min="7" max="7" width="9.44140625" style="1" customWidth="1"/>
    <col min="8" max="8" width="10" style="1" customWidth="1"/>
    <col min="9" max="9" width="9.109375" style="56" customWidth="1"/>
    <col min="10" max="10" width="7.6640625" style="1" customWidth="1"/>
    <col min="11" max="11" width="9.109375" style="1"/>
    <col min="12" max="12" width="5.88671875" style="1" customWidth="1"/>
    <col min="13" max="13" width="7" style="1" customWidth="1"/>
    <col min="14" max="16384" width="9.109375" style="1"/>
  </cols>
  <sheetData>
    <row r="1" spans="1:13" ht="39" customHeight="1" x14ac:dyDescent="0.3">
      <c r="A1" s="82" t="s">
        <v>62</v>
      </c>
      <c r="B1" s="82"/>
      <c r="C1" s="82"/>
      <c r="D1" s="82"/>
      <c r="E1" s="82"/>
      <c r="F1" s="82"/>
      <c r="G1" s="82"/>
      <c r="H1" s="82"/>
      <c r="I1" s="82"/>
      <c r="J1" s="82"/>
      <c r="M1" s="1">
        <v>101.3</v>
      </c>
    </row>
    <row r="2" spans="1:13" ht="12.75" customHeight="1" thickBot="1" x14ac:dyDescent="0.35">
      <c r="A2" s="83" t="s">
        <v>0</v>
      </c>
      <c r="B2" s="83"/>
      <c r="C2" s="2"/>
      <c r="D2" s="67"/>
      <c r="E2" s="67"/>
      <c r="F2" s="67"/>
      <c r="G2" s="67"/>
      <c r="H2" s="67"/>
      <c r="I2" s="67"/>
      <c r="J2" s="67"/>
    </row>
    <row r="3" spans="1:13" ht="15" customHeight="1" thickTop="1" thickBot="1" x14ac:dyDescent="0.35">
      <c r="A3" s="84" t="s">
        <v>1</v>
      </c>
      <c r="B3" s="87" t="s">
        <v>2</v>
      </c>
      <c r="C3" s="90" t="s">
        <v>3</v>
      </c>
      <c r="D3" s="93" t="s">
        <v>4</v>
      </c>
      <c r="E3" s="94"/>
      <c r="F3" s="94"/>
      <c r="G3" s="94"/>
      <c r="H3" s="94"/>
      <c r="I3" s="94"/>
      <c r="J3" s="95"/>
    </row>
    <row r="4" spans="1:13" ht="15" customHeight="1" thickTop="1" x14ac:dyDescent="0.3">
      <c r="A4" s="85"/>
      <c r="B4" s="88"/>
      <c r="C4" s="91"/>
      <c r="D4" s="96" t="s">
        <v>5</v>
      </c>
      <c r="E4" s="97"/>
      <c r="F4" s="98"/>
      <c r="G4" s="99" t="s">
        <v>6</v>
      </c>
      <c r="H4" s="99" t="s">
        <v>7</v>
      </c>
      <c r="I4" s="101" t="s">
        <v>8</v>
      </c>
      <c r="J4" s="77" t="s">
        <v>9</v>
      </c>
    </row>
    <row r="5" spans="1:13" ht="63" customHeight="1" thickBot="1" x14ac:dyDescent="0.35">
      <c r="A5" s="86"/>
      <c r="B5" s="89"/>
      <c r="C5" s="92"/>
      <c r="D5" s="3" t="s">
        <v>63</v>
      </c>
      <c r="E5" s="4" t="s">
        <v>64</v>
      </c>
      <c r="F5" s="5" t="s">
        <v>10</v>
      </c>
      <c r="G5" s="100"/>
      <c r="H5" s="100"/>
      <c r="I5" s="102"/>
      <c r="J5" s="78"/>
    </row>
    <row r="6" spans="1:13" s="66" customFormat="1" ht="13.5" customHeight="1" thickTop="1" thickBot="1" x14ac:dyDescent="0.25">
      <c r="A6" s="57">
        <v>1</v>
      </c>
      <c r="B6" s="58">
        <v>2</v>
      </c>
      <c r="C6" s="59">
        <v>3</v>
      </c>
      <c r="D6" s="60">
        <v>4</v>
      </c>
      <c r="E6" s="61">
        <v>5</v>
      </c>
      <c r="F6" s="61">
        <v>6</v>
      </c>
      <c r="G6" s="62">
        <v>7</v>
      </c>
      <c r="H6" s="63">
        <v>8</v>
      </c>
      <c r="I6" s="64">
        <v>9</v>
      </c>
      <c r="J6" s="65">
        <v>10</v>
      </c>
    </row>
    <row r="7" spans="1:13" s="11" customFormat="1" ht="15.6" thickTop="1" thickBot="1" x14ac:dyDescent="0.35">
      <c r="A7" s="79" t="s">
        <v>11</v>
      </c>
      <c r="B7" s="80"/>
      <c r="C7" s="81"/>
      <c r="D7" s="6">
        <v>43415</v>
      </c>
      <c r="E7" s="6">
        <v>43234</v>
      </c>
      <c r="F7" s="7">
        <f t="shared" ref="F7:F53" si="0">E7-D7</f>
        <v>-181</v>
      </c>
      <c r="G7" s="8">
        <f t="shared" ref="G7:G53" si="1">E7/D7-100%</f>
        <v>-4.1690659910169625E-3</v>
      </c>
      <c r="H7" s="8">
        <f t="shared" ref="H7:H53" si="2">E7/D7*100/$M$1-100%</f>
        <v>-1.6948732468920924E-2</v>
      </c>
      <c r="I7" s="9"/>
      <c r="J7" s="10"/>
      <c r="M7" s="12"/>
    </row>
    <row r="8" spans="1:13" s="11" customFormat="1" ht="15.6" thickTop="1" thickBot="1" x14ac:dyDescent="0.35">
      <c r="A8" s="79" t="s">
        <v>12</v>
      </c>
      <c r="B8" s="80"/>
      <c r="C8" s="81"/>
      <c r="D8" s="13">
        <v>41627</v>
      </c>
      <c r="E8" s="13">
        <v>41938</v>
      </c>
      <c r="F8" s="7">
        <f t="shared" si="0"/>
        <v>311</v>
      </c>
      <c r="G8" s="8">
        <f t="shared" si="1"/>
        <v>7.4711124990991529E-3</v>
      </c>
      <c r="H8" s="8">
        <f t="shared" si="2"/>
        <v>-5.4579343542949799E-3</v>
      </c>
      <c r="I8" s="14">
        <f t="shared" ref="I8:I53" si="3">+E8/$E$7-100%</f>
        <v>-2.9976407457093956E-2</v>
      </c>
      <c r="J8" s="15">
        <f t="shared" ref="J8:J53" si="4">+E8-$E$7</f>
        <v>-1296</v>
      </c>
      <c r="M8" s="12"/>
    </row>
    <row r="9" spans="1:13" ht="15" thickTop="1" x14ac:dyDescent="0.3">
      <c r="A9" s="16">
        <v>1</v>
      </c>
      <c r="B9" s="17" t="s">
        <v>13</v>
      </c>
      <c r="C9" s="25" t="s">
        <v>15</v>
      </c>
      <c r="D9" s="26">
        <v>50467</v>
      </c>
      <c r="E9" s="37">
        <v>54587</v>
      </c>
      <c r="F9" s="68">
        <f>E9-D9</f>
        <v>4120</v>
      </c>
      <c r="G9" s="69">
        <f>E9/D9-100%</f>
        <v>8.1637505696791957E-2</v>
      </c>
      <c r="H9" s="69">
        <f>E9/D9*100/$M$1-100%</f>
        <v>6.77566689997946E-2</v>
      </c>
      <c r="I9" s="33">
        <f>+E9/$E$7-100%</f>
        <v>0.26259425452190399</v>
      </c>
      <c r="J9" s="34">
        <f>+E9-$E$7</f>
        <v>11353</v>
      </c>
      <c r="M9" s="18"/>
    </row>
    <row r="10" spans="1:13" x14ac:dyDescent="0.3">
      <c r="A10" s="19">
        <v>2</v>
      </c>
      <c r="B10" s="20" t="s">
        <v>13</v>
      </c>
      <c r="C10" s="36" t="s">
        <v>14</v>
      </c>
      <c r="D10" s="37">
        <v>51807</v>
      </c>
      <c r="E10" s="37">
        <v>53224</v>
      </c>
      <c r="F10" s="38">
        <f>E10-D10</f>
        <v>1417</v>
      </c>
      <c r="G10" s="39">
        <f>E10/D10-100%</f>
        <v>2.7351516204373816E-2</v>
      </c>
      <c r="H10" s="39">
        <f>E10/D10*100/$M$1-100%</f>
        <v>1.4167340774307702E-2</v>
      </c>
      <c r="I10" s="40">
        <f>+E10/$E$7-100%</f>
        <v>0.23106814081509919</v>
      </c>
      <c r="J10" s="41">
        <f>+E10-$E$7</f>
        <v>9990</v>
      </c>
      <c r="M10" s="18"/>
    </row>
    <row r="11" spans="1:13" s="23" customFormat="1" x14ac:dyDescent="0.3">
      <c r="A11" s="21">
        <v>3</v>
      </c>
      <c r="B11" s="22" t="s">
        <v>13</v>
      </c>
      <c r="C11" s="111" t="s">
        <v>16</v>
      </c>
      <c r="D11" s="112">
        <v>49670</v>
      </c>
      <c r="E11" s="112">
        <v>49604</v>
      </c>
      <c r="F11" s="113">
        <f>E11-D11</f>
        <v>-66</v>
      </c>
      <c r="G11" s="114">
        <f>E11/D11-100%</f>
        <v>-1.3287698812159965E-3</v>
      </c>
      <c r="H11" s="114">
        <f>E11/D11*100/$M$1-100%</f>
        <v>-1.4144886358554709E-2</v>
      </c>
      <c r="I11" s="115">
        <f>+E11/$E$7-100%</f>
        <v>0.14733774344266082</v>
      </c>
      <c r="J11" s="116">
        <f>+E11-$E$7</f>
        <v>6370</v>
      </c>
      <c r="M11" s="12"/>
    </row>
    <row r="12" spans="1:13" s="23" customFormat="1" x14ac:dyDescent="0.3">
      <c r="A12" s="21">
        <v>4</v>
      </c>
      <c r="B12" s="22" t="s">
        <v>13</v>
      </c>
      <c r="C12" s="111" t="s">
        <v>18</v>
      </c>
      <c r="D12" s="112">
        <v>47825</v>
      </c>
      <c r="E12" s="112">
        <v>49187</v>
      </c>
      <c r="F12" s="113">
        <f>E12-D12</f>
        <v>1362</v>
      </c>
      <c r="G12" s="114">
        <f>E12/D12-100%</f>
        <v>2.8478829064296995E-2</v>
      </c>
      <c r="H12" s="114">
        <f>E12/D12*100/$M$1-100%</f>
        <v>1.5280186638003013E-2</v>
      </c>
      <c r="I12" s="115">
        <f>+E12/$E$7-100%</f>
        <v>0.1376925567840126</v>
      </c>
      <c r="J12" s="116">
        <f>+E12-$E$7</f>
        <v>5953</v>
      </c>
      <c r="M12" s="12"/>
    </row>
    <row r="13" spans="1:13" x14ac:dyDescent="0.3">
      <c r="A13" s="19">
        <v>5</v>
      </c>
      <c r="B13" s="20" t="s">
        <v>13</v>
      </c>
      <c r="C13" s="36" t="s">
        <v>17</v>
      </c>
      <c r="D13" s="37">
        <v>47906</v>
      </c>
      <c r="E13" s="37">
        <v>48434</v>
      </c>
      <c r="F13" s="38">
        <f>E13-D13</f>
        <v>528</v>
      </c>
      <c r="G13" s="39">
        <f>E13/D13-100%</f>
        <v>1.1021583935206358E-2</v>
      </c>
      <c r="H13" s="39">
        <f>E13/D13*100/$M$1-100%</f>
        <v>-1.953026717466555E-3</v>
      </c>
      <c r="I13" s="40">
        <f>+E13/$E$7-100%</f>
        <v>0.12027570893278439</v>
      </c>
      <c r="J13" s="41">
        <f>+E13-$E$7</f>
        <v>5200</v>
      </c>
      <c r="M13" s="18"/>
    </row>
    <row r="14" spans="1:13" x14ac:dyDescent="0.3">
      <c r="A14" s="70">
        <v>6</v>
      </c>
      <c r="B14" s="24" t="s">
        <v>13</v>
      </c>
      <c r="C14" s="71" t="s">
        <v>19</v>
      </c>
      <c r="D14" s="72">
        <v>46688</v>
      </c>
      <c r="E14" s="103">
        <v>45725</v>
      </c>
      <c r="F14" s="73">
        <f>E14-D14</f>
        <v>-963</v>
      </c>
      <c r="G14" s="74">
        <f>E14/D14-100%</f>
        <v>-2.0626285126799204E-2</v>
      </c>
      <c r="H14" s="74">
        <f>E14/D14*100/$M$1-100%</f>
        <v>-3.3194753333464111E-2</v>
      </c>
      <c r="I14" s="75">
        <f>+E14/$E$7-100%</f>
        <v>5.7616690567608764E-2</v>
      </c>
      <c r="J14" s="76">
        <f>+E14-$E$7</f>
        <v>2491</v>
      </c>
      <c r="M14" s="18"/>
    </row>
    <row r="15" spans="1:13" ht="15" thickBot="1" x14ac:dyDescent="0.35">
      <c r="A15" s="43">
        <v>7</v>
      </c>
      <c r="B15" s="44" t="s">
        <v>22</v>
      </c>
      <c r="C15" s="45" t="s">
        <v>23</v>
      </c>
      <c r="D15" s="46">
        <v>40731</v>
      </c>
      <c r="E15" s="46">
        <v>45526</v>
      </c>
      <c r="F15" s="47">
        <f>E15-D15</f>
        <v>4795</v>
      </c>
      <c r="G15" s="48">
        <f>E15/D15-100%</f>
        <v>0.11772360118828407</v>
      </c>
      <c r="H15" s="48">
        <f>E15/D15*100/$M$1-100%</f>
        <v>0.10337966553631195</v>
      </c>
      <c r="I15" s="49">
        <f>+E15/$E$7-100%</f>
        <v>5.3013831706527181E-2</v>
      </c>
      <c r="J15" s="50">
        <f>+E15-$E$7</f>
        <v>2292</v>
      </c>
      <c r="M15" s="12"/>
    </row>
    <row r="16" spans="1:13" s="23" customFormat="1" ht="15" thickTop="1" x14ac:dyDescent="0.3">
      <c r="A16" s="104">
        <v>8</v>
      </c>
      <c r="B16" s="28" t="s">
        <v>13</v>
      </c>
      <c r="C16" s="105" t="s">
        <v>21</v>
      </c>
      <c r="D16" s="106">
        <v>40784</v>
      </c>
      <c r="E16" s="106">
        <v>41074</v>
      </c>
      <c r="F16" s="107">
        <f>E16-D16</f>
        <v>290</v>
      </c>
      <c r="G16" s="108">
        <f>E16/D16-100%</f>
        <v>7.1106316202431685E-3</v>
      </c>
      <c r="H16" s="108">
        <f>E16/D16*100/$M$1-100%</f>
        <v>-5.8137891211814674E-3</v>
      </c>
      <c r="I16" s="109">
        <f>+E16/$E$7-100%</f>
        <v>-4.9960679095156557E-2</v>
      </c>
      <c r="J16" s="110">
        <f>+E16-$E$7</f>
        <v>-2160</v>
      </c>
      <c r="M16" s="12"/>
    </row>
    <row r="17" spans="1:13" s="23" customFormat="1" x14ac:dyDescent="0.3">
      <c r="A17" s="27">
        <v>9</v>
      </c>
      <c r="B17" s="35" t="s">
        <v>13</v>
      </c>
      <c r="C17" s="29" t="s">
        <v>20</v>
      </c>
      <c r="D17" s="30">
        <v>41773</v>
      </c>
      <c r="E17" s="37">
        <v>40080</v>
      </c>
      <c r="F17" s="31">
        <f>E17-D17</f>
        <v>-1693</v>
      </c>
      <c r="G17" s="32">
        <f>E17/D17-100%</f>
        <v>-4.0528571086587029E-2</v>
      </c>
      <c r="H17" s="32">
        <f>E17/D17*100/$M$1-100%</f>
        <v>-5.2841629897914077E-2</v>
      </c>
      <c r="I17" s="33">
        <f>+E17/$E$7-100%</f>
        <v>-7.2951843456538823E-2</v>
      </c>
      <c r="J17" s="34">
        <f>+E17-$E$7</f>
        <v>-3154</v>
      </c>
      <c r="K17" s="1"/>
      <c r="L17" s="1"/>
      <c r="M17" s="12"/>
    </row>
    <row r="18" spans="1:13" s="23" customFormat="1" x14ac:dyDescent="0.3">
      <c r="A18" s="21">
        <v>10</v>
      </c>
      <c r="B18" s="22" t="s">
        <v>22</v>
      </c>
      <c r="C18" s="111" t="s">
        <v>24</v>
      </c>
      <c r="D18" s="112">
        <v>40055</v>
      </c>
      <c r="E18" s="112">
        <v>39891</v>
      </c>
      <c r="F18" s="113">
        <f>E18-D18</f>
        <v>-164</v>
      </c>
      <c r="G18" s="114">
        <f>E18/D18-100%</f>
        <v>-4.0943702409187432E-3</v>
      </c>
      <c r="H18" s="114">
        <f>E18/D18*100/$M$1-100%</f>
        <v>-1.6874995301992768E-2</v>
      </c>
      <c r="I18" s="115">
        <f>+E18/$E$7-100%</f>
        <v>-7.7323402877365055E-2</v>
      </c>
      <c r="J18" s="116">
        <f>+E18-$E$7</f>
        <v>-3343</v>
      </c>
      <c r="M18" s="12"/>
    </row>
    <row r="19" spans="1:13" s="23" customFormat="1" x14ac:dyDescent="0.3">
      <c r="A19" s="21">
        <v>11</v>
      </c>
      <c r="B19" s="22" t="s">
        <v>13</v>
      </c>
      <c r="C19" s="111" t="s">
        <v>25</v>
      </c>
      <c r="D19" s="112">
        <v>39968</v>
      </c>
      <c r="E19" s="112">
        <v>39087</v>
      </c>
      <c r="F19" s="113">
        <f>E19-D19</f>
        <v>-881</v>
      </c>
      <c r="G19" s="114">
        <f>E19/D19-100%</f>
        <v>-2.2042634107285797E-2</v>
      </c>
      <c r="H19" s="114">
        <f>E19/D19*100/$M$1-100%</f>
        <v>-3.4592926068396701E-2</v>
      </c>
      <c r="I19" s="115">
        <f>+E19/$E$7-100%</f>
        <v>-9.5919877873895554E-2</v>
      </c>
      <c r="J19" s="116">
        <f>+E19-$E$7</f>
        <v>-4147</v>
      </c>
      <c r="M19" s="12"/>
    </row>
    <row r="20" spans="1:13" s="23" customFormat="1" x14ac:dyDescent="0.3">
      <c r="A20" s="19">
        <v>12</v>
      </c>
      <c r="B20" s="20" t="s">
        <v>13</v>
      </c>
      <c r="C20" s="36" t="s">
        <v>28</v>
      </c>
      <c r="D20" s="37">
        <v>38888</v>
      </c>
      <c r="E20" s="37">
        <v>38918</v>
      </c>
      <c r="F20" s="38">
        <f>E20-D20</f>
        <v>30</v>
      </c>
      <c r="G20" s="39">
        <f>E20/D20-100%</f>
        <v>7.7144620448477141E-4</v>
      </c>
      <c r="H20" s="39">
        <f>E20/D20*100/$M$1-100%</f>
        <v>-1.2071622700409845E-2</v>
      </c>
      <c r="I20" s="40">
        <f>+E20/$E$7-100%</f>
        <v>-9.9828838414211085E-2</v>
      </c>
      <c r="J20" s="41">
        <f>+E20-$E$7</f>
        <v>-4316</v>
      </c>
      <c r="M20" s="12"/>
    </row>
    <row r="21" spans="1:13" s="23" customFormat="1" x14ac:dyDescent="0.3">
      <c r="A21" s="19">
        <v>13</v>
      </c>
      <c r="B21" s="20" t="s">
        <v>26</v>
      </c>
      <c r="C21" s="36" t="s">
        <v>27</v>
      </c>
      <c r="D21" s="37">
        <v>39242</v>
      </c>
      <c r="E21" s="37">
        <v>37666</v>
      </c>
      <c r="F21" s="38">
        <f>E21-D21</f>
        <v>-1576</v>
      </c>
      <c r="G21" s="39">
        <f>E21/D21-100%</f>
        <v>-4.0161051934152203E-2</v>
      </c>
      <c r="H21" s="39">
        <f>E21/D21*100/$M$1-100%</f>
        <v>-5.2478827180801657E-2</v>
      </c>
      <c r="I21" s="40">
        <f>+E21/$E$7-100%</f>
        <v>-0.12878752833418139</v>
      </c>
      <c r="J21" s="41">
        <f>+E21-$E$7</f>
        <v>-5568</v>
      </c>
      <c r="K21" s="1"/>
      <c r="L21" s="1"/>
      <c r="M21" s="12"/>
    </row>
    <row r="22" spans="1:13" x14ac:dyDescent="0.3">
      <c r="A22" s="19">
        <v>14</v>
      </c>
      <c r="B22" s="20" t="s">
        <v>22</v>
      </c>
      <c r="C22" s="36" t="s">
        <v>38</v>
      </c>
      <c r="D22" s="37">
        <v>36190</v>
      </c>
      <c r="E22" s="37">
        <v>37434</v>
      </c>
      <c r="F22" s="38">
        <f>E22-D22</f>
        <v>1244</v>
      </c>
      <c r="G22" s="39">
        <f>E22/D22-100%</f>
        <v>3.4374136501795993E-2</v>
      </c>
      <c r="H22" s="39">
        <f>E22/D22*100/$M$1-100%</f>
        <v>2.109983859999609E-2</v>
      </c>
      <c r="I22" s="40">
        <f>+E22/$E$7-100%</f>
        <v>-0.13415367534810563</v>
      </c>
      <c r="J22" s="41">
        <f>+E22-$E$7</f>
        <v>-5800</v>
      </c>
      <c r="M22" s="18"/>
    </row>
    <row r="23" spans="1:13" x14ac:dyDescent="0.3">
      <c r="A23" s="19">
        <v>15</v>
      </c>
      <c r="B23" s="20" t="s">
        <v>26</v>
      </c>
      <c r="C23" s="36" t="s">
        <v>31</v>
      </c>
      <c r="D23" s="37">
        <v>37532</v>
      </c>
      <c r="E23" s="37">
        <v>37293</v>
      </c>
      <c r="F23" s="38">
        <f>E23-D23</f>
        <v>-239</v>
      </c>
      <c r="G23" s="39">
        <f>E23/D23-100%</f>
        <v>-6.3678993925183613E-3</v>
      </c>
      <c r="H23" s="39">
        <f>E23/D23*100/$M$1-100%</f>
        <v>-1.911934787020575E-2</v>
      </c>
      <c r="I23" s="40">
        <f>+E23/$E$7-100%</f>
        <v>-0.13741499745570618</v>
      </c>
      <c r="J23" s="41">
        <f>+E23-$E$7</f>
        <v>-5941</v>
      </c>
      <c r="M23" s="12"/>
    </row>
    <row r="24" spans="1:13" x14ac:dyDescent="0.3">
      <c r="A24" s="19">
        <v>16</v>
      </c>
      <c r="B24" s="20" t="s">
        <v>22</v>
      </c>
      <c r="C24" s="36" t="s">
        <v>33</v>
      </c>
      <c r="D24" s="37">
        <v>36918</v>
      </c>
      <c r="E24" s="37">
        <v>37144</v>
      </c>
      <c r="F24" s="38">
        <f>E24-D24</f>
        <v>226</v>
      </c>
      <c r="G24" s="39">
        <f>E24/D24-100%</f>
        <v>6.1216750636545747E-3</v>
      </c>
      <c r="H24" s="39">
        <f>E24/D24*100/$M$1-100%</f>
        <v>-6.7900542313380496E-3</v>
      </c>
      <c r="I24" s="40">
        <f>+E24/$E$7-100%</f>
        <v>-0.1408613591155109</v>
      </c>
      <c r="J24" s="41">
        <f>+E24-$E$7</f>
        <v>-6090</v>
      </c>
      <c r="M24" s="18"/>
    </row>
    <row r="25" spans="1:13" x14ac:dyDescent="0.3">
      <c r="A25" s="19">
        <v>17</v>
      </c>
      <c r="B25" s="20" t="s">
        <v>22</v>
      </c>
      <c r="C25" s="36" t="s">
        <v>34</v>
      </c>
      <c r="D25" s="37">
        <v>36769</v>
      </c>
      <c r="E25" s="37">
        <v>36723</v>
      </c>
      <c r="F25" s="38">
        <f>E25-D25</f>
        <v>-46</v>
      </c>
      <c r="G25" s="39">
        <f>E25/D25-100%</f>
        <v>-1.25105387690716E-3</v>
      </c>
      <c r="H25" s="39">
        <f>E25/D25*100/$M$1-100%</f>
        <v>-1.4068167696848044E-2</v>
      </c>
      <c r="I25" s="40">
        <f>+E25/$E$7-100%</f>
        <v>-0.15059906555026137</v>
      </c>
      <c r="J25" s="41">
        <f>+E25-$E$7</f>
        <v>-6511</v>
      </c>
      <c r="M25" s="18"/>
    </row>
    <row r="26" spans="1:13" x14ac:dyDescent="0.3">
      <c r="A26" s="19">
        <v>18</v>
      </c>
      <c r="B26" s="20" t="s">
        <v>26</v>
      </c>
      <c r="C26" s="36" t="s">
        <v>41</v>
      </c>
      <c r="D26" s="37">
        <v>34966</v>
      </c>
      <c r="E26" s="37">
        <v>36363</v>
      </c>
      <c r="F26" s="38">
        <f>E26-D26</f>
        <v>1397</v>
      </c>
      <c r="G26" s="39">
        <f>E26/D26-100%</f>
        <v>3.9953097294514572E-2</v>
      </c>
      <c r="H26" s="39">
        <f>E26/D26*100/$M$1-100%</f>
        <v>2.660720364710234E-2</v>
      </c>
      <c r="I26" s="40">
        <f>+E26/$E$7-100%</f>
        <v>-0.15892584539945409</v>
      </c>
      <c r="J26" s="41">
        <f>+E26-$E$7</f>
        <v>-6871</v>
      </c>
      <c r="M26" s="18"/>
    </row>
    <row r="27" spans="1:13" x14ac:dyDescent="0.3">
      <c r="A27" s="19">
        <v>19</v>
      </c>
      <c r="B27" s="20" t="s">
        <v>13</v>
      </c>
      <c r="C27" s="36" t="s">
        <v>46</v>
      </c>
      <c r="D27" s="37">
        <v>34024</v>
      </c>
      <c r="E27" s="37">
        <v>36215</v>
      </c>
      <c r="F27" s="38">
        <f>E27-D27</f>
        <v>2191</v>
      </c>
      <c r="G27" s="39">
        <f>E27/D27-100%</f>
        <v>6.4395720667763889E-2</v>
      </c>
      <c r="H27" s="39">
        <f>E27/D27*100/$M$1-100%</f>
        <v>5.0736150708552863E-2</v>
      </c>
      <c r="I27" s="40">
        <f>+E27/$E$7-100%</f>
        <v>-0.16234907711523339</v>
      </c>
      <c r="J27" s="41">
        <f>+E27-$E$7</f>
        <v>-7019</v>
      </c>
      <c r="M27" s="12"/>
    </row>
    <row r="28" spans="1:13" x14ac:dyDescent="0.3">
      <c r="A28" s="19">
        <v>20</v>
      </c>
      <c r="B28" s="20" t="s">
        <v>13</v>
      </c>
      <c r="C28" s="36" t="s">
        <v>29</v>
      </c>
      <c r="D28" s="37">
        <v>38156</v>
      </c>
      <c r="E28" s="37">
        <v>36186</v>
      </c>
      <c r="F28" s="38">
        <f>E28-D28</f>
        <v>-1970</v>
      </c>
      <c r="G28" s="39">
        <f>E28/D28-100%</f>
        <v>-5.1630149910892098E-2</v>
      </c>
      <c r="H28" s="39">
        <f>E28/D28*100/$M$1-100%</f>
        <v>-6.3800740287158986E-2</v>
      </c>
      <c r="I28" s="40">
        <f>+E28/$E$7-100%</f>
        <v>-0.1630198454919739</v>
      </c>
      <c r="J28" s="41">
        <f>+E28-$E$7</f>
        <v>-7048</v>
      </c>
      <c r="M28" s="18"/>
    </row>
    <row r="29" spans="1:13" x14ac:dyDescent="0.3">
      <c r="A29" s="19">
        <v>21</v>
      </c>
      <c r="B29" s="20" t="s">
        <v>22</v>
      </c>
      <c r="C29" s="36" t="s">
        <v>39</v>
      </c>
      <c r="D29" s="37">
        <v>35948</v>
      </c>
      <c r="E29" s="37">
        <v>36067</v>
      </c>
      <c r="F29" s="38">
        <f>E29-D29</f>
        <v>119</v>
      </c>
      <c r="G29" s="39">
        <f>E29/D29-100%</f>
        <v>3.310337153666465E-3</v>
      </c>
      <c r="H29" s="39">
        <f>E29/D29*100/$M$1-100%</f>
        <v>-9.5653137673579192E-3</v>
      </c>
      <c r="I29" s="40">
        <f>+E29/$E$7-100%</f>
        <v>-0.16577230883101268</v>
      </c>
      <c r="J29" s="41">
        <f>+E29-$E$7</f>
        <v>-7167</v>
      </c>
      <c r="M29" s="12"/>
    </row>
    <row r="30" spans="1:13" x14ac:dyDescent="0.3">
      <c r="A30" s="19">
        <v>22</v>
      </c>
      <c r="B30" s="20" t="s">
        <v>22</v>
      </c>
      <c r="C30" s="36" t="s">
        <v>36</v>
      </c>
      <c r="D30" s="37">
        <v>36429</v>
      </c>
      <c r="E30" s="37">
        <v>35606</v>
      </c>
      <c r="F30" s="38">
        <f>E30-D30</f>
        <v>-823</v>
      </c>
      <c r="G30" s="39">
        <f>E30/D30-100%</f>
        <v>-2.2591891075791293E-2</v>
      </c>
      <c r="H30" s="39">
        <f>E30/D30*100/$M$1-100%</f>
        <v>-3.5135134329507656E-2</v>
      </c>
      <c r="I30" s="40">
        <f>+E30/$E$7-100%</f>
        <v>-0.17643521302678444</v>
      </c>
      <c r="J30" s="41">
        <f>+E30-$E$7</f>
        <v>-7628</v>
      </c>
      <c r="M30" s="12"/>
    </row>
    <row r="31" spans="1:13" x14ac:dyDescent="0.3">
      <c r="A31" s="19">
        <v>23</v>
      </c>
      <c r="B31" s="20" t="s">
        <v>22</v>
      </c>
      <c r="C31" s="36" t="s">
        <v>35</v>
      </c>
      <c r="D31" s="37">
        <v>36640</v>
      </c>
      <c r="E31" s="37">
        <v>35556</v>
      </c>
      <c r="F31" s="38">
        <f>E31-D31</f>
        <v>-1084</v>
      </c>
      <c r="G31" s="39">
        <f>E31/D31-100%</f>
        <v>-2.9585152838427997E-2</v>
      </c>
      <c r="H31" s="39">
        <f>E31/D31*100/$M$1-100%</f>
        <v>-4.2038650383443232E-2</v>
      </c>
      <c r="I31" s="40">
        <f>+E31/$E$7-100%</f>
        <v>-0.17759171022806119</v>
      </c>
      <c r="J31" s="41">
        <f>+E31-$E$7</f>
        <v>-7678</v>
      </c>
      <c r="M31" s="18"/>
    </row>
    <row r="32" spans="1:13" x14ac:dyDescent="0.3">
      <c r="A32" s="19">
        <v>24</v>
      </c>
      <c r="B32" s="20" t="s">
        <v>22</v>
      </c>
      <c r="C32" s="36" t="s">
        <v>45</v>
      </c>
      <c r="D32" s="37">
        <v>34086</v>
      </c>
      <c r="E32" s="37">
        <v>35161</v>
      </c>
      <c r="F32" s="38">
        <f>E32-D32</f>
        <v>1075</v>
      </c>
      <c r="G32" s="39">
        <f>E32/D32-100%</f>
        <v>3.1537874787302744E-2</v>
      </c>
      <c r="H32" s="39">
        <f>E32/D32*100/$M$1-100%</f>
        <v>1.8299975110861677E-2</v>
      </c>
      <c r="I32" s="40">
        <f>+E32/$E$7-100%</f>
        <v>-0.18672803811814775</v>
      </c>
      <c r="J32" s="41">
        <f>+E32-$E$7</f>
        <v>-8073</v>
      </c>
      <c r="M32" s="12"/>
    </row>
    <row r="33" spans="1:13" x14ac:dyDescent="0.3">
      <c r="A33" s="19">
        <v>25</v>
      </c>
      <c r="B33" s="20" t="s">
        <v>22</v>
      </c>
      <c r="C33" s="36" t="s">
        <v>37</v>
      </c>
      <c r="D33" s="37">
        <v>36285</v>
      </c>
      <c r="E33" s="37">
        <v>35126</v>
      </c>
      <c r="F33" s="38">
        <f>E33-D33</f>
        <v>-1159</v>
      </c>
      <c r="G33" s="39">
        <f>E33/D33-100%</f>
        <v>-3.1941573653024635E-2</v>
      </c>
      <c r="H33" s="39">
        <f>E33/D33*100/$M$1-100%</f>
        <v>-4.43648308519492E-2</v>
      </c>
      <c r="I33" s="40">
        <f>+E33/$E$7-100%</f>
        <v>-0.18753758615904148</v>
      </c>
      <c r="J33" s="41">
        <f>+E33-$E$7</f>
        <v>-8108</v>
      </c>
      <c r="M33" s="12"/>
    </row>
    <row r="34" spans="1:13" s="23" customFormat="1" x14ac:dyDescent="0.3">
      <c r="A34" s="21">
        <v>26</v>
      </c>
      <c r="B34" s="20" t="s">
        <v>26</v>
      </c>
      <c r="C34" s="36" t="s">
        <v>32</v>
      </c>
      <c r="D34" s="37">
        <v>36923</v>
      </c>
      <c r="E34" s="37">
        <v>35079</v>
      </c>
      <c r="F34" s="38">
        <f>E34-D34</f>
        <v>-1844</v>
      </c>
      <c r="G34" s="39">
        <f>E34/D34-100%</f>
        <v>-4.9941770712022326E-2</v>
      </c>
      <c r="H34" s="39">
        <f>E34/D34*100/$M$1-100%</f>
        <v>-6.213402834355608E-2</v>
      </c>
      <c r="I34" s="40">
        <f>+E34/$E$7-100%</f>
        <v>-0.18862469352824163</v>
      </c>
      <c r="J34" s="41">
        <f>+E34-$E$7</f>
        <v>-8155</v>
      </c>
      <c r="K34" s="1"/>
      <c r="L34" s="1"/>
      <c r="M34" s="12"/>
    </row>
    <row r="35" spans="1:13" s="23" customFormat="1" x14ac:dyDescent="0.3">
      <c r="A35" s="19">
        <v>27</v>
      </c>
      <c r="B35" s="20" t="s">
        <v>22</v>
      </c>
      <c r="C35" s="36" t="s">
        <v>43</v>
      </c>
      <c r="D35" s="37">
        <v>34618</v>
      </c>
      <c r="E35" s="37">
        <v>34328</v>
      </c>
      <c r="F35" s="38">
        <f>E35-D35</f>
        <v>-290</v>
      </c>
      <c r="G35" s="39">
        <f>E35/D35-100%</f>
        <v>-8.3771448379456048E-3</v>
      </c>
      <c r="H35" s="39">
        <f>E35/D35*100/$M$1-100%</f>
        <v>-2.1102808329659939E-2</v>
      </c>
      <c r="I35" s="40">
        <f>+E35/$E$7-100%</f>
        <v>-0.20599528149141877</v>
      </c>
      <c r="J35" s="41">
        <f>+E35-$E$7</f>
        <v>-8906</v>
      </c>
      <c r="M35" s="12"/>
    </row>
    <row r="36" spans="1:13" x14ac:dyDescent="0.3">
      <c r="A36" s="19">
        <v>28</v>
      </c>
      <c r="B36" s="20" t="s">
        <v>13</v>
      </c>
      <c r="C36" s="36" t="s">
        <v>30</v>
      </c>
      <c r="D36" s="37">
        <v>37884</v>
      </c>
      <c r="E36" s="37">
        <v>34182</v>
      </c>
      <c r="F36" s="38">
        <f>E36-D36</f>
        <v>-3702</v>
      </c>
      <c r="G36" s="39">
        <f>E36/D36-100%</f>
        <v>-9.7719353816914767E-2</v>
      </c>
      <c r="H36" s="39">
        <f>E36/D36*100/$M$1-100%</f>
        <v>-0.10929847365934331</v>
      </c>
      <c r="I36" s="40">
        <f>+E36/$E$7-100%</f>
        <v>-0.20937225331914699</v>
      </c>
      <c r="J36" s="41">
        <f>+E36-$E$7</f>
        <v>-9052</v>
      </c>
      <c r="M36" s="12"/>
    </row>
    <row r="37" spans="1:13" x14ac:dyDescent="0.3">
      <c r="A37" s="19">
        <v>29</v>
      </c>
      <c r="B37" s="20" t="s">
        <v>26</v>
      </c>
      <c r="C37" s="36" t="s">
        <v>40</v>
      </c>
      <c r="D37" s="37">
        <v>35642</v>
      </c>
      <c r="E37" s="37">
        <v>34032</v>
      </c>
      <c r="F37" s="38">
        <f>E37-D37</f>
        <v>-1610</v>
      </c>
      <c r="G37" s="39">
        <f>E37/D37-100%</f>
        <v>-4.5171426968183659E-2</v>
      </c>
      <c r="H37" s="39">
        <f>E37/D37*100/$M$1-100%</f>
        <v>-5.7424903226242496E-2</v>
      </c>
      <c r="I37" s="40">
        <f>+E37/$E$7-100%</f>
        <v>-0.21284174492297725</v>
      </c>
      <c r="J37" s="41">
        <f>+E37-$E$7</f>
        <v>-9202</v>
      </c>
      <c r="M37" s="18"/>
    </row>
    <row r="38" spans="1:13" x14ac:dyDescent="0.3">
      <c r="A38" s="19">
        <v>30</v>
      </c>
      <c r="B38" s="20" t="s">
        <v>26</v>
      </c>
      <c r="C38" s="36" t="s">
        <v>49</v>
      </c>
      <c r="D38" s="37">
        <v>33082</v>
      </c>
      <c r="E38" s="37">
        <v>33815</v>
      </c>
      <c r="F38" s="38">
        <f>E38-D38</f>
        <v>733</v>
      </c>
      <c r="G38" s="39">
        <f>E38/D38-100%</f>
        <v>2.2157064264554771E-2</v>
      </c>
      <c r="H38" s="39">
        <f>E38/D38*100/$M$1-100%</f>
        <v>9.0395501130846601E-3</v>
      </c>
      <c r="I38" s="40">
        <f>+E38/$E$7-100%</f>
        <v>-0.21786094277651846</v>
      </c>
      <c r="J38" s="41">
        <f>+E38-$E$7</f>
        <v>-9419</v>
      </c>
      <c r="M38" s="12"/>
    </row>
    <row r="39" spans="1:13" s="23" customFormat="1" x14ac:dyDescent="0.3">
      <c r="A39" s="21">
        <v>31</v>
      </c>
      <c r="B39" s="22" t="s">
        <v>22</v>
      </c>
      <c r="C39" s="111" t="s">
        <v>42</v>
      </c>
      <c r="D39" s="112">
        <v>34730</v>
      </c>
      <c r="E39" s="112">
        <v>33510</v>
      </c>
      <c r="F39" s="113">
        <f>E39-D39</f>
        <v>-1220</v>
      </c>
      <c r="G39" s="114">
        <f>E39/D39-100%</f>
        <v>-3.512813129858916E-2</v>
      </c>
      <c r="H39" s="114">
        <f>E39/D39*100/$M$1-100%</f>
        <v>-4.7510494865339647E-2</v>
      </c>
      <c r="I39" s="115">
        <f>+E39/$E$7-100%</f>
        <v>-0.22491557570430676</v>
      </c>
      <c r="J39" s="116">
        <f>+E39-$E$7</f>
        <v>-9724</v>
      </c>
      <c r="M39" s="12"/>
    </row>
    <row r="40" spans="1:13" x14ac:dyDescent="0.3">
      <c r="A40" s="19">
        <v>32</v>
      </c>
      <c r="B40" s="20" t="s">
        <v>26</v>
      </c>
      <c r="C40" s="36" t="s">
        <v>53</v>
      </c>
      <c r="D40" s="37">
        <v>32508</v>
      </c>
      <c r="E40" s="37">
        <v>33133</v>
      </c>
      <c r="F40" s="38">
        <f>E40-D40</f>
        <v>625</v>
      </c>
      <c r="G40" s="39">
        <f>E40/D40-100%</f>
        <v>1.9226036667897128E-2</v>
      </c>
      <c r="H40" s="39">
        <f>E40/D40*100/$M$1-100%</f>
        <v>6.1461368883486411E-3</v>
      </c>
      <c r="I40" s="40">
        <f>+E40/$E$7-100%</f>
        <v>-0.23363556460193369</v>
      </c>
      <c r="J40" s="41">
        <f>+E40-$E$7</f>
        <v>-10101</v>
      </c>
      <c r="M40" s="12"/>
    </row>
    <row r="41" spans="1:13" x14ac:dyDescent="0.3">
      <c r="A41" s="19">
        <v>33</v>
      </c>
      <c r="B41" s="20" t="s">
        <v>22</v>
      </c>
      <c r="C41" s="36" t="s">
        <v>50</v>
      </c>
      <c r="D41" s="37">
        <v>32616</v>
      </c>
      <c r="E41" s="37">
        <v>32781</v>
      </c>
      <c r="F41" s="38">
        <f>E41-D41</f>
        <v>165</v>
      </c>
      <c r="G41" s="39">
        <f>E41/D41-100%</f>
        <v>5.0588668138336068E-3</v>
      </c>
      <c r="H41" s="39">
        <f>E41/D41*100/$M$1-100%</f>
        <v>-7.8392232834810782E-3</v>
      </c>
      <c r="I41" s="40">
        <f>+E41/$E$7-100%</f>
        <v>-0.24177730489892213</v>
      </c>
      <c r="J41" s="41">
        <f>+E41-$E$7</f>
        <v>-10453</v>
      </c>
      <c r="M41" s="12"/>
    </row>
    <row r="42" spans="1:13" x14ac:dyDescent="0.3">
      <c r="A42" s="19">
        <v>34</v>
      </c>
      <c r="B42" s="20" t="s">
        <v>26</v>
      </c>
      <c r="C42" s="36" t="s">
        <v>44</v>
      </c>
      <c r="D42" s="37">
        <v>34169</v>
      </c>
      <c r="E42" s="37">
        <v>32327</v>
      </c>
      <c r="F42" s="38">
        <f>E42-D42</f>
        <v>-1842</v>
      </c>
      <c r="G42" s="39">
        <f>E42/D42-100%</f>
        <v>-5.3908513564927318E-2</v>
      </c>
      <c r="H42" s="39">
        <f>E42/D42*100/$M$1-100%</f>
        <v>-6.6049865315821576E-2</v>
      </c>
      <c r="I42" s="40">
        <f>+E42/$E$7-100%</f>
        <v>-0.25227829948651526</v>
      </c>
      <c r="J42" s="41">
        <f>+E42-$E$7</f>
        <v>-10907</v>
      </c>
      <c r="M42" s="12"/>
    </row>
    <row r="43" spans="1:13" x14ac:dyDescent="0.3">
      <c r="A43" s="19">
        <v>35</v>
      </c>
      <c r="B43" s="20" t="s">
        <v>26</v>
      </c>
      <c r="C43" s="36" t="s">
        <v>47</v>
      </c>
      <c r="D43" s="37">
        <v>33899</v>
      </c>
      <c r="E43" s="37">
        <v>32228</v>
      </c>
      <c r="F43" s="38">
        <f>E43-D43</f>
        <v>-1671</v>
      </c>
      <c r="G43" s="39">
        <f>E43/D43-100%</f>
        <v>-4.9293489483465569E-2</v>
      </c>
      <c r="H43" s="39">
        <f>E43/D43*100/$M$1-100%</f>
        <v>-6.1494066617438836E-2</v>
      </c>
      <c r="I43" s="40">
        <f>+E43/$E$7-100%</f>
        <v>-0.25456816394504322</v>
      </c>
      <c r="J43" s="41">
        <f>+E43-$E$7</f>
        <v>-11006</v>
      </c>
      <c r="M43" s="12"/>
    </row>
    <row r="44" spans="1:13" x14ac:dyDescent="0.3">
      <c r="A44" s="19">
        <v>36</v>
      </c>
      <c r="B44" s="20" t="s">
        <v>22</v>
      </c>
      <c r="C44" s="36" t="s">
        <v>48</v>
      </c>
      <c r="D44" s="37">
        <v>33333</v>
      </c>
      <c r="E44" s="37">
        <v>31237</v>
      </c>
      <c r="F44" s="38">
        <f>E44-D44</f>
        <v>-2096</v>
      </c>
      <c r="G44" s="39">
        <f>E44/D44-100%</f>
        <v>-6.2880628806288086E-2</v>
      </c>
      <c r="H44" s="39">
        <f>E44/D44*100/$M$1-100%</f>
        <v>-7.4906839887747378E-2</v>
      </c>
      <c r="I44" s="40">
        <f>+E44/$E$7-100%</f>
        <v>-0.27748993847434889</v>
      </c>
      <c r="J44" s="41">
        <f>+E44-$E$7</f>
        <v>-11997</v>
      </c>
      <c r="M44" s="18"/>
    </row>
    <row r="45" spans="1:13" x14ac:dyDescent="0.3">
      <c r="A45" s="19">
        <v>37</v>
      </c>
      <c r="B45" s="20" t="s">
        <v>51</v>
      </c>
      <c r="C45" s="36" t="s">
        <v>52</v>
      </c>
      <c r="D45" s="37">
        <v>32515</v>
      </c>
      <c r="E45" s="37">
        <v>31204</v>
      </c>
      <c r="F45" s="38">
        <f>E45-D45</f>
        <v>-1311</v>
      </c>
      <c r="G45" s="39">
        <f>E45/D45-100%</f>
        <v>-4.0319852375826581E-2</v>
      </c>
      <c r="H45" s="39">
        <f>E45/D45*100/$M$1-100%</f>
        <v>-5.2635589709601804E-2</v>
      </c>
      <c r="I45" s="40">
        <f>+E45/$E$7-100%</f>
        <v>-0.27825322662719154</v>
      </c>
      <c r="J45" s="41">
        <f>+E45-$E$7</f>
        <v>-12030</v>
      </c>
      <c r="M45" s="12"/>
    </row>
    <row r="46" spans="1:13" x14ac:dyDescent="0.3">
      <c r="A46" s="27">
        <v>38</v>
      </c>
      <c r="B46" s="35" t="s">
        <v>26</v>
      </c>
      <c r="C46" s="29" t="s">
        <v>56</v>
      </c>
      <c r="D46" s="30">
        <v>31317</v>
      </c>
      <c r="E46" s="37">
        <v>31128</v>
      </c>
      <c r="F46" s="38">
        <f>E46-D46</f>
        <v>-189</v>
      </c>
      <c r="G46" s="39">
        <f>E46/D46-100%</f>
        <v>-6.0350608295813846E-3</v>
      </c>
      <c r="H46" s="39">
        <f>E46/D46*100/$M$1-100%</f>
        <v>-1.8790780680731811E-2</v>
      </c>
      <c r="I46" s="33">
        <f>+E46/$E$7-100%</f>
        <v>-0.2800111023731322</v>
      </c>
      <c r="J46" s="41">
        <f>+E46-$E$7</f>
        <v>-12106</v>
      </c>
      <c r="M46" s="12"/>
    </row>
    <row r="47" spans="1:13" x14ac:dyDescent="0.3">
      <c r="A47" s="19">
        <v>39</v>
      </c>
      <c r="B47" s="20" t="s">
        <v>22</v>
      </c>
      <c r="C47" s="36" t="s">
        <v>58</v>
      </c>
      <c r="D47" s="37">
        <v>30351</v>
      </c>
      <c r="E47" s="37">
        <v>30948</v>
      </c>
      <c r="F47" s="38">
        <f>E47-D47</f>
        <v>597</v>
      </c>
      <c r="G47" s="39">
        <f>E47/D47-100%</f>
        <v>1.9669862607492261E-2</v>
      </c>
      <c r="H47" s="39">
        <f>E47/D47*100/$M$1-100%</f>
        <v>6.5842671347406956E-3</v>
      </c>
      <c r="I47" s="40">
        <f>+E47/$E$7-100%</f>
        <v>-0.28417449229772862</v>
      </c>
      <c r="J47" s="41">
        <f>+E47-$E$7</f>
        <v>-12286</v>
      </c>
      <c r="M47" s="18"/>
    </row>
    <row r="48" spans="1:13" x14ac:dyDescent="0.3">
      <c r="A48" s="19">
        <v>40</v>
      </c>
      <c r="B48" s="20" t="s">
        <v>26</v>
      </c>
      <c r="C48" s="36" t="s">
        <v>54</v>
      </c>
      <c r="D48" s="37">
        <v>32214</v>
      </c>
      <c r="E48" s="37">
        <v>30825</v>
      </c>
      <c r="F48" s="38">
        <f>E48-D48</f>
        <v>-1389</v>
      </c>
      <c r="G48" s="39">
        <f>E48/D48-100%</f>
        <v>-4.3117899050102437E-2</v>
      </c>
      <c r="H48" s="39">
        <f>E48/D48*100/$M$1-100%</f>
        <v>-5.5397728578580829E-2</v>
      </c>
      <c r="I48" s="40">
        <f>+E48/$E$7-100%</f>
        <v>-0.28701947541286954</v>
      </c>
      <c r="J48" s="41">
        <f>+E48-$E$7</f>
        <v>-12409</v>
      </c>
      <c r="M48" s="12"/>
    </row>
    <row r="49" spans="1:13" s="23" customFormat="1" x14ac:dyDescent="0.3">
      <c r="A49" s="19">
        <v>41</v>
      </c>
      <c r="B49" s="20" t="s">
        <v>26</v>
      </c>
      <c r="C49" s="36" t="s">
        <v>55</v>
      </c>
      <c r="D49" s="37">
        <v>31639</v>
      </c>
      <c r="E49" s="37">
        <v>30390</v>
      </c>
      <c r="F49" s="38">
        <f>E49-D49</f>
        <v>-1249</v>
      </c>
      <c r="G49" s="39">
        <f>E49/D49-100%</f>
        <v>-3.9476595341192855E-2</v>
      </c>
      <c r="H49" s="39">
        <f>E49/D49*100/$M$1-100%</f>
        <v>-5.180315433483984E-2</v>
      </c>
      <c r="I49" s="40">
        <f>+E49/$E$7-100%</f>
        <v>-0.29708100106397739</v>
      </c>
      <c r="J49" s="41">
        <f>+E49-$E$7</f>
        <v>-12844</v>
      </c>
      <c r="M49" s="12"/>
    </row>
    <row r="50" spans="1:13" x14ac:dyDescent="0.3">
      <c r="A50" s="19">
        <v>42</v>
      </c>
      <c r="B50" s="20" t="s">
        <v>51</v>
      </c>
      <c r="C50" s="36" t="s">
        <v>60</v>
      </c>
      <c r="D50" s="37">
        <v>27616</v>
      </c>
      <c r="E50" s="37">
        <v>29997</v>
      </c>
      <c r="F50" s="38">
        <f>E50-D50</f>
        <v>2381</v>
      </c>
      <c r="G50" s="39">
        <f>E50/D50-100%</f>
        <v>8.6218134414832059E-2</v>
      </c>
      <c r="H50" s="39">
        <f>E50/D50*100/$M$1-100%</f>
        <v>7.2278513736260708E-2</v>
      </c>
      <c r="I50" s="40">
        <f>+E50/$E$7-100%</f>
        <v>-0.30617106906601288</v>
      </c>
      <c r="J50" s="41">
        <f>+E50-$E$7</f>
        <v>-13237</v>
      </c>
      <c r="M50" s="18"/>
    </row>
    <row r="51" spans="1:13" x14ac:dyDescent="0.3">
      <c r="A51" s="19">
        <v>43</v>
      </c>
      <c r="B51" s="20" t="s">
        <v>51</v>
      </c>
      <c r="C51" s="36" t="s">
        <v>61</v>
      </c>
      <c r="D51" s="37">
        <v>27293</v>
      </c>
      <c r="E51" s="37">
        <v>29703</v>
      </c>
      <c r="F51" s="38">
        <f>E51-D51</f>
        <v>2410</v>
      </c>
      <c r="G51" s="39">
        <f>E51/D51-100%</f>
        <v>8.8301029568021105E-2</v>
      </c>
      <c r="H51" s="39">
        <f>E51/D51*100/$M$1-100%</f>
        <v>7.4334678744344629E-2</v>
      </c>
      <c r="I51" s="40">
        <f>+E51/$E$7-100%</f>
        <v>-0.31297127260952029</v>
      </c>
      <c r="J51" s="41">
        <f>+E51-$E$7</f>
        <v>-13531</v>
      </c>
      <c r="M51" s="12"/>
    </row>
    <row r="52" spans="1:13" s="42" customFormat="1" x14ac:dyDescent="0.3">
      <c r="A52" s="19">
        <v>44</v>
      </c>
      <c r="B52" s="20" t="s">
        <v>26</v>
      </c>
      <c r="C52" s="36" t="s">
        <v>57</v>
      </c>
      <c r="D52" s="37">
        <v>30634</v>
      </c>
      <c r="E52" s="37">
        <v>28830</v>
      </c>
      <c r="F52" s="38">
        <f>E52-D52</f>
        <v>-1804</v>
      </c>
      <c r="G52" s="39">
        <f>E52/D52-100%</f>
        <v>-5.8888816347848816E-2</v>
      </c>
      <c r="H52" s="39">
        <f>E52/D52*100/$M$1-100%</f>
        <v>-7.0966255032427261E-2</v>
      </c>
      <c r="I52" s="40">
        <f>+E52/$E$7-100%</f>
        <v>-0.33316371374381271</v>
      </c>
      <c r="J52" s="41">
        <f>+E52-$E$7</f>
        <v>-14404</v>
      </c>
      <c r="K52" s="1"/>
      <c r="L52" s="1"/>
      <c r="M52" s="18"/>
    </row>
    <row r="53" spans="1:13" s="42" customFormat="1" ht="15" thickBot="1" x14ac:dyDescent="0.35">
      <c r="A53" s="43">
        <v>45</v>
      </c>
      <c r="B53" s="44" t="s">
        <v>26</v>
      </c>
      <c r="C53" s="45" t="s">
        <v>59</v>
      </c>
      <c r="D53" s="46">
        <v>29402</v>
      </c>
      <c r="E53" s="37">
        <v>28772</v>
      </c>
      <c r="F53" s="47">
        <f>E53-D53</f>
        <v>-630</v>
      </c>
      <c r="G53" s="48">
        <f>E53/D53-100%</f>
        <v>-2.1427113801782194E-2</v>
      </c>
      <c r="H53" s="48">
        <f>E53/D53*100/$M$1-100%</f>
        <v>-3.398530483887674E-2</v>
      </c>
      <c r="I53" s="49">
        <f>+E53/$E$7-100%</f>
        <v>-0.33450525049729385</v>
      </c>
      <c r="J53" s="50">
        <f>+E53-$E$7</f>
        <v>-14462</v>
      </c>
      <c r="K53" s="1"/>
      <c r="L53" s="1"/>
      <c r="M53" s="12"/>
    </row>
    <row r="54" spans="1:13" ht="15" thickTop="1" x14ac:dyDescent="0.3">
      <c r="A54" s="51" t="s">
        <v>65</v>
      </c>
      <c r="B54" s="52"/>
      <c r="C54" s="52"/>
      <c r="D54" s="52"/>
      <c r="E54" s="52"/>
      <c r="F54" s="52"/>
      <c r="G54" s="53"/>
      <c r="H54" s="54"/>
      <c r="I54" s="55"/>
    </row>
    <row r="55" spans="1:13" x14ac:dyDescent="0.3">
      <c r="A55" s="51" t="s">
        <v>66</v>
      </c>
      <c r="B55" s="52"/>
      <c r="C55" s="52"/>
      <c r="D55" s="54"/>
      <c r="E55" s="52"/>
      <c r="F55" s="52"/>
      <c r="G55" s="52"/>
    </row>
  </sheetData>
  <sortState ref="B9:J53">
    <sortCondition descending="1" ref="I9:I53"/>
    <sortCondition descending="1" ref="J9:J53"/>
  </sortState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Табела 2</vt:lpstr>
      <vt:lpstr>'Табела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Dragan Burić</cp:lastModifiedBy>
  <cp:lastPrinted>2015-07-27T09:12:51Z</cp:lastPrinted>
  <dcterms:created xsi:type="dcterms:W3CDTF">2014-08-06T12:38:09Z</dcterms:created>
  <dcterms:modified xsi:type="dcterms:W3CDTF">2015-07-27T09:15:02Z</dcterms:modified>
</cp:coreProperties>
</file>