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10830"/>
  </bookViews>
  <sheets>
    <sheet name="Tabela 1" sheetId="1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xlnm._FilterDatabase" localSheetId="0" hidden="1">'Tabela 1'!$B$12:$I$17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1'!$A$1:$I$21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562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9" i="1"/>
  <c r="H9" i="1"/>
  <c r="G9" i="1"/>
  <c r="F9" i="1"/>
  <c r="E9" i="1"/>
  <c r="I8" i="1"/>
  <c r="H8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<sst xmlns="http://schemas.openxmlformats.org/spreadsheetml/2006/main" count="27" uniqueCount="27">
  <si>
    <t>Табела 1</t>
  </si>
  <si>
    <t xml:space="preserve">Статистичка територијална
 јединица
         </t>
  </si>
  <si>
    <t>ПРОСЕЧНЕ ЗАРАДЕ БЕЗ ПОРЕЗА И ДОПРИНОСА - НЕТО ЗАРАДЕ ПО ЗАПОСЛЕНОМ</t>
  </si>
  <si>
    <t>РСД</t>
  </si>
  <si>
    <r>
      <rPr>
        <b/>
        <sz val="11"/>
        <color indexed="8"/>
        <rFont val="Calibri"/>
        <family val="2"/>
      </rPr>
      <t xml:space="preserve">%  номиналног раста/пада </t>
    </r>
    <r>
      <rPr>
        <sz val="11"/>
        <color indexed="8"/>
        <rFont val="Calibri"/>
        <family val="2"/>
      </rPr>
      <t xml:space="preserve">
(3):(2)-100% </t>
    </r>
  </si>
  <si>
    <r>
      <t xml:space="preserve">% одступања 
</t>
    </r>
    <r>
      <rPr>
        <sz val="11"/>
        <color indexed="8"/>
        <rFont val="Calibri"/>
        <family val="2"/>
      </rPr>
      <t>Србија=100%</t>
    </r>
  </si>
  <si>
    <r>
      <t xml:space="preserve">Номинална </t>
    </r>
    <r>
      <rPr>
        <b/>
        <sz val="11"/>
        <color indexed="8"/>
        <rFont val="Calibri"/>
        <family val="2"/>
      </rPr>
      <t>разлика   у односу на просек Србије</t>
    </r>
  </si>
  <si>
    <t>Номиналан раст/пад
(3)-(2)</t>
  </si>
  <si>
    <t xml:space="preserve">РЕПУБЛИКА СРБИЈА </t>
  </si>
  <si>
    <t>Београдски регион НСТЈ-2</t>
  </si>
  <si>
    <t>Регион Војводине НСТЈ-2</t>
  </si>
  <si>
    <r>
      <t xml:space="preserve"> Регион Војводине- НСТЈ-3 </t>
    </r>
    <r>
      <rPr>
        <sz val="11"/>
        <rFont val="Calibri"/>
        <family val="2"/>
      </rPr>
      <t>ниво</t>
    </r>
  </si>
  <si>
    <t>Јужнобачка област</t>
  </si>
  <si>
    <t>Јужнобанатска област</t>
  </si>
  <si>
    <t>Севернобачка област</t>
  </si>
  <si>
    <t>Средњoбанатска област</t>
  </si>
  <si>
    <t>Сремска област</t>
  </si>
  <si>
    <t>Севернобанатска област</t>
  </si>
  <si>
    <t xml:space="preserve">Западнобачка област </t>
  </si>
  <si>
    <t>Регион Шумадије и Западне Србије НСТЈ-2</t>
  </si>
  <si>
    <t>Регион Јужне и Источне Србије НСТЈ-2</t>
  </si>
  <si>
    <r>
      <t xml:space="preserve">ПРОСЕЧНЕ </t>
    </r>
    <r>
      <rPr>
        <b/>
        <sz val="11"/>
        <color indexed="8"/>
        <rFont val="Calibri"/>
        <family val="2"/>
        <charset val="238"/>
      </rPr>
      <t>Н</t>
    </r>
    <r>
      <rPr>
        <b/>
        <sz val="11"/>
        <color indexed="8"/>
        <rFont val="Calibri"/>
        <family val="2"/>
      </rPr>
      <t>ЕТО ЗАРАДЕ ПО ЗАПОСЛЕНОМ</t>
    </r>
    <r>
      <rPr>
        <sz val="11"/>
        <color indexed="8"/>
        <rFont val="Calibri"/>
        <family val="2"/>
      </rPr>
      <t xml:space="preserve"> У  ПЕРИОДУ  ЈАНУАР - МАРТ 2015. И  2016. ГОДИНЕ
ПРЕМА СТАТИСТИЧКИМ ТЕРИТОРИЈАЛНИМ ЈЕДИНИЦАМА
</t>
    </r>
  </si>
  <si>
    <r>
      <rPr>
        <b/>
        <sz val="11"/>
        <color indexed="8"/>
        <rFont val="Calibri"/>
        <family val="2"/>
      </rPr>
      <t>% реалног раста/пада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(3):(2)x100:101,5 -100% </t>
    </r>
  </si>
  <si>
    <r>
      <t>I-III 2015.</t>
    </r>
    <r>
      <rPr>
        <vertAlign val="superscript"/>
        <sz val="11"/>
        <color indexed="8"/>
        <rFont val="Calibri"/>
        <family val="2"/>
      </rPr>
      <t>1</t>
    </r>
  </si>
  <si>
    <r>
      <t>I-III 2016.</t>
    </r>
    <r>
      <rPr>
        <b/>
        <vertAlign val="superscript"/>
        <sz val="11"/>
        <color indexed="8"/>
        <rFont val="Calibri"/>
        <family val="2"/>
      </rPr>
      <t>2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</si>
  <si>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март 2015. ЗП14 број 102 од 24.04.2015.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</si>
  <si>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март 2016. ЗП14 број 100 од 25.04.2016.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</si>
</sst>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D_i_n_._-;\-* #,##0.00\ _D_i_n_._-;_-* &quot;-&quot;??\ _D_i_n_._-;_-@_-"/>
    <numFmt numFmtId="164" formatCode="0.0%"/>
    <numFmt numFmtId="165" formatCode="_(* #,##0.00_);_(* \(#,##0.0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/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vertical="center" textRotation="90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3" fontId="10" fillId="0" borderId="22" xfId="1" applyNumberFormat="1" applyFont="1" applyFill="1" applyBorder="1" applyAlignment="1" applyProtection="1">
      <alignment horizontal="right" vertical="center"/>
    </xf>
    <xf numFmtId="3" fontId="10" fillId="0" borderId="23" xfId="1" applyNumberFormat="1" applyFont="1" applyFill="1" applyBorder="1" applyAlignment="1" applyProtection="1">
      <alignment horizontal="right" vertical="center"/>
    </xf>
    <xf numFmtId="164" fontId="10" fillId="0" borderId="24" xfId="1" applyNumberFormat="1" applyFont="1" applyFill="1" applyBorder="1" applyAlignment="1" applyProtection="1">
      <alignment horizontal="right" vertical="center"/>
    </xf>
    <xf numFmtId="164" fontId="10" fillId="0" borderId="25" xfId="1" applyNumberFormat="1" applyFont="1" applyFill="1" applyBorder="1" applyAlignment="1" applyProtection="1">
      <alignment horizontal="right" vertical="center"/>
    </xf>
    <xf numFmtId="164" fontId="10" fillId="0" borderId="26" xfId="1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3" fontId="11" fillId="0" borderId="29" xfId="1" applyNumberFormat="1" applyFont="1" applyFill="1" applyBorder="1" applyAlignment="1" applyProtection="1">
      <alignment horizontal="right" vertical="center"/>
    </xf>
    <xf numFmtId="164" fontId="11" fillId="0" borderId="27" xfId="1" applyNumberFormat="1" applyFont="1" applyFill="1" applyBorder="1" applyAlignment="1" applyProtection="1">
      <alignment horizontal="right" vertical="center"/>
    </xf>
    <xf numFmtId="164" fontId="11" fillId="0" borderId="30" xfId="1" applyNumberFormat="1" applyFont="1" applyFill="1" applyBorder="1" applyAlignment="1" applyProtection="1">
      <alignment horizontal="right" vertical="center"/>
    </xf>
    <xf numFmtId="164" fontId="11" fillId="0" borderId="31" xfId="1" applyNumberFormat="1" applyFont="1" applyFill="1" applyBorder="1" applyAlignment="1" applyProtection="1">
      <alignment horizontal="right" vertical="center"/>
    </xf>
    <xf numFmtId="3" fontId="11" fillId="0" borderId="34" xfId="1" applyNumberFormat="1" applyFont="1" applyFill="1" applyBorder="1" applyAlignment="1" applyProtection="1">
      <alignment horizontal="right" vertical="center"/>
    </xf>
    <xf numFmtId="3" fontId="11" fillId="0" borderId="19" xfId="1" applyNumberFormat="1" applyFont="1" applyFill="1" applyBorder="1" applyAlignment="1" applyProtection="1">
      <alignment horizontal="right" vertical="center"/>
    </xf>
    <xf numFmtId="164" fontId="11" fillId="0" borderId="16" xfId="1" applyNumberFormat="1" applyFont="1" applyFill="1" applyBorder="1" applyAlignment="1" applyProtection="1">
      <alignment horizontal="right" vertical="center"/>
    </xf>
    <xf numFmtId="164" fontId="11" fillId="0" borderId="17" xfId="1" applyNumberFormat="1" applyFont="1" applyFill="1" applyBorder="1" applyAlignment="1" applyProtection="1">
      <alignment horizontal="right" vertical="center"/>
    </xf>
    <xf numFmtId="164" fontId="11" fillId="0" borderId="35" xfId="1" applyNumberFormat="1" applyFont="1" applyFill="1" applyBorder="1" applyAlignment="1" applyProtection="1">
      <alignment horizontal="right" vertical="center"/>
    </xf>
    <xf numFmtId="3" fontId="10" fillId="0" borderId="36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164" fontId="10" fillId="0" borderId="20" xfId="1" applyNumberFormat="1" applyFont="1" applyFill="1" applyBorder="1" applyAlignment="1" applyProtection="1">
      <alignment horizontal="right" vertical="center"/>
    </xf>
    <xf numFmtId="164" fontId="10" fillId="0" borderId="37" xfId="1" applyNumberFormat="1" applyFont="1" applyFill="1" applyBorder="1" applyAlignment="1" applyProtection="1">
      <alignment horizontal="right" vertical="center"/>
    </xf>
    <xf numFmtId="164" fontId="10" fillId="0" borderId="38" xfId="1" applyNumberFormat="1" applyFont="1" applyFill="1" applyBorder="1" applyAlignment="1" applyProtection="1">
      <alignment horizontal="right" vertical="center"/>
    </xf>
    <xf numFmtId="3" fontId="12" fillId="0" borderId="4" xfId="1" applyNumberFormat="1" applyFont="1" applyFill="1" applyBorder="1" applyAlignment="1" applyProtection="1">
      <alignment horizontal="right" vertical="center"/>
    </xf>
    <xf numFmtId="3" fontId="12" fillId="0" borderId="22" xfId="1" applyNumberFormat="1" applyFont="1" applyFill="1" applyBorder="1" applyAlignment="1" applyProtection="1">
      <alignment horizontal="right" vertical="center"/>
    </xf>
    <xf numFmtId="0" fontId="11" fillId="0" borderId="39" xfId="0" applyFont="1" applyFill="1" applyBorder="1" applyAlignment="1">
      <alignment horizontal="left" vertical="center"/>
    </xf>
    <xf numFmtId="3" fontId="11" fillId="0" borderId="39" xfId="1" applyNumberFormat="1" applyFont="1" applyFill="1" applyBorder="1" applyAlignment="1" applyProtection="1">
      <alignment horizontal="right" vertical="center"/>
    </xf>
    <xf numFmtId="3" fontId="11" fillId="0" borderId="40" xfId="1" applyNumberFormat="1" applyFont="1" applyFill="1" applyBorder="1" applyAlignment="1" applyProtection="1">
      <alignment horizontal="right" vertical="center"/>
    </xf>
    <xf numFmtId="164" fontId="11" fillId="0" borderId="41" xfId="1" applyNumberFormat="1" applyFont="1" applyFill="1" applyBorder="1" applyAlignment="1" applyProtection="1">
      <alignment horizontal="right" vertical="center"/>
    </xf>
    <xf numFmtId="164" fontId="11" fillId="0" borderId="42" xfId="1" applyNumberFormat="1" applyFont="1" applyFill="1" applyBorder="1" applyAlignment="1" applyProtection="1">
      <alignment horizontal="right" vertical="center"/>
    </xf>
    <xf numFmtId="164" fontId="11" fillId="0" borderId="43" xfId="1" applyNumberFormat="1" applyFont="1" applyFill="1" applyBorder="1" applyAlignment="1" applyProtection="1">
      <alignment horizontal="right" vertical="center"/>
    </xf>
    <xf numFmtId="0" fontId="11" fillId="0" borderId="34" xfId="0" applyFont="1" applyFill="1" applyBorder="1" applyAlignment="1">
      <alignment horizontal="left" vertical="center"/>
    </xf>
    <xf numFmtId="0" fontId="13" fillId="0" borderId="0" xfId="0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2" fillId="2" borderId="23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1" fillId="0" borderId="23" xfId="2" applyNumberFormat="1" applyFont="1" applyFill="1" applyBorder="1" applyAlignment="1" applyProtection="1">
      <alignment horizontal="right" vertical="center"/>
    </xf>
    <xf numFmtId="164" fontId="11" fillId="0" borderId="24" xfId="2" applyNumberFormat="1" applyFont="1" applyFill="1" applyBorder="1" applyAlignment="1" applyProtection="1">
      <alignment horizontal="right" vertical="center"/>
    </xf>
    <xf numFmtId="164" fontId="11" fillId="0" borderId="25" xfId="2" applyNumberFormat="1" applyFont="1" applyFill="1" applyBorder="1" applyAlignment="1" applyProtection="1">
      <alignment horizontal="right" vertical="center"/>
    </xf>
    <xf numFmtId="164" fontId="11" fillId="0" borderId="26" xfId="2" applyNumberFormat="1" applyFont="1" applyFill="1" applyBorder="1" applyAlignment="1" applyProtection="1">
      <alignment horizontal="right" vertical="center"/>
    </xf>
    <xf numFmtId="0" fontId="11" fillId="0" borderId="27" xfId="1" applyFont="1" applyFill="1" applyBorder="1" applyAlignment="1" applyProtection="1">
      <alignment horizontal="center" vertical="center"/>
    </xf>
    <xf numFmtId="0" fontId="11" fillId="0" borderId="41" xfId="1" applyFont="1" applyFill="1" applyBorder="1" applyAlignment="1" applyProtection="1">
      <alignment horizontal="center" vertical="center"/>
    </xf>
    <xf numFmtId="0" fontId="11" fillId="0" borderId="16" xfId="1" applyFont="1" applyFill="1" applyBorder="1" applyAlignment="1" applyProtection="1">
      <alignment horizontal="center" vertical="center"/>
    </xf>
    <xf numFmtId="0" fontId="10" fillId="0" borderId="27" xfId="1" applyFont="1" applyFill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34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2" xfId="1" applyFont="1" applyFill="1" applyBorder="1" applyAlignment="1" applyProtection="1">
      <alignment horizontal="center" vertical="center"/>
    </xf>
    <xf numFmtId="0" fontId="10" fillId="0" borderId="32" xfId="1" applyFont="1" applyFill="1" applyBorder="1" applyAlignment="1" applyProtection="1">
      <alignment horizontal="center" vertical="center"/>
    </xf>
    <xf numFmtId="0" fontId="10" fillId="0" borderId="33" xfId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textRotation="90" wrapText="1"/>
    </xf>
    <xf numFmtId="0" fontId="2" fillId="0" borderId="1" xfId="1" applyFont="1" applyFill="1" applyBorder="1" applyAlignment="1" applyProtection="1">
      <alignment horizontal="center" vertical="center" textRotation="90" wrapText="1"/>
    </xf>
    <xf numFmtId="0" fontId="2" fillId="0" borderId="12" xfId="1" applyFont="1" applyFill="1" applyBorder="1" applyAlignment="1" applyProtection="1">
      <alignment horizontal="center" vertical="center" textRotation="90" wrapText="1"/>
    </xf>
    <xf numFmtId="0" fontId="2" fillId="0" borderId="19" xfId="1" applyFont="1" applyFill="1" applyBorder="1" applyAlignment="1" applyProtection="1">
      <alignment horizontal="center" vertical="center" textRotation="90" wrapText="1"/>
    </xf>
    <xf numFmtId="0" fontId="4" fillId="0" borderId="13" xfId="1" applyFont="1" applyFill="1" applyBorder="1" applyAlignment="1" applyProtection="1">
      <alignment horizontal="center" vertical="center" textRotation="90" wrapText="1"/>
    </xf>
    <xf numFmtId="0" fontId="4" fillId="0" borderId="20" xfId="1" applyFont="1" applyFill="1" applyBorder="1" applyAlignment="1" applyProtection="1">
      <alignment horizontal="center" vertical="center" textRotation="90" wrapText="1"/>
    </xf>
    <xf numFmtId="0" fontId="2" fillId="0" borderId="14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textRotation="90" wrapText="1"/>
    </xf>
  </cellXfs>
  <cellStyles count="28">
    <cellStyle name="Comma 2" xfId="3"/>
    <cellStyle name="Comma 3" xfId="4"/>
    <cellStyle name="Comma 3 2" xfId="5"/>
    <cellStyle name="Comma 3 3" xfId="6"/>
    <cellStyle name="Comma 4" xfId="7"/>
    <cellStyle name="Comma 5" xfId="8"/>
    <cellStyle name="Normal" xfId="0" builtinId="0"/>
    <cellStyle name="Normal 2" xfId="9"/>
    <cellStyle name="Normal 2 2" xfId="10"/>
    <cellStyle name="Normal 2 2 2" xfId="11"/>
    <cellStyle name="Normal 2 2 2 2" xfId="1"/>
    <cellStyle name="Normal 2 2 2_tabele za informaciju" xfId="12"/>
    <cellStyle name="Normal 2 2 3" xfId="13"/>
    <cellStyle name="Normal 2 2_tabele za informaciju" xfId="14"/>
    <cellStyle name="Normal 2 3" xfId="15"/>
    <cellStyle name="Normal 3" xfId="16"/>
    <cellStyle name="Normal 3 2" xfId="17"/>
    <cellStyle name="Normal 3 3" xfId="18"/>
    <cellStyle name="Normal 4" xfId="19"/>
    <cellStyle name="Normal 4 2" xfId="20"/>
    <cellStyle name="Normal 5" xfId="2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22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9.140625" style="1"/>
    <col min="2" max="2" width="37.5703125" style="1" customWidth="1"/>
    <col min="3" max="3" width="13.85546875" style="1" customWidth="1"/>
    <col min="4" max="4" width="10.42578125" style="1" customWidth="1"/>
    <col min="5" max="5" width="11.42578125" style="1" customWidth="1"/>
    <col min="6" max="6" width="11" style="1" customWidth="1"/>
    <col min="7" max="7" width="9.140625" style="1" customWidth="1"/>
    <col min="8" max="8" width="10.5703125" style="1" customWidth="1"/>
    <col min="9" max="9" width="8.5703125" style="1" customWidth="1"/>
    <col min="10" max="16384" width="9.140625" style="1"/>
  </cols>
  <sheetData>
    <row r="1" spans="1:10" ht="50.25" customHeight="1" x14ac:dyDescent="0.25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16">
        <v>101.5</v>
      </c>
    </row>
    <row r="2" spans="1:10" ht="15.75" thickBot="1" x14ac:dyDescent="0.3">
      <c r="A2" s="64" t="s">
        <v>0</v>
      </c>
      <c r="B2" s="64"/>
    </row>
    <row r="3" spans="1:10" ht="16.5" thickTop="1" thickBot="1" x14ac:dyDescent="0.3">
      <c r="A3" s="65" t="s">
        <v>1</v>
      </c>
      <c r="B3" s="66"/>
      <c r="C3" s="71" t="s">
        <v>2</v>
      </c>
      <c r="D3" s="72"/>
      <c r="E3" s="72"/>
      <c r="F3" s="72"/>
      <c r="G3" s="72"/>
      <c r="H3" s="72"/>
      <c r="I3" s="73"/>
    </row>
    <row r="4" spans="1:10" ht="15.75" customHeight="1" thickTop="1" x14ac:dyDescent="0.25">
      <c r="A4" s="67"/>
      <c r="B4" s="68"/>
      <c r="C4" s="74" t="s">
        <v>3</v>
      </c>
      <c r="D4" s="75"/>
      <c r="E4" s="76"/>
      <c r="F4" s="77" t="s">
        <v>4</v>
      </c>
      <c r="G4" s="79" t="s">
        <v>22</v>
      </c>
      <c r="H4" s="81" t="s">
        <v>5</v>
      </c>
      <c r="I4" s="83" t="s">
        <v>6</v>
      </c>
    </row>
    <row r="5" spans="1:10" ht="95.25" customHeight="1" thickBot="1" x14ac:dyDescent="0.3">
      <c r="A5" s="69"/>
      <c r="B5" s="70"/>
      <c r="C5" s="2" t="s">
        <v>23</v>
      </c>
      <c r="D5" s="3" t="s">
        <v>24</v>
      </c>
      <c r="E5" s="4" t="s">
        <v>7</v>
      </c>
      <c r="F5" s="78"/>
      <c r="G5" s="80"/>
      <c r="H5" s="82"/>
      <c r="I5" s="84"/>
    </row>
    <row r="6" spans="1:10" ht="16.5" customHeight="1" thickTop="1" thickBot="1" x14ac:dyDescent="0.3">
      <c r="A6" s="57">
        <v>1</v>
      </c>
      <c r="B6" s="58"/>
      <c r="C6" s="5">
        <v>2</v>
      </c>
      <c r="D6" s="6">
        <v>3</v>
      </c>
      <c r="E6" s="7">
        <v>4</v>
      </c>
      <c r="F6" s="8">
        <v>5</v>
      </c>
      <c r="G6" s="9">
        <v>6</v>
      </c>
      <c r="H6" s="10">
        <v>7</v>
      </c>
      <c r="I6" s="43">
        <v>8</v>
      </c>
    </row>
    <row r="7" spans="1:10" s="44" customFormat="1" ht="16.5" thickTop="1" thickBot="1" x14ac:dyDescent="0.3">
      <c r="A7" s="59" t="s">
        <v>8</v>
      </c>
      <c r="B7" s="60"/>
      <c r="C7" s="11">
        <v>41725</v>
      </c>
      <c r="D7" s="11">
        <v>43596</v>
      </c>
      <c r="E7" s="12">
        <f>+D7-C7</f>
        <v>1871</v>
      </c>
      <c r="F7" s="13">
        <f>+D7/C7-100%</f>
        <v>4.4841222288795723E-2</v>
      </c>
      <c r="G7" s="14">
        <f>D7/C7*100/$J$1-100%</f>
        <v>2.940021900373968E-2</v>
      </c>
      <c r="H7" s="15"/>
      <c r="I7" s="12"/>
    </row>
    <row r="8" spans="1:10" s="45" customFormat="1" ht="16.5" thickTop="1" thickBot="1" x14ac:dyDescent="0.3">
      <c r="A8" s="61" t="s">
        <v>9</v>
      </c>
      <c r="B8" s="62"/>
      <c r="C8" s="21">
        <v>51567</v>
      </c>
      <c r="D8" s="21">
        <v>54699</v>
      </c>
      <c r="E8" s="22">
        <f>+D8-C8</f>
        <v>3132</v>
      </c>
      <c r="F8" s="23">
        <f>+D8/C8-100%</f>
        <v>6.0736517540287416E-2</v>
      </c>
      <c r="G8" s="24">
        <f>D8/C8*100/$J$1-100%</f>
        <v>4.5060608414076331E-2</v>
      </c>
      <c r="H8" s="25">
        <f>+D8/$D$7-100%</f>
        <v>0.25467932837875029</v>
      </c>
      <c r="I8" s="22">
        <f>+D8-$D$7</f>
        <v>11103</v>
      </c>
    </row>
    <row r="9" spans="1:10" s="44" customFormat="1" ht="16.5" thickTop="1" thickBot="1" x14ac:dyDescent="0.3">
      <c r="A9" s="59" t="s">
        <v>10</v>
      </c>
      <c r="B9" s="60"/>
      <c r="C9" s="26">
        <v>40507</v>
      </c>
      <c r="D9" s="26">
        <v>41496</v>
      </c>
      <c r="E9" s="27">
        <f>+D9-C9</f>
        <v>989</v>
      </c>
      <c r="F9" s="28">
        <f>+D9/C9-100%</f>
        <v>2.4415533117732702E-2</v>
      </c>
      <c r="G9" s="29">
        <f>D9/C9*100/$J$1-100%</f>
        <v>9.2763873081112003E-3</v>
      </c>
      <c r="H9" s="30">
        <f>+D9/$D$7-100%</f>
        <v>-4.8169556840077066E-2</v>
      </c>
      <c r="I9" s="27">
        <f>+D9-$D$7</f>
        <v>-2100</v>
      </c>
    </row>
    <row r="10" spans="1:10" s="45" customFormat="1" ht="16.5" thickTop="1" thickBot="1" x14ac:dyDescent="0.3">
      <c r="A10" s="59" t="s">
        <v>11</v>
      </c>
      <c r="B10" s="60"/>
      <c r="C10" s="31"/>
      <c r="D10" s="32"/>
      <c r="E10" s="46"/>
      <c r="F10" s="47"/>
      <c r="G10" s="48"/>
      <c r="H10" s="49"/>
      <c r="I10" s="46"/>
    </row>
    <row r="11" spans="1:10" s="45" customFormat="1" ht="20.100000000000001" customHeight="1" thickTop="1" x14ac:dyDescent="0.25">
      <c r="A11" s="50">
        <v>1</v>
      </c>
      <c r="B11" s="33" t="s">
        <v>12</v>
      </c>
      <c r="C11" s="34">
        <v>44109</v>
      </c>
      <c r="D11" s="34">
        <v>45468</v>
      </c>
      <c r="E11" s="35">
        <f>+D11-C11</f>
        <v>1359</v>
      </c>
      <c r="F11" s="36">
        <f>+D11/C11-100%</f>
        <v>3.0810038767598469E-2</v>
      </c>
      <c r="G11" s="37">
        <f>D11/C11*100/$J$1-100%</f>
        <v>1.5576392874481204E-2</v>
      </c>
      <c r="H11" s="20">
        <f>+D11/$D$7-100%</f>
        <v>4.293971924029738E-2</v>
      </c>
      <c r="I11" s="17">
        <f>+D11-$D$7</f>
        <v>1872</v>
      </c>
    </row>
    <row r="12" spans="1:10" s="45" customFormat="1" ht="20.100000000000001" customHeight="1" x14ac:dyDescent="0.25">
      <c r="A12" s="50">
        <v>2</v>
      </c>
      <c r="B12" s="33" t="s">
        <v>13</v>
      </c>
      <c r="C12" s="34">
        <v>44700</v>
      </c>
      <c r="D12" s="34">
        <v>44695</v>
      </c>
      <c r="E12" s="35">
        <f>+D12-C12</f>
        <v>-5</v>
      </c>
      <c r="F12" s="36">
        <f>+D12/C12-100%</f>
        <v>-1.1185682326619872E-4</v>
      </c>
      <c r="G12" s="37">
        <f>D12/C12*100/$J$1-100%</f>
        <v>-1.4888528889917541E-2</v>
      </c>
      <c r="H12" s="38">
        <f>+D12/$D$7-100%</f>
        <v>2.5208734746307027E-2</v>
      </c>
      <c r="I12" s="35">
        <f>+D12-$D$7</f>
        <v>1099</v>
      </c>
    </row>
    <row r="13" spans="1:10" s="45" customFormat="1" ht="20.100000000000001" customHeight="1" x14ac:dyDescent="0.25">
      <c r="A13" s="51">
        <v>3</v>
      </c>
      <c r="B13" s="33" t="s">
        <v>14</v>
      </c>
      <c r="C13" s="34">
        <v>37351</v>
      </c>
      <c r="D13" s="34">
        <v>38853</v>
      </c>
      <c r="E13" s="35">
        <f>+D13-C13</f>
        <v>1502</v>
      </c>
      <c r="F13" s="36">
        <f>+D13/C13-100%</f>
        <v>4.0213113437391312E-2</v>
      </c>
      <c r="G13" s="37">
        <f>D13/C13*100/$J$1-100%</f>
        <v>2.4840505849646588E-2</v>
      </c>
      <c r="H13" s="38">
        <f>+D13/$D$7-100%</f>
        <v>-0.1087943848059455</v>
      </c>
      <c r="I13" s="35">
        <f>+D13-$D$7</f>
        <v>-4743</v>
      </c>
    </row>
    <row r="14" spans="1:10" s="45" customFormat="1" ht="20.100000000000001" customHeight="1" x14ac:dyDescent="0.25">
      <c r="A14" s="51">
        <v>4</v>
      </c>
      <c r="B14" s="33" t="s">
        <v>15</v>
      </c>
      <c r="C14" s="34">
        <v>37166</v>
      </c>
      <c r="D14" s="34">
        <v>38651</v>
      </c>
      <c r="E14" s="35">
        <f>+D14-C14</f>
        <v>1485</v>
      </c>
      <c r="F14" s="36">
        <f>+D14/C14-100%</f>
        <v>3.9955873647957718E-2</v>
      </c>
      <c r="G14" s="37">
        <f>D14/C14*100/$J$1-100%</f>
        <v>2.4587067633455861E-2</v>
      </c>
      <c r="H14" s="38">
        <f>+D14/$D$7-100%</f>
        <v>-0.11342783741627671</v>
      </c>
      <c r="I14" s="35">
        <f>+D14-$D$7</f>
        <v>-4945</v>
      </c>
    </row>
    <row r="15" spans="1:10" s="45" customFormat="1" ht="20.100000000000001" customHeight="1" x14ac:dyDescent="0.25">
      <c r="A15" s="51">
        <v>5</v>
      </c>
      <c r="B15" s="33" t="s">
        <v>16</v>
      </c>
      <c r="C15" s="34">
        <v>36629</v>
      </c>
      <c r="D15" s="34">
        <v>37360</v>
      </c>
      <c r="E15" s="35">
        <f>+D15-C15</f>
        <v>731</v>
      </c>
      <c r="F15" s="36">
        <f>+D15/C15-100%</f>
        <v>1.9956864779273165E-2</v>
      </c>
      <c r="G15" s="37">
        <f>D15/C15*100/$J$1-100%</f>
        <v>4.8836106199736662E-3</v>
      </c>
      <c r="H15" s="38">
        <f>+D15/$D$7-100%</f>
        <v>-0.14304064593081933</v>
      </c>
      <c r="I15" s="35">
        <f>+D15-$D$7</f>
        <v>-6236</v>
      </c>
    </row>
    <row r="16" spans="1:10" s="45" customFormat="1" ht="20.100000000000001" customHeight="1" x14ac:dyDescent="0.25">
      <c r="A16" s="51">
        <v>6</v>
      </c>
      <c r="B16" s="33" t="s">
        <v>17</v>
      </c>
      <c r="C16" s="34">
        <v>35348</v>
      </c>
      <c r="D16" s="34">
        <v>36811</v>
      </c>
      <c r="E16" s="35">
        <f>+D16-C16</f>
        <v>1463</v>
      </c>
      <c r="F16" s="36">
        <f>+D16/C16-100%</f>
        <v>4.1388480253479631E-2</v>
      </c>
      <c r="G16" s="37">
        <f>D16/C16*100/$J$1-100%</f>
        <v>2.5998502712787808E-2</v>
      </c>
      <c r="H16" s="38">
        <f>+D16/$D$7-100%</f>
        <v>-0.15563354436186805</v>
      </c>
      <c r="I16" s="35">
        <f>+D16-$D$7</f>
        <v>-6785</v>
      </c>
    </row>
    <row r="17" spans="1:9" s="45" customFormat="1" ht="20.100000000000001" customHeight="1" thickBot="1" x14ac:dyDescent="0.3">
      <c r="A17" s="52">
        <v>7</v>
      </c>
      <c r="B17" s="39" t="s">
        <v>18</v>
      </c>
      <c r="C17" s="21">
        <v>35750</v>
      </c>
      <c r="D17" s="21">
        <v>35828</v>
      </c>
      <c r="E17" s="22">
        <f>+D17-C17</f>
        <v>78</v>
      </c>
      <c r="F17" s="23">
        <f>+D17/C17-100%</f>
        <v>2.1818181818182847E-3</v>
      </c>
      <c r="G17" s="24">
        <f>D17/C17*100/$J$1-100%</f>
        <v>-1.2628750559784852E-2</v>
      </c>
      <c r="H17" s="25">
        <f>+D17/$D$7-100%</f>
        <v>-0.17818148453986604</v>
      </c>
      <c r="I17" s="22">
        <f>+D17-$D$7</f>
        <v>-7768</v>
      </c>
    </row>
    <row r="18" spans="1:9" s="45" customFormat="1" ht="20.100000000000001" customHeight="1" thickTop="1" x14ac:dyDescent="0.25">
      <c r="A18" s="53" t="s">
        <v>19</v>
      </c>
      <c r="B18" s="54"/>
      <c r="C18" s="34">
        <v>35058</v>
      </c>
      <c r="D18" s="34">
        <v>36409</v>
      </c>
      <c r="E18" s="17">
        <f t="shared" ref="E18:E19" si="0">+D18-C18</f>
        <v>1351</v>
      </c>
      <c r="F18" s="18">
        <f t="shared" ref="F18:F19" si="1">+D18/C18-100%</f>
        <v>3.8536140110673633E-2</v>
      </c>
      <c r="G18" s="19">
        <f t="shared" ref="G18:G19" si="2">D18/C18*100/$J$1-100%</f>
        <v>2.3188315379974123E-2</v>
      </c>
      <c r="H18" s="20">
        <f t="shared" ref="H18:H19" si="3">+D18/$D$7-100%</f>
        <v>-0.16485457381411139</v>
      </c>
      <c r="I18" s="17">
        <f t="shared" ref="I18:I19" si="4">+D18-$D$7</f>
        <v>-7187</v>
      </c>
    </row>
    <row r="19" spans="1:9" s="45" customFormat="1" ht="20.100000000000001" customHeight="1" thickBot="1" x14ac:dyDescent="0.3">
      <c r="A19" s="55" t="s">
        <v>20</v>
      </c>
      <c r="B19" s="56"/>
      <c r="C19" s="21">
        <v>36136</v>
      </c>
      <c r="D19" s="21">
        <v>38314</v>
      </c>
      <c r="E19" s="22">
        <f t="shared" si="0"/>
        <v>2178</v>
      </c>
      <c r="F19" s="23">
        <f t="shared" si="1"/>
        <v>6.0272304626964868E-2</v>
      </c>
      <c r="G19" s="24">
        <f t="shared" si="2"/>
        <v>4.4603255790113039E-2</v>
      </c>
      <c r="H19" s="25">
        <f t="shared" si="3"/>
        <v>-0.1211579043948986</v>
      </c>
      <c r="I19" s="22">
        <f t="shared" si="4"/>
        <v>-5282</v>
      </c>
    </row>
    <row r="20" spans="1:9" ht="15.75" thickTop="1" x14ac:dyDescent="0.25">
      <c r="A20" s="40" t="s">
        <v>25</v>
      </c>
      <c r="G20" s="41"/>
    </row>
    <row r="21" spans="1:9" x14ac:dyDescent="0.25">
      <c r="A21" s="40" t="s">
        <v>26</v>
      </c>
      <c r="D21" s="42"/>
    </row>
    <row r="22" spans="1:9" x14ac:dyDescent="0.25">
      <c r="A22" s="40"/>
      <c r="D22" s="42"/>
    </row>
  </sheetData>
  <sortState ref="A11:I17">
    <sortCondition descending="1" ref="I11:I17"/>
  </sortState>
  <mergeCells count="16">
    <mergeCell ref="A1:I1"/>
    <mergeCell ref="A2:B2"/>
    <mergeCell ref="A3:B5"/>
    <mergeCell ref="C3:I3"/>
    <mergeCell ref="C4:E4"/>
    <mergeCell ref="F4:F5"/>
    <mergeCell ref="G4:G5"/>
    <mergeCell ref="H4:H5"/>
    <mergeCell ref="I4:I5"/>
    <mergeCell ref="A18:B18"/>
    <mergeCell ref="A19:B19"/>
    <mergeCell ref="A6:B6"/>
    <mergeCell ref="A7:B7"/>
    <mergeCell ref="A8:B8"/>
    <mergeCell ref="A9:B9"/>
    <mergeCell ref="A10:B10"/>
  </mergeCells>
  <printOptions horizontalCentered="1"/>
  <pageMargins left="0" right="0" top="0" bottom="0" header="0.31496062992125984" footer="0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1</vt:lpstr>
      <vt:lpstr>'Tabela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Tibor Švarc</cp:lastModifiedBy>
  <cp:lastPrinted>2016-04-26T08:29:41Z</cp:lastPrinted>
  <dcterms:created xsi:type="dcterms:W3CDTF">2015-07-27T12:24:51Z</dcterms:created>
  <dcterms:modified xsi:type="dcterms:W3CDTF">2016-04-26T08:31:01Z</dcterms:modified>
</cp:coreProperties>
</file>