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0785" activeTab="1"/>
  </bookViews>
  <sheets>
    <sheet name="Tabela X" sheetId="1" r:id="rId1"/>
    <sheet name="Tabela XI" sheetId="2" r:id="rId2"/>
  </sheets>
  <definedNames>
    <definedName name="_xlnm.Print_Area" localSheetId="0">'Tabela X'!$A$1:$AZ$30</definedName>
    <definedName name="_xlnm.Print_Area" localSheetId="1">'Tabela XI'!$A$1:$AZ$30</definedName>
    <definedName name="_xlnm.Print_Titles" localSheetId="0">'Tabela X'!$A:$C</definedName>
    <definedName name="_xlnm.Print_Titles" localSheetId="1">'Tabela XI'!$A:$C</definedName>
  </definedNames>
  <calcPr calcId="144525" fullPrecision="0"/>
</workbook>
</file>

<file path=xl/calcChain.xml><?xml version="1.0" encoding="utf-8"?>
<calcChain xmlns="http://schemas.openxmlformats.org/spreadsheetml/2006/main">
  <c r="AZ30" i="2" l="1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AZ5" i="2"/>
  <c r="AY5" i="2"/>
  <c r="AY32" i="2" s="1"/>
  <c r="AX5" i="2"/>
  <c r="AW5" i="2"/>
  <c r="AV5" i="2"/>
  <c r="AU5" i="2"/>
  <c r="AT5" i="2"/>
  <c r="AS5" i="2"/>
  <c r="AR5" i="2"/>
  <c r="AQ5" i="2"/>
  <c r="AQ32" i="2" s="1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AZ32" i="2" l="1"/>
</calcChain>
</file>

<file path=xl/sharedStrings.xml><?xml version="1.0" encoding="utf-8"?>
<sst xmlns="http://schemas.openxmlformats.org/spreadsheetml/2006/main" count="234" uniqueCount="119">
  <si>
    <t>Редни
број</t>
  </si>
  <si>
    <t>Шифре функционалне
класификације</t>
  </si>
  <si>
    <t>Опис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</si>
  <si>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</si>
  <si>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</si>
  <si>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</si>
  <si>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</si>
  <si>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</si>
  <si>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</si>
  <si>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</si>
  <si>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</si>
  <si>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</si>
  <si>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</si>
  <si>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</si>
  <si>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</si>
  <si>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</si>
  <si>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</si>
  <si>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</si>
  <si>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</si>
  <si>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Kaњижа</t>
  </si>
  <si>
    <t>Кикинда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</si>
  <si>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</si>
  <si>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</si>
  <si>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</si>
  <si>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</si>
  <si>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</si>
  <si>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</si>
  <si>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</si>
  <si>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</si>
  <si>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</si>
  <si>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</si>
  <si>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</si>
  <si>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</si>
  <si>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</si>
  <si>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</si>
  <si>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</si>
  <si>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</si>
  <si>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</si>
  <si>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</si>
  <si>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</si>
  <si>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</si>
  <si>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</si>
  <si>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УКУПНО
ОПШТИНЕ
(1-39)</t>
  </si>
  <si>
    <t>Зрењанин</t>
  </si>
  <si>
    <t>Панчево</t>
  </si>
  <si>
    <t>Сомбор</t>
  </si>
  <si>
    <t>Сремска
Митровица</t>
  </si>
  <si>
    <t>Суботица</t>
  </si>
  <si>
    <t>УКУПНО
ГРАДОВИ
БЕЗ
НОВОГ САДА</t>
  </si>
  <si>
    <t>Нови
Сад</t>
  </si>
  <si>
    <t>УКУПНО
ГРАДОВИ
(1-6)</t>
  </si>
  <si>
    <t>УКУПНО
ЈЕДИНИЦЕ
ЛОКАЛНЕ
САМОУПРАВЕ</t>
  </si>
  <si>
    <t>I</t>
  </si>
  <si>
    <t>II</t>
  </si>
  <si>
    <t>III</t>
  </si>
  <si>
    <t>Предшколско образовање</t>
  </si>
  <si>
    <t>912 до 916</t>
  </si>
  <si>
    <t>Основно образовање</t>
  </si>
  <si>
    <t>Средње образовање</t>
  </si>
  <si>
    <t>040</t>
  </si>
  <si>
    <t>Дечија заштита</t>
  </si>
  <si>
    <t>010,070,090</t>
  </si>
  <si>
    <t>Социјална заштита</t>
  </si>
  <si>
    <t>Спорт</t>
  </si>
  <si>
    <t>Развој заједнице (земљиште и др.)</t>
  </si>
  <si>
    <t>Водоснабдевање</t>
  </si>
  <si>
    <t>600 - остало</t>
  </si>
  <si>
    <t>Остали стамбено комунални послови</t>
  </si>
  <si>
    <t>Пољопривреда</t>
  </si>
  <si>
    <t>Грејање</t>
  </si>
  <si>
    <t>Локални путеви, улице</t>
  </si>
  <si>
    <t>Градски саобраћај</t>
  </si>
  <si>
    <t>Туризам</t>
  </si>
  <si>
    <t>400 - остало</t>
  </si>
  <si>
    <t>Остали економски послови</t>
  </si>
  <si>
    <t>ОПШТЕ ЈАВНЕ УСЛУГЕ</t>
  </si>
  <si>
    <t>ЕКОНОМСКИ ПОСЛОВИ</t>
  </si>
  <si>
    <t>ЗАШТИТА ЖИВОТНЕ СРЕДИНЕ</t>
  </si>
  <si>
    <t>ПОСЛОВИ СТАНОВАЊА И ЗАЈЕДНИЦЕ</t>
  </si>
  <si>
    <t>ЗДРАВСТВО</t>
  </si>
  <si>
    <t>РЕКРЕАЦИЈА, СПОРТ, КУЛТУРА И ВЕРЕ</t>
  </si>
  <si>
    <t>900</t>
  </si>
  <si>
    <t>ОБРАЗОВАЊЕ</t>
  </si>
  <si>
    <t>000</t>
  </si>
  <si>
    <t>СОЦИЈАЛНА ЗАШТИТА</t>
  </si>
  <si>
    <t>820, 830,
840,860</t>
  </si>
  <si>
    <t>1.</t>
  </si>
  <si>
    <t>2.</t>
  </si>
  <si>
    <t>3.</t>
  </si>
  <si>
    <t>3.1</t>
  </si>
  <si>
    <t>3.2</t>
  </si>
  <si>
    <t>3.3</t>
  </si>
  <si>
    <t>3.4</t>
  </si>
  <si>
    <t>3.5</t>
  </si>
  <si>
    <t>3.6</t>
  </si>
  <si>
    <t>4.</t>
  </si>
  <si>
    <t>5.</t>
  </si>
  <si>
    <t>5.1</t>
  </si>
  <si>
    <t>5.2</t>
  </si>
  <si>
    <t>5.3</t>
  </si>
  <si>
    <t>6.</t>
  </si>
  <si>
    <t>7.</t>
  </si>
  <si>
    <t>7.1</t>
  </si>
  <si>
    <t>7.2</t>
  </si>
  <si>
    <t>8.</t>
  </si>
  <si>
    <t>8.1</t>
  </si>
  <si>
    <t>8.2</t>
  </si>
  <si>
    <t>8.3</t>
  </si>
  <si>
    <t>9.</t>
  </si>
  <si>
    <t>9.1</t>
  </si>
  <si>
    <t>9.2</t>
  </si>
  <si>
    <t>ЈАВНИ РЕД И БЕЗБЕДНОСТ
(ком.полиција и др.)</t>
  </si>
  <si>
    <t>у хиљадама динара</t>
  </si>
  <si>
    <t>ИЗВРШЕНИ РАСХОДИ И ИЗДАЦИ БУЏЕТА ОПШТИНА И ГРАДОВА У АП ВОЈВОДИНИ У ПЕРИОДУ ЈАНУАР - ЈУН 2015. ГОДИНЕ
- ПРЕМА ФУНКЦИОНАЛНОЈ КЛАСИФИКАЦИЈИ -</t>
  </si>
  <si>
    <t>Култура, религија,
издаваштво и организ.</t>
  </si>
  <si>
    <t>Укупно:</t>
  </si>
  <si>
    <t>Табела X</t>
  </si>
  <si>
    <t>СТРУКТУРА ИЗВРШЕНИХ РАСХОДА И ИЗДАТАКА БУЏЕТА ОПШТИНА И ГРАДОВА У АП ВОЈВОДИНИ У ПЕРИОДУ ЈАНУАР - ЈУН 2015. ГОДИНЕ
- ПРЕМА ФУНКЦИОНАЛНОЈ КЛАСИФИКАЦИЈИ -</t>
  </si>
  <si>
    <t>Табела 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</si>
</sst>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0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20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3" fontId="3" fillId="0" borderId="0" xfId="0" applyNumberFormat="1" applyFont="1"/>
    <xf numFmtId="49" fontId="3" fillId="0" borderId="0" xfId="0" applyNumberFormat="1" applyFont="1" applyAlignment="1"/>
    <xf numFmtId="3" fontId="3" fillId="0" borderId="0" xfId="0" applyNumberFormat="1" applyFont="1" applyAlignment="1"/>
    <xf numFmtId="3" fontId="3" fillId="0" borderId="0" xfId="0" applyNumberFormat="1" applyFont="1" applyFill="1"/>
    <xf numFmtId="0" fontId="3" fillId="0" borderId="2" xfId="0" applyFont="1" applyFill="1" applyBorder="1" applyAlignment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wrapText="1"/>
    </xf>
    <xf numFmtId="0" fontId="3" fillId="0" borderId="1" xfId="0" quotePrefix="1" applyFont="1" applyFill="1" applyBorder="1" applyAlignment="1">
      <alignment horizontal="center" wrapText="1"/>
    </xf>
    <xf numFmtId="0" fontId="3" fillId="0" borderId="1" xfId="0" quotePrefix="1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 wrapText="1"/>
    </xf>
    <xf numFmtId="49" fontId="3" fillId="0" borderId="1" xfId="0" quotePrefix="1" applyNumberFormat="1" applyFont="1" applyFill="1" applyBorder="1" applyAlignment="1">
      <alignment horizontal="center" wrapText="1"/>
    </xf>
    <xf numFmtId="49" fontId="4" fillId="0" borderId="1" xfId="0" quotePrefix="1" applyNumberFormat="1" applyFont="1" applyFill="1" applyBorder="1" applyAlignment="1">
      <alignment horizontal="center"/>
    </xf>
    <xf numFmtId="49" fontId="3" fillId="0" borderId="1" xfId="0" quotePrefix="1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 applyAlignment="1">
      <alignment horizontal="left" wrapText="1"/>
    </xf>
    <xf numFmtId="3" fontId="3" fillId="0" borderId="4" xfId="0" applyNumberFormat="1" applyFont="1" applyFill="1" applyBorder="1"/>
    <xf numFmtId="49" fontId="4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/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wrapText="1"/>
    </xf>
    <xf numFmtId="3" fontId="4" fillId="0" borderId="5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4" fillId="0" borderId="0" xfId="0" applyFont="1" applyFill="1"/>
    <xf numFmtId="3" fontId="4" fillId="0" borderId="0" xfId="0" applyNumberFormat="1" applyFont="1" applyFill="1"/>
    <xf numFmtId="0" fontId="6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3" fontId="4" fillId="0" borderId="8" xfId="0" applyNumberFormat="1" applyFont="1" applyFill="1" applyBorder="1"/>
    <xf numFmtId="3" fontId="4" fillId="0" borderId="9" xfId="0" applyNumberFormat="1" applyFont="1" applyFill="1" applyBorder="1"/>
    <xf numFmtId="3" fontId="3" fillId="0" borderId="9" xfId="0" applyNumberFormat="1" applyFont="1" applyFill="1" applyBorder="1"/>
    <xf numFmtId="3" fontId="3" fillId="0" borderId="6" xfId="0" applyNumberFormat="1" applyFont="1" applyFill="1" applyBorder="1"/>
    <xf numFmtId="3" fontId="4" fillId="0" borderId="7" xfId="0" applyNumberFormat="1" applyFont="1" applyFill="1" applyBorder="1"/>
    <xf numFmtId="0" fontId="6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3" fontId="4" fillId="0" borderId="12" xfId="0" applyNumberFormat="1" applyFont="1" applyFill="1" applyBorder="1"/>
    <xf numFmtId="3" fontId="4" fillId="0" borderId="13" xfId="0" applyNumberFormat="1" applyFont="1" applyFill="1" applyBorder="1"/>
    <xf numFmtId="3" fontId="3" fillId="0" borderId="13" xfId="0" applyNumberFormat="1" applyFont="1" applyFill="1" applyBorder="1"/>
    <xf numFmtId="3" fontId="3" fillId="0" borderId="10" xfId="0" applyNumberFormat="1" applyFont="1" applyFill="1" applyBorder="1"/>
    <xf numFmtId="3" fontId="4" fillId="0" borderId="11" xfId="0" applyNumberFormat="1" applyFont="1" applyFill="1" applyBorder="1"/>
    <xf numFmtId="0" fontId="6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3" fontId="4" fillId="0" borderId="16" xfId="0" applyNumberFormat="1" applyFont="1" applyFill="1" applyBorder="1"/>
    <xf numFmtId="3" fontId="4" fillId="0" borderId="17" xfId="0" applyNumberFormat="1" applyFont="1" applyFill="1" applyBorder="1"/>
    <xf numFmtId="3" fontId="3" fillId="0" borderId="17" xfId="0" applyNumberFormat="1" applyFont="1" applyFill="1" applyBorder="1"/>
    <xf numFmtId="3" fontId="3" fillId="0" borderId="14" xfId="0" applyNumberFormat="1" applyFont="1" applyFill="1" applyBorder="1"/>
    <xf numFmtId="3" fontId="4" fillId="0" borderId="15" xfId="0" applyNumberFormat="1" applyFont="1" applyFill="1" applyBorder="1"/>
    <xf numFmtId="0" fontId="6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/>
    <xf numFmtId="3" fontId="4" fillId="0" borderId="3" xfId="0" applyNumberFormat="1" applyFont="1" applyFill="1" applyBorder="1" applyAlignment="1">
      <alignment horizontal="center" wrapText="1"/>
    </xf>
    <xf numFmtId="10" fontId="3" fillId="0" borderId="0" xfId="0" applyNumberFormat="1" applyFont="1"/>
    <xf numFmtId="164" fontId="4" fillId="0" borderId="5" xfId="0" applyNumberFormat="1" applyFont="1" applyFill="1" applyBorder="1"/>
    <xf numFmtId="164" fontId="4" fillId="0" borderId="8" xfId="0" applyNumberFormat="1" applyFont="1" applyFill="1" applyBorder="1"/>
    <xf numFmtId="164" fontId="4" fillId="0" borderId="16" xfId="0" applyNumberFormat="1" applyFont="1" applyFill="1" applyBorder="1"/>
    <xf numFmtId="164" fontId="4" fillId="0" borderId="12" xfId="0" applyNumberFormat="1" applyFont="1" applyFill="1" applyBorder="1"/>
    <xf numFmtId="164" fontId="4" fillId="0" borderId="1" xfId="0" applyNumberFormat="1" applyFont="1" applyFill="1" applyBorder="1"/>
    <xf numFmtId="164" fontId="4" fillId="0" borderId="9" xfId="0" applyNumberFormat="1" applyFont="1" applyFill="1" applyBorder="1"/>
    <xf numFmtId="164" fontId="4" fillId="0" borderId="17" xfId="0" applyNumberFormat="1" applyFont="1" applyFill="1" applyBorder="1"/>
    <xf numFmtId="164" fontId="4" fillId="0" borderId="13" xfId="0" applyNumberFormat="1" applyFont="1" applyFill="1" applyBorder="1"/>
    <xf numFmtId="164" fontId="3" fillId="0" borderId="1" xfId="0" applyNumberFormat="1" applyFont="1" applyFill="1" applyBorder="1"/>
    <xf numFmtId="164" fontId="3" fillId="0" borderId="9" xfId="0" applyNumberFormat="1" applyFont="1" applyFill="1" applyBorder="1"/>
    <xf numFmtId="164" fontId="3" fillId="0" borderId="17" xfId="0" applyNumberFormat="1" applyFont="1" applyFill="1" applyBorder="1"/>
    <xf numFmtId="164" fontId="3" fillId="0" borderId="13" xfId="0" applyNumberFormat="1" applyFont="1" applyFill="1" applyBorder="1"/>
    <xf numFmtId="164" fontId="3" fillId="0" borderId="4" xfId="0" applyNumberFormat="1" applyFont="1" applyFill="1" applyBorder="1"/>
    <xf numFmtId="164" fontId="3" fillId="0" borderId="6" xfId="0" applyNumberFormat="1" applyFont="1" applyFill="1" applyBorder="1"/>
    <xf numFmtId="164" fontId="3" fillId="0" borderId="14" xfId="0" applyNumberFormat="1" applyFont="1" applyFill="1" applyBorder="1"/>
    <xf numFmtId="164" fontId="3" fillId="0" borderId="10" xfId="0" applyNumberFormat="1" applyFont="1" applyFill="1" applyBorder="1"/>
    <xf numFmtId="164" fontId="4" fillId="0" borderId="3" xfId="0" applyNumberFormat="1" applyFont="1" applyFill="1" applyBorder="1"/>
    <xf numFmtId="164" fontId="4" fillId="0" borderId="7" xfId="0" applyNumberFormat="1" applyFont="1" applyFill="1" applyBorder="1"/>
    <xf numFmtId="164" fontId="4" fillId="0" borderId="15" xfId="0" applyNumberFormat="1" applyFont="1" applyFill="1" applyBorder="1"/>
    <xf numFmtId="164" fontId="4" fillId="0" borderId="11" xfId="0" applyNumberFormat="1" applyFont="1" applyFill="1" applyBorder="1"/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3"/>
  <sheetViews>
    <sheetView showZeros="0" zoomScaleNormal="100" workbookViewId="0">
      <pane xSplit="3" ySplit="3" topLeftCell="D19" activePane="bottomRight" state="frozen"/>
      <selection pane="topRight" activeCell="D1" sqref="D1"/>
      <selection pane="bottomLeft" activeCell="A4" sqref="A4"/>
      <selection pane="bottomRight" activeCell="A3" sqref="A3"/>
    </sheetView>
  </sheetViews>
  <sheetFormatPr defaultRowHeight="15" x14ac:dyDescent="0.25"/>
  <cols>
    <col min="1" max="1" width="6.140625" style="30" bestFit="1" customWidth="1"/>
    <col min="2" max="2" width="14.140625" style="31" bestFit="1" customWidth="1"/>
    <col min="3" max="3" width="37.7109375" style="8" bestFit="1" customWidth="1"/>
    <col min="4" max="4" width="9.140625" style="8" bestFit="1" customWidth="1"/>
    <col min="5" max="5" width="9.140625" style="8" customWidth="1"/>
    <col min="6" max="7" width="9.140625" style="8" bestFit="1" customWidth="1"/>
    <col min="8" max="9" width="9.140625" style="8" customWidth="1"/>
    <col min="10" max="14" width="9.140625" style="8" bestFit="1" customWidth="1"/>
    <col min="15" max="15" width="10.85546875" style="8" bestFit="1" customWidth="1"/>
    <col min="16" max="27" width="9.140625" style="8" bestFit="1" customWidth="1"/>
    <col min="28" max="28" width="9.7109375" style="8" bestFit="1" customWidth="1"/>
    <col min="29" max="29" width="8" style="8" bestFit="1" customWidth="1"/>
    <col min="30" max="31" width="9.140625" style="8" bestFit="1" customWidth="1"/>
    <col min="32" max="32" width="10.42578125" style="8" bestFit="1" customWidth="1"/>
    <col min="33" max="36" width="9.140625" style="8" bestFit="1" customWidth="1"/>
    <col min="37" max="37" width="10.140625" style="8" customWidth="1"/>
    <col min="38" max="42" width="9.140625" style="8" bestFit="1" customWidth="1"/>
    <col min="43" max="43" width="12" style="8" bestFit="1" customWidth="1"/>
    <col min="44" max="46" width="10.85546875" style="8" bestFit="1" customWidth="1"/>
    <col min="47" max="47" width="11.42578125" style="8" customWidth="1"/>
    <col min="48" max="48" width="10.85546875" style="8" bestFit="1" customWidth="1"/>
    <col min="49" max="49" width="11.28515625" style="8" bestFit="1" customWidth="1"/>
    <col min="50" max="50" width="10.85546875" style="8" bestFit="1" customWidth="1"/>
    <col min="51" max="51" width="12" style="8" bestFit="1" customWidth="1"/>
    <col min="52" max="52" width="14" style="8" customWidth="1"/>
    <col min="53" max="53" width="9.140625" style="8"/>
    <col min="54" max="54" width="10.140625" style="8" bestFit="1" customWidth="1"/>
    <col min="55" max="55" width="9.28515625" style="8" bestFit="1" customWidth="1"/>
    <col min="56" max="56" width="10.28515625" style="8" bestFit="1" customWidth="1"/>
    <col min="57" max="16384" width="9.140625" style="8"/>
  </cols>
  <sheetData>
    <row r="1" spans="1:56" ht="69.75" customHeight="1" x14ac:dyDescent="0.25">
      <c r="D1" s="93" t="s">
        <v>113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2" spans="1:56" ht="15.75" x14ac:dyDescent="0.25">
      <c r="A2" s="91" t="s">
        <v>116</v>
      </c>
      <c r="B2" s="91"/>
      <c r="C2" s="7"/>
      <c r="X2" s="68"/>
      <c r="Y2" s="68"/>
      <c r="AA2" s="92" t="s">
        <v>112</v>
      </c>
      <c r="AB2" s="92"/>
      <c r="AC2" s="92"/>
      <c r="AY2" s="92" t="s">
        <v>112</v>
      </c>
      <c r="AZ2" s="92"/>
    </row>
    <row r="3" spans="1:56" s="1" customFormat="1" ht="64.5" thickBot="1" x14ac:dyDescent="0.25">
      <c r="A3" s="33" t="s">
        <v>0</v>
      </c>
      <c r="B3" s="34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5" t="s">
        <v>11</v>
      </c>
      <c r="M3" s="35" t="s">
        <v>12</v>
      </c>
      <c r="N3" s="35" t="s">
        <v>13</v>
      </c>
      <c r="O3" s="35" t="s">
        <v>14</v>
      </c>
      <c r="P3" s="35" t="s">
        <v>15</v>
      </c>
      <c r="Q3" s="35" t="s">
        <v>16</v>
      </c>
      <c r="R3" s="35" t="s">
        <v>17</v>
      </c>
      <c r="S3" s="35" t="s">
        <v>18</v>
      </c>
      <c r="T3" s="35" t="s">
        <v>19</v>
      </c>
      <c r="U3" s="35" t="s">
        <v>20</v>
      </c>
      <c r="V3" s="35" t="s">
        <v>21</v>
      </c>
      <c r="W3" s="35" t="s">
        <v>22</v>
      </c>
      <c r="X3" s="35" t="s">
        <v>23</v>
      </c>
      <c r="Y3" s="34" t="s">
        <v>24</v>
      </c>
      <c r="Z3" s="34" t="s">
        <v>25</v>
      </c>
      <c r="AA3" s="34" t="s">
        <v>26</v>
      </c>
      <c r="AB3" s="34" t="s">
        <v>27</v>
      </c>
      <c r="AC3" s="35" t="s">
        <v>28</v>
      </c>
      <c r="AD3" s="35" t="s">
        <v>29</v>
      </c>
      <c r="AE3" s="35" t="s">
        <v>30</v>
      </c>
      <c r="AF3" s="35" t="s">
        <v>31</v>
      </c>
      <c r="AG3" s="35" t="s">
        <v>32</v>
      </c>
      <c r="AH3" s="35" t="s">
        <v>33</v>
      </c>
      <c r="AI3" s="35" t="s">
        <v>34</v>
      </c>
      <c r="AJ3" s="35" t="s">
        <v>35</v>
      </c>
      <c r="AK3" s="34" t="s">
        <v>36</v>
      </c>
      <c r="AL3" s="34" t="s">
        <v>37</v>
      </c>
      <c r="AM3" s="35" t="s">
        <v>38</v>
      </c>
      <c r="AN3" s="35" t="s">
        <v>39</v>
      </c>
      <c r="AO3" s="35" t="s">
        <v>40</v>
      </c>
      <c r="AP3" s="46" t="s">
        <v>41</v>
      </c>
      <c r="AQ3" s="60" t="s">
        <v>42</v>
      </c>
      <c r="AR3" s="53" t="s">
        <v>43</v>
      </c>
      <c r="AS3" s="35" t="s">
        <v>44</v>
      </c>
      <c r="AT3" s="35" t="s">
        <v>45</v>
      </c>
      <c r="AU3" s="34" t="s">
        <v>46</v>
      </c>
      <c r="AV3" s="35" t="s">
        <v>47</v>
      </c>
      <c r="AW3" s="34" t="s">
        <v>48</v>
      </c>
      <c r="AX3" s="67" t="s">
        <v>49</v>
      </c>
      <c r="AY3" s="60" t="s">
        <v>50</v>
      </c>
      <c r="AZ3" s="60" t="s">
        <v>51</v>
      </c>
      <c r="BC3" s="2"/>
      <c r="BD3" s="2"/>
    </row>
    <row r="4" spans="1:56" ht="16.5" thickTop="1" thickBot="1" x14ac:dyDescent="0.3">
      <c r="A4" s="40"/>
      <c r="B4" s="41"/>
      <c r="C4" s="42"/>
      <c r="D4" s="43">
        <v>1</v>
      </c>
      <c r="E4" s="43">
        <v>2</v>
      </c>
      <c r="F4" s="43">
        <v>3</v>
      </c>
      <c r="G4" s="43">
        <v>4</v>
      </c>
      <c r="H4" s="43">
        <v>5</v>
      </c>
      <c r="I4" s="43">
        <v>6</v>
      </c>
      <c r="J4" s="43">
        <v>7</v>
      </c>
      <c r="K4" s="43">
        <v>8</v>
      </c>
      <c r="L4" s="43">
        <v>9</v>
      </c>
      <c r="M4" s="43">
        <v>10</v>
      </c>
      <c r="N4" s="43">
        <v>11</v>
      </c>
      <c r="O4" s="43">
        <v>12</v>
      </c>
      <c r="P4" s="43">
        <v>13</v>
      </c>
      <c r="Q4" s="43">
        <v>14</v>
      </c>
      <c r="R4" s="43">
        <v>15</v>
      </c>
      <c r="S4" s="43">
        <v>16</v>
      </c>
      <c r="T4" s="43">
        <v>17</v>
      </c>
      <c r="U4" s="43">
        <v>18</v>
      </c>
      <c r="V4" s="43">
        <v>19</v>
      </c>
      <c r="W4" s="43">
        <v>20</v>
      </c>
      <c r="X4" s="43">
        <v>21</v>
      </c>
      <c r="Y4" s="43">
        <v>22</v>
      </c>
      <c r="Z4" s="43">
        <v>23</v>
      </c>
      <c r="AA4" s="43">
        <v>24</v>
      </c>
      <c r="AB4" s="43">
        <v>25</v>
      </c>
      <c r="AC4" s="43">
        <v>26</v>
      </c>
      <c r="AD4" s="43">
        <v>27</v>
      </c>
      <c r="AE4" s="43">
        <v>28</v>
      </c>
      <c r="AF4" s="43">
        <v>29</v>
      </c>
      <c r="AG4" s="43">
        <v>30</v>
      </c>
      <c r="AH4" s="43">
        <v>31</v>
      </c>
      <c r="AI4" s="43">
        <v>32</v>
      </c>
      <c r="AJ4" s="43">
        <v>33</v>
      </c>
      <c r="AK4" s="43">
        <v>34</v>
      </c>
      <c r="AL4" s="43">
        <v>35</v>
      </c>
      <c r="AM4" s="43">
        <v>36</v>
      </c>
      <c r="AN4" s="43">
        <v>37</v>
      </c>
      <c r="AO4" s="43">
        <v>38</v>
      </c>
      <c r="AP4" s="47">
        <v>39</v>
      </c>
      <c r="AQ4" s="61" t="s">
        <v>52</v>
      </c>
      <c r="AR4" s="54">
        <v>1</v>
      </c>
      <c r="AS4" s="43">
        <v>2</v>
      </c>
      <c r="AT4" s="43">
        <v>3</v>
      </c>
      <c r="AU4" s="43">
        <v>4</v>
      </c>
      <c r="AV4" s="43">
        <v>5</v>
      </c>
      <c r="AW4" s="43"/>
      <c r="AX4" s="47">
        <v>6</v>
      </c>
      <c r="AY4" s="61" t="s">
        <v>53</v>
      </c>
      <c r="AZ4" s="61" t="s">
        <v>54</v>
      </c>
    </row>
    <row r="5" spans="1:56" s="44" customFormat="1" ht="25.5" customHeight="1" thickTop="1" x14ac:dyDescent="0.25">
      <c r="A5" s="36" t="s">
        <v>86</v>
      </c>
      <c r="B5" s="37">
        <v>100</v>
      </c>
      <c r="C5" s="38" t="s">
        <v>75</v>
      </c>
      <c r="D5" s="39">
        <v>85221</v>
      </c>
      <c r="E5" s="39">
        <v>85248</v>
      </c>
      <c r="F5" s="39">
        <v>128977</v>
      </c>
      <c r="G5" s="39">
        <v>70214</v>
      </c>
      <c r="H5" s="39">
        <v>181616</v>
      </c>
      <c r="I5" s="39">
        <v>103016</v>
      </c>
      <c r="J5" s="39">
        <v>62265</v>
      </c>
      <c r="K5" s="39">
        <v>71258</v>
      </c>
      <c r="L5" s="39">
        <v>65716</v>
      </c>
      <c r="M5" s="39">
        <v>114949</v>
      </c>
      <c r="N5" s="39">
        <v>143189</v>
      </c>
      <c r="O5" s="39">
        <v>251135</v>
      </c>
      <c r="P5" s="39">
        <v>120993</v>
      </c>
      <c r="Q5" s="39">
        <v>89247</v>
      </c>
      <c r="R5" s="39">
        <v>173803</v>
      </c>
      <c r="S5" s="39">
        <v>81571</v>
      </c>
      <c r="T5" s="39">
        <v>157822</v>
      </c>
      <c r="U5" s="39">
        <v>232007</v>
      </c>
      <c r="V5" s="39">
        <v>92352</v>
      </c>
      <c r="W5" s="39">
        <v>87921</v>
      </c>
      <c r="X5" s="39">
        <v>111904</v>
      </c>
      <c r="Y5" s="39">
        <v>85372</v>
      </c>
      <c r="Z5" s="39">
        <v>83346</v>
      </c>
      <c r="AA5" s="39">
        <v>83692</v>
      </c>
      <c r="AB5" s="39">
        <v>70168</v>
      </c>
      <c r="AC5" s="39">
        <v>35963</v>
      </c>
      <c r="AD5" s="39">
        <v>93211</v>
      </c>
      <c r="AE5" s="39">
        <v>166800</v>
      </c>
      <c r="AF5" s="39">
        <v>117822</v>
      </c>
      <c r="AG5" s="39">
        <v>164554</v>
      </c>
      <c r="AH5" s="39">
        <v>123519</v>
      </c>
      <c r="AI5" s="39">
        <v>104404</v>
      </c>
      <c r="AJ5" s="39">
        <v>77721</v>
      </c>
      <c r="AK5" s="39">
        <v>41816</v>
      </c>
      <c r="AL5" s="39">
        <v>300982</v>
      </c>
      <c r="AM5" s="39">
        <v>82852</v>
      </c>
      <c r="AN5" s="39">
        <v>91719</v>
      </c>
      <c r="AO5" s="39">
        <v>55559</v>
      </c>
      <c r="AP5" s="48">
        <v>105116</v>
      </c>
      <c r="AQ5" s="62">
        <v>4395040</v>
      </c>
      <c r="AR5" s="55">
        <v>414808</v>
      </c>
      <c r="AS5" s="39">
        <v>411124</v>
      </c>
      <c r="AT5" s="39">
        <v>286668</v>
      </c>
      <c r="AU5" s="39">
        <v>177429</v>
      </c>
      <c r="AV5" s="39">
        <v>470859</v>
      </c>
      <c r="AW5" s="39">
        <v>1760888</v>
      </c>
      <c r="AX5" s="48">
        <v>1018049</v>
      </c>
      <c r="AY5" s="62">
        <v>2778937</v>
      </c>
      <c r="AZ5" s="62">
        <v>7173977</v>
      </c>
      <c r="BB5" s="45"/>
      <c r="BC5" s="45"/>
      <c r="BD5" s="45"/>
    </row>
    <row r="6" spans="1:56" s="44" customFormat="1" ht="30" customHeight="1" x14ac:dyDescent="0.25">
      <c r="A6" s="11" t="s">
        <v>87</v>
      </c>
      <c r="B6" s="12">
        <v>300</v>
      </c>
      <c r="C6" s="13" t="s">
        <v>111</v>
      </c>
      <c r="D6" s="15">
        <v>0</v>
      </c>
      <c r="E6" s="15">
        <v>0</v>
      </c>
      <c r="F6" s="15">
        <v>3909</v>
      </c>
      <c r="G6" s="15">
        <v>94</v>
      </c>
      <c r="H6" s="15">
        <v>3355</v>
      </c>
      <c r="I6" s="15">
        <v>206</v>
      </c>
      <c r="J6" s="15">
        <v>523</v>
      </c>
      <c r="K6" s="15">
        <v>0</v>
      </c>
      <c r="L6" s="15">
        <v>731</v>
      </c>
      <c r="M6" s="15">
        <v>612</v>
      </c>
      <c r="N6" s="15">
        <v>532</v>
      </c>
      <c r="O6" s="15">
        <v>1888</v>
      </c>
      <c r="P6" s="15">
        <v>6464</v>
      </c>
      <c r="Q6" s="15">
        <v>0</v>
      </c>
      <c r="R6" s="15">
        <v>3383</v>
      </c>
      <c r="S6" s="15">
        <v>1098</v>
      </c>
      <c r="T6" s="15">
        <v>0</v>
      </c>
      <c r="U6" s="15">
        <v>1623</v>
      </c>
      <c r="V6" s="15">
        <v>278</v>
      </c>
      <c r="W6" s="15">
        <v>1786</v>
      </c>
      <c r="X6" s="15">
        <v>735</v>
      </c>
      <c r="Y6" s="15">
        <v>1447</v>
      </c>
      <c r="Z6" s="15">
        <v>0</v>
      </c>
      <c r="AA6" s="15">
        <v>549</v>
      </c>
      <c r="AB6" s="15">
        <v>434</v>
      </c>
      <c r="AC6" s="15">
        <v>0</v>
      </c>
      <c r="AD6" s="15">
        <v>295</v>
      </c>
      <c r="AE6" s="15">
        <v>807</v>
      </c>
      <c r="AF6" s="15">
        <v>212</v>
      </c>
      <c r="AG6" s="15">
        <v>1278</v>
      </c>
      <c r="AH6" s="15">
        <v>3137</v>
      </c>
      <c r="AI6" s="15">
        <v>650</v>
      </c>
      <c r="AJ6" s="15">
        <v>0</v>
      </c>
      <c r="AK6" s="15">
        <v>1798</v>
      </c>
      <c r="AL6" s="15">
        <v>0</v>
      </c>
      <c r="AM6" s="15">
        <v>671</v>
      </c>
      <c r="AN6" s="15">
        <v>382</v>
      </c>
      <c r="AO6" s="15">
        <v>190</v>
      </c>
      <c r="AP6" s="49">
        <v>17534</v>
      </c>
      <c r="AQ6" s="63">
        <v>56601</v>
      </c>
      <c r="AR6" s="56">
        <v>19436</v>
      </c>
      <c r="AS6" s="15">
        <v>7167</v>
      </c>
      <c r="AT6" s="15">
        <v>1394</v>
      </c>
      <c r="AU6" s="15">
        <v>1600</v>
      </c>
      <c r="AV6" s="15">
        <v>12568</v>
      </c>
      <c r="AW6" s="15">
        <v>42165</v>
      </c>
      <c r="AX6" s="49">
        <v>4541</v>
      </c>
      <c r="AY6" s="63">
        <v>46706</v>
      </c>
      <c r="AZ6" s="63">
        <v>103307</v>
      </c>
      <c r="BB6" s="45"/>
      <c r="BC6" s="45"/>
      <c r="BD6" s="45"/>
    </row>
    <row r="7" spans="1:56" s="44" customFormat="1" ht="25.5" customHeight="1" x14ac:dyDescent="0.25">
      <c r="A7" s="11" t="s">
        <v>88</v>
      </c>
      <c r="B7" s="12">
        <v>400</v>
      </c>
      <c r="C7" s="13" t="s">
        <v>76</v>
      </c>
      <c r="D7" s="15">
        <f>D8+D9+D10+D11+D12+D13</f>
        <v>68959</v>
      </c>
      <c r="E7" s="15">
        <f t="shared" ref="E7:AZ7" si="0">E8+E9+E10+E11+E12+E13</f>
        <v>61511</v>
      </c>
      <c r="F7" s="15">
        <f t="shared" si="0"/>
        <v>30442</v>
      </c>
      <c r="G7" s="15">
        <f t="shared" si="0"/>
        <v>47856</v>
      </c>
      <c r="H7" s="15">
        <f t="shared" si="0"/>
        <v>74248</v>
      </c>
      <c r="I7" s="15">
        <f t="shared" si="0"/>
        <v>69590</v>
      </c>
      <c r="J7" s="15">
        <f t="shared" si="0"/>
        <v>56693</v>
      </c>
      <c r="K7" s="15">
        <f t="shared" si="0"/>
        <v>10136</v>
      </c>
      <c r="L7" s="15">
        <f t="shared" si="0"/>
        <v>764</v>
      </c>
      <c r="M7" s="15">
        <f t="shared" si="0"/>
        <v>10784</v>
      </c>
      <c r="N7" s="15">
        <f t="shared" si="0"/>
        <v>42316</v>
      </c>
      <c r="O7" s="15">
        <f t="shared" si="0"/>
        <v>194696</v>
      </c>
      <c r="P7" s="15">
        <f t="shared" si="0"/>
        <v>12843</v>
      </c>
      <c r="Q7" s="15">
        <f t="shared" si="0"/>
        <v>73532</v>
      </c>
      <c r="R7" s="15">
        <f t="shared" si="0"/>
        <v>31248</v>
      </c>
      <c r="S7" s="15">
        <f t="shared" si="0"/>
        <v>25811</v>
      </c>
      <c r="T7" s="15">
        <f t="shared" si="0"/>
        <v>21635</v>
      </c>
      <c r="U7" s="15">
        <f t="shared" si="0"/>
        <v>113209</v>
      </c>
      <c r="V7" s="15">
        <f t="shared" si="0"/>
        <v>22676</v>
      </c>
      <c r="W7" s="15">
        <f t="shared" si="0"/>
        <v>113312</v>
      </c>
      <c r="X7" s="15">
        <f t="shared" si="0"/>
        <v>48616</v>
      </c>
      <c r="Y7" s="15">
        <f t="shared" si="0"/>
        <v>32208</v>
      </c>
      <c r="Z7" s="15">
        <f t="shared" si="0"/>
        <v>14862</v>
      </c>
      <c r="AA7" s="15">
        <f t="shared" si="0"/>
        <v>30550</v>
      </c>
      <c r="AB7" s="15">
        <f t="shared" si="0"/>
        <v>8260</v>
      </c>
      <c r="AC7" s="15">
        <f t="shared" si="0"/>
        <v>5638</v>
      </c>
      <c r="AD7" s="15">
        <f t="shared" si="0"/>
        <v>26202</v>
      </c>
      <c r="AE7" s="15">
        <f t="shared" si="0"/>
        <v>0</v>
      </c>
      <c r="AF7" s="15">
        <f t="shared" si="0"/>
        <v>4035</v>
      </c>
      <c r="AG7" s="15">
        <f t="shared" si="0"/>
        <v>38225</v>
      </c>
      <c r="AH7" s="15">
        <f t="shared" si="0"/>
        <v>24014</v>
      </c>
      <c r="AI7" s="15">
        <f t="shared" si="0"/>
        <v>15424</v>
      </c>
      <c r="AJ7" s="15">
        <f t="shared" si="0"/>
        <v>8508</v>
      </c>
      <c r="AK7" s="15">
        <f t="shared" si="0"/>
        <v>3640</v>
      </c>
      <c r="AL7" s="15">
        <f t="shared" si="0"/>
        <v>7041</v>
      </c>
      <c r="AM7" s="15">
        <f t="shared" si="0"/>
        <v>14195</v>
      </c>
      <c r="AN7" s="15">
        <f t="shared" si="0"/>
        <v>11086</v>
      </c>
      <c r="AO7" s="15">
        <f t="shared" si="0"/>
        <v>14475</v>
      </c>
      <c r="AP7" s="49">
        <f t="shared" si="0"/>
        <v>21389</v>
      </c>
      <c r="AQ7" s="63">
        <f t="shared" si="0"/>
        <v>1410629</v>
      </c>
      <c r="AR7" s="56">
        <f t="shared" si="0"/>
        <v>175208</v>
      </c>
      <c r="AS7" s="15">
        <f t="shared" si="0"/>
        <v>332222</v>
      </c>
      <c r="AT7" s="15">
        <f t="shared" si="0"/>
        <v>73289</v>
      </c>
      <c r="AU7" s="15">
        <f t="shared" si="0"/>
        <v>137748</v>
      </c>
      <c r="AV7" s="15">
        <f t="shared" si="0"/>
        <v>266748</v>
      </c>
      <c r="AW7" s="15">
        <f t="shared" si="0"/>
        <v>985215</v>
      </c>
      <c r="AX7" s="49">
        <f t="shared" si="0"/>
        <v>1694758</v>
      </c>
      <c r="AY7" s="63">
        <f t="shared" si="0"/>
        <v>2679973</v>
      </c>
      <c r="AZ7" s="63">
        <f t="shared" si="0"/>
        <v>4090602</v>
      </c>
      <c r="BB7" s="45"/>
      <c r="BC7" s="45"/>
      <c r="BD7" s="45"/>
    </row>
    <row r="8" spans="1:56" ht="25.5" customHeight="1" x14ac:dyDescent="0.25">
      <c r="A8" s="9" t="s">
        <v>89</v>
      </c>
      <c r="B8" s="10" t="s">
        <v>73</v>
      </c>
      <c r="C8" s="16" t="s">
        <v>74</v>
      </c>
      <c r="D8" s="14">
        <v>0</v>
      </c>
      <c r="E8" s="14">
        <v>43052</v>
      </c>
      <c r="F8" s="14">
        <v>705</v>
      </c>
      <c r="G8" s="14">
        <v>12932</v>
      </c>
      <c r="H8" s="14">
        <v>13915</v>
      </c>
      <c r="I8" s="14">
        <v>1307</v>
      </c>
      <c r="J8" s="14">
        <v>11129</v>
      </c>
      <c r="K8" s="14">
        <v>0</v>
      </c>
      <c r="L8" s="14">
        <v>764</v>
      </c>
      <c r="M8" s="14">
        <v>3000</v>
      </c>
      <c r="N8" s="14">
        <v>4154</v>
      </c>
      <c r="O8" s="14">
        <v>129404</v>
      </c>
      <c r="P8" s="14">
        <v>0</v>
      </c>
      <c r="Q8" s="14">
        <v>40171</v>
      </c>
      <c r="R8" s="14">
        <v>11512</v>
      </c>
      <c r="S8" s="14">
        <v>2191</v>
      </c>
      <c r="T8" s="14">
        <v>0</v>
      </c>
      <c r="U8" s="14">
        <v>23331</v>
      </c>
      <c r="V8" s="14">
        <v>653</v>
      </c>
      <c r="W8" s="14">
        <v>53722</v>
      </c>
      <c r="X8" s="14">
        <v>5696</v>
      </c>
      <c r="Y8" s="14">
        <v>745</v>
      </c>
      <c r="Z8" s="14">
        <v>0</v>
      </c>
      <c r="AA8" s="14">
        <v>10762</v>
      </c>
      <c r="AB8" s="14">
        <v>2198</v>
      </c>
      <c r="AC8" s="14">
        <v>0</v>
      </c>
      <c r="AD8" s="14">
        <v>15688</v>
      </c>
      <c r="AE8" s="14">
        <v>0</v>
      </c>
      <c r="AF8" s="14">
        <v>0</v>
      </c>
      <c r="AG8" s="14">
        <v>24467</v>
      </c>
      <c r="AH8" s="14">
        <v>10998</v>
      </c>
      <c r="AI8" s="14">
        <v>0</v>
      </c>
      <c r="AJ8" s="14">
        <v>6919</v>
      </c>
      <c r="AK8" s="14">
        <v>796</v>
      </c>
      <c r="AL8" s="14">
        <v>2459</v>
      </c>
      <c r="AM8" s="14">
        <v>0</v>
      </c>
      <c r="AN8" s="14">
        <v>0</v>
      </c>
      <c r="AO8" s="14">
        <v>0</v>
      </c>
      <c r="AP8" s="50">
        <v>0</v>
      </c>
      <c r="AQ8" s="64">
        <v>432670</v>
      </c>
      <c r="AR8" s="57">
        <v>56317</v>
      </c>
      <c r="AS8" s="14">
        <v>5380</v>
      </c>
      <c r="AT8" s="14">
        <v>0</v>
      </c>
      <c r="AU8" s="14">
        <v>6211</v>
      </c>
      <c r="AV8" s="14">
        <v>68208</v>
      </c>
      <c r="AW8" s="14">
        <v>136116</v>
      </c>
      <c r="AX8" s="50">
        <v>32086</v>
      </c>
      <c r="AY8" s="64">
        <v>168202</v>
      </c>
      <c r="AZ8" s="64">
        <v>600872</v>
      </c>
      <c r="BB8" s="6"/>
      <c r="BC8" s="6"/>
      <c r="BD8" s="6"/>
    </row>
    <row r="9" spans="1:56" ht="25.5" customHeight="1" x14ac:dyDescent="0.25">
      <c r="A9" s="9" t="s">
        <v>90</v>
      </c>
      <c r="B9" s="17">
        <v>421</v>
      </c>
      <c r="C9" s="16" t="s">
        <v>68</v>
      </c>
      <c r="D9" s="14">
        <v>22772</v>
      </c>
      <c r="E9" s="14">
        <v>13838</v>
      </c>
      <c r="F9" s="14">
        <v>1235</v>
      </c>
      <c r="G9" s="14">
        <v>33197</v>
      </c>
      <c r="H9" s="14">
        <v>19538</v>
      </c>
      <c r="I9" s="14">
        <v>60272</v>
      </c>
      <c r="J9" s="14">
        <v>29174</v>
      </c>
      <c r="K9" s="14">
        <v>216</v>
      </c>
      <c r="L9" s="14">
        <v>0</v>
      </c>
      <c r="M9" s="14">
        <v>0</v>
      </c>
      <c r="N9" s="14">
        <v>18970</v>
      </c>
      <c r="O9" s="14">
        <v>54817</v>
      </c>
      <c r="P9" s="14">
        <v>2881</v>
      </c>
      <c r="Q9" s="14">
        <v>16339</v>
      </c>
      <c r="R9" s="14">
        <v>14221</v>
      </c>
      <c r="S9" s="14">
        <v>7648</v>
      </c>
      <c r="T9" s="14">
        <v>3930</v>
      </c>
      <c r="U9" s="14">
        <v>52150</v>
      </c>
      <c r="V9" s="14">
        <v>8822</v>
      </c>
      <c r="W9" s="14">
        <v>49284</v>
      </c>
      <c r="X9" s="14">
        <v>30540</v>
      </c>
      <c r="Y9" s="14">
        <v>24222</v>
      </c>
      <c r="Z9" s="14">
        <v>10943</v>
      </c>
      <c r="AA9" s="14">
        <v>9834</v>
      </c>
      <c r="AB9" s="14">
        <v>2157</v>
      </c>
      <c r="AC9" s="14">
        <v>5638</v>
      </c>
      <c r="AD9" s="14">
        <v>0</v>
      </c>
      <c r="AE9" s="14">
        <v>0</v>
      </c>
      <c r="AF9" s="14">
        <v>4035</v>
      </c>
      <c r="AG9" s="14">
        <v>8880</v>
      </c>
      <c r="AH9" s="14">
        <v>7498</v>
      </c>
      <c r="AI9" s="14">
        <v>6118</v>
      </c>
      <c r="AJ9" s="14">
        <v>1589</v>
      </c>
      <c r="AK9" s="14">
        <v>0</v>
      </c>
      <c r="AL9" s="14">
        <v>1348</v>
      </c>
      <c r="AM9" s="14">
        <v>3673</v>
      </c>
      <c r="AN9" s="14">
        <v>2278</v>
      </c>
      <c r="AO9" s="14">
        <v>9036</v>
      </c>
      <c r="AP9" s="50">
        <v>11115</v>
      </c>
      <c r="AQ9" s="64">
        <v>548208</v>
      </c>
      <c r="AR9" s="57">
        <v>84125</v>
      </c>
      <c r="AS9" s="14">
        <v>49309</v>
      </c>
      <c r="AT9" s="14">
        <v>12451</v>
      </c>
      <c r="AU9" s="14">
        <v>19775</v>
      </c>
      <c r="AV9" s="14">
        <v>97216</v>
      </c>
      <c r="AW9" s="14">
        <v>262876</v>
      </c>
      <c r="AX9" s="50">
        <v>1421</v>
      </c>
      <c r="AY9" s="64">
        <v>264297</v>
      </c>
      <c r="AZ9" s="64">
        <v>812505</v>
      </c>
      <c r="BB9" s="6"/>
      <c r="BC9" s="6"/>
      <c r="BD9" s="6"/>
    </row>
    <row r="10" spans="1:56" ht="25.5" customHeight="1" x14ac:dyDescent="0.25">
      <c r="A10" s="9" t="s">
        <v>91</v>
      </c>
      <c r="B10" s="18">
        <v>436</v>
      </c>
      <c r="C10" s="16" t="s">
        <v>69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4">
        <v>0</v>
      </c>
      <c r="AE10" s="14">
        <v>0</v>
      </c>
      <c r="AF10" s="14">
        <v>0</v>
      </c>
      <c r="AG10" s="14">
        <v>0</v>
      </c>
      <c r="AH10" s="14">
        <v>0</v>
      </c>
      <c r="AI10" s="14">
        <v>0</v>
      </c>
      <c r="AJ10" s="14">
        <v>0</v>
      </c>
      <c r="AK10" s="14">
        <v>0</v>
      </c>
      <c r="AL10" s="14">
        <v>0</v>
      </c>
      <c r="AM10" s="14">
        <v>7082</v>
      </c>
      <c r="AN10" s="14">
        <v>0</v>
      </c>
      <c r="AO10" s="14">
        <v>0</v>
      </c>
      <c r="AP10" s="50">
        <v>0</v>
      </c>
      <c r="AQ10" s="64">
        <v>7082</v>
      </c>
      <c r="AR10" s="57">
        <v>0</v>
      </c>
      <c r="AS10" s="14">
        <v>0</v>
      </c>
      <c r="AT10" s="14">
        <v>52292</v>
      </c>
      <c r="AU10" s="14">
        <v>0</v>
      </c>
      <c r="AV10" s="14">
        <v>0</v>
      </c>
      <c r="AW10" s="14">
        <v>52292</v>
      </c>
      <c r="AX10" s="50">
        <v>3113</v>
      </c>
      <c r="AY10" s="64">
        <v>55405</v>
      </c>
      <c r="AZ10" s="64">
        <v>62487</v>
      </c>
      <c r="BB10" s="6"/>
      <c r="BC10" s="6"/>
      <c r="BD10" s="6"/>
    </row>
    <row r="11" spans="1:56" ht="25.5" customHeight="1" x14ac:dyDescent="0.25">
      <c r="A11" s="9" t="s">
        <v>92</v>
      </c>
      <c r="B11" s="18">
        <v>451</v>
      </c>
      <c r="C11" s="16" t="s">
        <v>70</v>
      </c>
      <c r="D11" s="14">
        <v>36065</v>
      </c>
      <c r="E11" s="14">
        <v>1296</v>
      </c>
      <c r="F11" s="14">
        <v>21639</v>
      </c>
      <c r="G11" s="14">
        <v>0</v>
      </c>
      <c r="H11" s="14">
        <v>36093</v>
      </c>
      <c r="I11" s="14">
        <v>6758</v>
      </c>
      <c r="J11" s="14">
        <v>11900</v>
      </c>
      <c r="K11" s="14">
        <v>9920</v>
      </c>
      <c r="L11" s="14">
        <v>0</v>
      </c>
      <c r="M11" s="14">
        <v>5673</v>
      </c>
      <c r="N11" s="14">
        <v>16403</v>
      </c>
      <c r="O11" s="14">
        <v>0</v>
      </c>
      <c r="P11" s="14">
        <v>6579</v>
      </c>
      <c r="Q11" s="14">
        <v>9571</v>
      </c>
      <c r="R11" s="14">
        <v>0</v>
      </c>
      <c r="S11" s="14">
        <v>12603</v>
      </c>
      <c r="T11" s="14">
        <v>16704</v>
      </c>
      <c r="U11" s="14">
        <v>37669</v>
      </c>
      <c r="V11" s="14">
        <v>7299</v>
      </c>
      <c r="W11" s="14">
        <v>8839</v>
      </c>
      <c r="X11" s="14">
        <v>9317</v>
      </c>
      <c r="Y11" s="14">
        <v>7241</v>
      </c>
      <c r="Z11" s="14">
        <v>3919</v>
      </c>
      <c r="AA11" s="14">
        <v>0</v>
      </c>
      <c r="AB11" s="14">
        <v>3905</v>
      </c>
      <c r="AC11" s="14">
        <v>0</v>
      </c>
      <c r="AD11" s="14">
        <v>3893</v>
      </c>
      <c r="AE11" s="14">
        <v>0</v>
      </c>
      <c r="AF11" s="14">
        <v>0</v>
      </c>
      <c r="AG11" s="14">
        <v>0</v>
      </c>
      <c r="AH11" s="14">
        <v>3533</v>
      </c>
      <c r="AI11" s="14">
        <v>8362</v>
      </c>
      <c r="AJ11" s="14">
        <v>0</v>
      </c>
      <c r="AK11" s="14">
        <v>0</v>
      </c>
      <c r="AL11" s="14">
        <v>0</v>
      </c>
      <c r="AM11" s="14">
        <v>0</v>
      </c>
      <c r="AN11" s="14">
        <v>8808</v>
      </c>
      <c r="AO11" s="14">
        <v>5439</v>
      </c>
      <c r="AP11" s="50">
        <v>0</v>
      </c>
      <c r="AQ11" s="64">
        <v>299428</v>
      </c>
      <c r="AR11" s="57">
        <v>0</v>
      </c>
      <c r="AS11" s="14">
        <v>268003</v>
      </c>
      <c r="AT11" s="14">
        <v>0</v>
      </c>
      <c r="AU11" s="14">
        <v>107558</v>
      </c>
      <c r="AV11" s="14">
        <v>87276</v>
      </c>
      <c r="AW11" s="14">
        <v>462837</v>
      </c>
      <c r="AX11" s="50">
        <v>1642446</v>
      </c>
      <c r="AY11" s="64">
        <v>2105283</v>
      </c>
      <c r="AZ11" s="64">
        <v>2404711</v>
      </c>
      <c r="BB11" s="6"/>
      <c r="BC11" s="6"/>
      <c r="BD11" s="6"/>
    </row>
    <row r="12" spans="1:56" ht="25.5" customHeight="1" x14ac:dyDescent="0.25">
      <c r="A12" s="9" t="s">
        <v>93</v>
      </c>
      <c r="B12" s="18">
        <v>455</v>
      </c>
      <c r="C12" s="16" t="s">
        <v>71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50">
        <v>677</v>
      </c>
      <c r="AQ12" s="64">
        <v>677</v>
      </c>
      <c r="AR12" s="57">
        <v>0</v>
      </c>
      <c r="AS12" s="14">
        <v>0</v>
      </c>
      <c r="AT12" s="14">
        <v>0</v>
      </c>
      <c r="AU12" s="14">
        <v>0</v>
      </c>
      <c r="AV12" s="14">
        <v>0</v>
      </c>
      <c r="AW12" s="14">
        <v>0</v>
      </c>
      <c r="AX12" s="50">
        <v>0</v>
      </c>
      <c r="AY12" s="64">
        <v>0</v>
      </c>
      <c r="AZ12" s="64">
        <v>677</v>
      </c>
      <c r="BB12" s="6"/>
      <c r="BC12" s="6"/>
      <c r="BD12" s="6"/>
    </row>
    <row r="13" spans="1:56" ht="25.5" customHeight="1" x14ac:dyDescent="0.25">
      <c r="A13" s="9" t="s">
        <v>94</v>
      </c>
      <c r="B13" s="18">
        <v>473</v>
      </c>
      <c r="C13" s="16" t="s">
        <v>72</v>
      </c>
      <c r="D13" s="14">
        <v>10122</v>
      </c>
      <c r="E13" s="14">
        <v>3325</v>
      </c>
      <c r="F13" s="14">
        <v>6863</v>
      </c>
      <c r="G13" s="14">
        <v>1727</v>
      </c>
      <c r="H13" s="14">
        <v>4702</v>
      </c>
      <c r="I13" s="14">
        <v>1253</v>
      </c>
      <c r="J13" s="14">
        <v>4490</v>
      </c>
      <c r="K13" s="14">
        <v>0</v>
      </c>
      <c r="L13" s="14">
        <v>0</v>
      </c>
      <c r="M13" s="14">
        <v>2111</v>
      </c>
      <c r="N13" s="14">
        <v>2789</v>
      </c>
      <c r="O13" s="14">
        <v>10475</v>
      </c>
      <c r="P13" s="14">
        <v>3383</v>
      </c>
      <c r="Q13" s="14">
        <v>7451</v>
      </c>
      <c r="R13" s="14">
        <v>5515</v>
      </c>
      <c r="S13" s="14">
        <v>3369</v>
      </c>
      <c r="T13" s="14">
        <v>1001</v>
      </c>
      <c r="U13" s="14">
        <v>59</v>
      </c>
      <c r="V13" s="14">
        <v>5902</v>
      </c>
      <c r="W13" s="14">
        <v>1467</v>
      </c>
      <c r="X13" s="14">
        <v>3063</v>
      </c>
      <c r="Y13" s="14">
        <v>0</v>
      </c>
      <c r="Z13" s="14">
        <v>0</v>
      </c>
      <c r="AA13" s="14">
        <v>9954</v>
      </c>
      <c r="AB13" s="14">
        <v>0</v>
      </c>
      <c r="AC13" s="14">
        <v>0</v>
      </c>
      <c r="AD13" s="14">
        <v>6621</v>
      </c>
      <c r="AE13" s="14">
        <v>0</v>
      </c>
      <c r="AF13" s="14">
        <v>0</v>
      </c>
      <c r="AG13" s="14">
        <v>4878</v>
      </c>
      <c r="AH13" s="14">
        <v>1985</v>
      </c>
      <c r="AI13" s="14">
        <v>944</v>
      </c>
      <c r="AJ13" s="14">
        <v>0</v>
      </c>
      <c r="AK13" s="14">
        <v>2844</v>
      </c>
      <c r="AL13" s="14">
        <v>3234</v>
      </c>
      <c r="AM13" s="14">
        <v>3440</v>
      </c>
      <c r="AN13" s="14">
        <v>0</v>
      </c>
      <c r="AO13" s="14">
        <v>0</v>
      </c>
      <c r="AP13" s="50">
        <v>9597</v>
      </c>
      <c r="AQ13" s="64">
        <v>122564</v>
      </c>
      <c r="AR13" s="57">
        <v>34766</v>
      </c>
      <c r="AS13" s="14">
        <v>9530</v>
      </c>
      <c r="AT13" s="14">
        <v>8546</v>
      </c>
      <c r="AU13" s="14">
        <v>4204</v>
      </c>
      <c r="AV13" s="14">
        <v>14048</v>
      </c>
      <c r="AW13" s="14">
        <v>71094</v>
      </c>
      <c r="AX13" s="50">
        <v>15692</v>
      </c>
      <c r="AY13" s="64">
        <v>86786</v>
      </c>
      <c r="AZ13" s="64">
        <v>209350</v>
      </c>
      <c r="BB13" s="6"/>
      <c r="BC13" s="6"/>
      <c r="BD13" s="6"/>
    </row>
    <row r="14" spans="1:56" s="44" customFormat="1" ht="25.5" customHeight="1" x14ac:dyDescent="0.25">
      <c r="A14" s="11" t="s">
        <v>95</v>
      </c>
      <c r="B14" s="19">
        <v>500</v>
      </c>
      <c r="C14" s="13" t="s">
        <v>77</v>
      </c>
      <c r="D14" s="15">
        <v>7235</v>
      </c>
      <c r="E14" s="15">
        <v>1717</v>
      </c>
      <c r="F14" s="15">
        <v>11583</v>
      </c>
      <c r="G14" s="15">
        <v>3306</v>
      </c>
      <c r="H14" s="15">
        <v>3346</v>
      </c>
      <c r="I14" s="15">
        <v>5738</v>
      </c>
      <c r="J14" s="15">
        <v>11533</v>
      </c>
      <c r="K14" s="15">
        <v>12236</v>
      </c>
      <c r="L14" s="15">
        <v>10104</v>
      </c>
      <c r="M14" s="15">
        <v>22280</v>
      </c>
      <c r="N14" s="15">
        <v>24547</v>
      </c>
      <c r="O14" s="15">
        <v>15603</v>
      </c>
      <c r="P14" s="15">
        <v>6851</v>
      </c>
      <c r="Q14" s="15">
        <v>0</v>
      </c>
      <c r="R14" s="15">
        <v>84563</v>
      </c>
      <c r="S14" s="15">
        <v>1152</v>
      </c>
      <c r="T14" s="15">
        <v>974</v>
      </c>
      <c r="U14" s="15">
        <v>54049</v>
      </c>
      <c r="V14" s="15">
        <v>11244</v>
      </c>
      <c r="W14" s="15">
        <v>14839</v>
      </c>
      <c r="X14" s="15">
        <v>2918</v>
      </c>
      <c r="Y14" s="15">
        <v>998</v>
      </c>
      <c r="Z14" s="15">
        <v>2153</v>
      </c>
      <c r="AA14" s="15">
        <v>617</v>
      </c>
      <c r="AB14" s="15">
        <v>4829</v>
      </c>
      <c r="AC14" s="15">
        <v>399</v>
      </c>
      <c r="AD14" s="15">
        <v>0</v>
      </c>
      <c r="AE14" s="15">
        <v>1259</v>
      </c>
      <c r="AF14" s="15">
        <v>478</v>
      </c>
      <c r="AG14" s="15">
        <v>2648</v>
      </c>
      <c r="AH14" s="15">
        <v>3601</v>
      </c>
      <c r="AI14" s="15">
        <v>2881</v>
      </c>
      <c r="AJ14" s="15">
        <v>1483</v>
      </c>
      <c r="AK14" s="15">
        <v>15570</v>
      </c>
      <c r="AL14" s="15">
        <v>40838</v>
      </c>
      <c r="AM14" s="15">
        <v>12708</v>
      </c>
      <c r="AN14" s="15">
        <v>4993</v>
      </c>
      <c r="AO14" s="15">
        <v>776</v>
      </c>
      <c r="AP14" s="49">
        <v>1400</v>
      </c>
      <c r="AQ14" s="63">
        <v>403449</v>
      </c>
      <c r="AR14" s="56">
        <v>50014</v>
      </c>
      <c r="AS14" s="15">
        <v>130069</v>
      </c>
      <c r="AT14" s="15">
        <v>8217</v>
      </c>
      <c r="AU14" s="15">
        <v>20053</v>
      </c>
      <c r="AV14" s="15">
        <v>23059</v>
      </c>
      <c r="AW14" s="15">
        <v>231412</v>
      </c>
      <c r="AX14" s="49">
        <v>422016</v>
      </c>
      <c r="AY14" s="63">
        <v>653428</v>
      </c>
      <c r="AZ14" s="63">
        <v>1056877</v>
      </c>
      <c r="BB14" s="45"/>
      <c r="BC14" s="45"/>
      <c r="BD14" s="45"/>
    </row>
    <row r="15" spans="1:56" s="44" customFormat="1" ht="25.5" customHeight="1" x14ac:dyDescent="0.25">
      <c r="A15" s="11" t="s">
        <v>96</v>
      </c>
      <c r="B15" s="19">
        <v>600</v>
      </c>
      <c r="C15" s="13" t="s">
        <v>78</v>
      </c>
      <c r="D15" s="15">
        <f>D16+D17+D18</f>
        <v>43444</v>
      </c>
      <c r="E15" s="15">
        <f t="shared" ref="E15:AZ15" si="1">E16+E17+E18</f>
        <v>19301</v>
      </c>
      <c r="F15" s="15">
        <f t="shared" si="1"/>
        <v>103918</v>
      </c>
      <c r="G15" s="15">
        <f t="shared" si="1"/>
        <v>16762</v>
      </c>
      <c r="H15" s="15">
        <f t="shared" si="1"/>
        <v>71412</v>
      </c>
      <c r="I15" s="15">
        <f t="shared" si="1"/>
        <v>95361</v>
      </c>
      <c r="J15" s="15">
        <f t="shared" si="1"/>
        <v>21389</v>
      </c>
      <c r="K15" s="15">
        <f t="shared" si="1"/>
        <v>22480</v>
      </c>
      <c r="L15" s="15">
        <f t="shared" si="1"/>
        <v>27241</v>
      </c>
      <c r="M15" s="15">
        <f t="shared" si="1"/>
        <v>119877</v>
      </c>
      <c r="N15" s="15">
        <f t="shared" si="1"/>
        <v>47547</v>
      </c>
      <c r="O15" s="15">
        <f t="shared" si="1"/>
        <v>296543</v>
      </c>
      <c r="P15" s="15">
        <f t="shared" si="1"/>
        <v>32633</v>
      </c>
      <c r="Q15" s="15">
        <f t="shared" si="1"/>
        <v>85489</v>
      </c>
      <c r="R15" s="15">
        <f t="shared" si="1"/>
        <v>195670</v>
      </c>
      <c r="S15" s="15">
        <f t="shared" si="1"/>
        <v>18684</v>
      </c>
      <c r="T15" s="15">
        <f t="shared" si="1"/>
        <v>33947</v>
      </c>
      <c r="U15" s="15">
        <f t="shared" si="1"/>
        <v>108914</v>
      </c>
      <c r="V15" s="15">
        <f t="shared" si="1"/>
        <v>16234</v>
      </c>
      <c r="W15" s="15">
        <f t="shared" si="1"/>
        <v>49118</v>
      </c>
      <c r="X15" s="15">
        <f t="shared" si="1"/>
        <v>76076</v>
      </c>
      <c r="Y15" s="15">
        <f t="shared" si="1"/>
        <v>754</v>
      </c>
      <c r="Z15" s="15">
        <f t="shared" si="1"/>
        <v>8571</v>
      </c>
      <c r="AA15" s="15">
        <f t="shared" si="1"/>
        <v>52939</v>
      </c>
      <c r="AB15" s="15">
        <f t="shared" si="1"/>
        <v>28568</v>
      </c>
      <c r="AC15" s="15">
        <f t="shared" si="1"/>
        <v>19825</v>
      </c>
      <c r="AD15" s="15">
        <f t="shared" si="1"/>
        <v>97706</v>
      </c>
      <c r="AE15" s="15">
        <f t="shared" si="1"/>
        <v>49199</v>
      </c>
      <c r="AF15" s="15">
        <f t="shared" si="1"/>
        <v>4351</v>
      </c>
      <c r="AG15" s="15">
        <f t="shared" si="1"/>
        <v>125824</v>
      </c>
      <c r="AH15" s="15">
        <f t="shared" si="1"/>
        <v>46120</v>
      </c>
      <c r="AI15" s="15">
        <f t="shared" si="1"/>
        <v>14543</v>
      </c>
      <c r="AJ15" s="15">
        <f t="shared" si="1"/>
        <v>94117</v>
      </c>
      <c r="AK15" s="15">
        <f t="shared" si="1"/>
        <v>34663</v>
      </c>
      <c r="AL15" s="15">
        <f t="shared" si="1"/>
        <v>259603</v>
      </c>
      <c r="AM15" s="15">
        <f t="shared" si="1"/>
        <v>64921</v>
      </c>
      <c r="AN15" s="15">
        <f t="shared" si="1"/>
        <v>8522</v>
      </c>
      <c r="AO15" s="15">
        <f t="shared" si="1"/>
        <v>21135</v>
      </c>
      <c r="AP15" s="49">
        <f t="shared" si="1"/>
        <v>84977</v>
      </c>
      <c r="AQ15" s="63">
        <f t="shared" si="1"/>
        <v>2518378</v>
      </c>
      <c r="AR15" s="56">
        <f t="shared" si="1"/>
        <v>503890</v>
      </c>
      <c r="AS15" s="15">
        <f t="shared" si="1"/>
        <v>127765</v>
      </c>
      <c r="AT15" s="15">
        <f t="shared" si="1"/>
        <v>214703</v>
      </c>
      <c r="AU15" s="15">
        <f t="shared" si="1"/>
        <v>149315</v>
      </c>
      <c r="AV15" s="15">
        <f t="shared" si="1"/>
        <v>405489</v>
      </c>
      <c r="AW15" s="15">
        <f t="shared" si="1"/>
        <v>1401162</v>
      </c>
      <c r="AX15" s="49">
        <f t="shared" si="1"/>
        <v>1317508</v>
      </c>
      <c r="AY15" s="63">
        <f t="shared" si="1"/>
        <v>2718670</v>
      </c>
      <c r="AZ15" s="63">
        <f t="shared" si="1"/>
        <v>5237048</v>
      </c>
      <c r="BB15" s="45"/>
      <c r="BC15" s="45"/>
      <c r="BD15" s="45"/>
    </row>
    <row r="16" spans="1:56" ht="25.5" customHeight="1" x14ac:dyDescent="0.25">
      <c r="A16" s="9" t="s">
        <v>97</v>
      </c>
      <c r="B16" s="18">
        <v>620</v>
      </c>
      <c r="C16" s="16" t="s">
        <v>64</v>
      </c>
      <c r="D16" s="14">
        <v>24409</v>
      </c>
      <c r="E16" s="14">
        <v>1396</v>
      </c>
      <c r="F16" s="14">
        <v>85151</v>
      </c>
      <c r="G16" s="14">
        <v>8219</v>
      </c>
      <c r="H16" s="14">
        <v>57206</v>
      </c>
      <c r="I16" s="14">
        <v>85433</v>
      </c>
      <c r="J16" s="14">
        <v>4528</v>
      </c>
      <c r="K16" s="14">
        <v>5811</v>
      </c>
      <c r="L16" s="14">
        <v>27241</v>
      </c>
      <c r="M16" s="14">
        <v>103155</v>
      </c>
      <c r="N16" s="14">
        <v>35075</v>
      </c>
      <c r="O16" s="14">
        <v>277900</v>
      </c>
      <c r="P16" s="14">
        <v>32633</v>
      </c>
      <c r="Q16" s="14">
        <v>57723</v>
      </c>
      <c r="R16" s="14">
        <v>174260</v>
      </c>
      <c r="S16" s="14">
        <v>10221</v>
      </c>
      <c r="T16" s="14">
        <v>8963</v>
      </c>
      <c r="U16" s="14">
        <v>66769</v>
      </c>
      <c r="V16" s="14">
        <v>8310</v>
      </c>
      <c r="W16" s="14">
        <v>5468</v>
      </c>
      <c r="X16" s="14">
        <v>52066</v>
      </c>
      <c r="Y16" s="14">
        <v>754</v>
      </c>
      <c r="Z16" s="14">
        <v>0</v>
      </c>
      <c r="AA16" s="14">
        <v>52939</v>
      </c>
      <c r="AB16" s="14">
        <v>16458</v>
      </c>
      <c r="AC16" s="14">
        <v>16620</v>
      </c>
      <c r="AD16" s="14">
        <v>96075</v>
      </c>
      <c r="AE16" s="14">
        <v>49199</v>
      </c>
      <c r="AF16" s="14">
        <v>0</v>
      </c>
      <c r="AG16" s="14">
        <v>125353</v>
      </c>
      <c r="AH16" s="14">
        <v>39300</v>
      </c>
      <c r="AI16" s="14">
        <v>10049</v>
      </c>
      <c r="AJ16" s="14">
        <v>68567</v>
      </c>
      <c r="AK16" s="14">
        <v>32212</v>
      </c>
      <c r="AL16" s="14">
        <v>228293</v>
      </c>
      <c r="AM16" s="14">
        <v>40029</v>
      </c>
      <c r="AN16" s="14">
        <v>0</v>
      </c>
      <c r="AO16" s="14">
        <v>8052</v>
      </c>
      <c r="AP16" s="50">
        <v>49121</v>
      </c>
      <c r="AQ16" s="64">
        <v>1964958</v>
      </c>
      <c r="AR16" s="57">
        <v>427140</v>
      </c>
      <c r="AS16" s="14">
        <v>17718</v>
      </c>
      <c r="AT16" s="14">
        <v>214626</v>
      </c>
      <c r="AU16" s="14">
        <v>74474</v>
      </c>
      <c r="AV16" s="14">
        <v>256326</v>
      </c>
      <c r="AW16" s="14">
        <v>990284</v>
      </c>
      <c r="AX16" s="50">
        <v>780566</v>
      </c>
      <c r="AY16" s="64">
        <v>1770850</v>
      </c>
      <c r="AZ16" s="64">
        <v>3735808</v>
      </c>
      <c r="BB16" s="6"/>
      <c r="BC16" s="6"/>
      <c r="BD16" s="6"/>
    </row>
    <row r="17" spans="1:56" ht="25.5" customHeight="1" x14ac:dyDescent="0.25">
      <c r="A17" s="9" t="s">
        <v>98</v>
      </c>
      <c r="B17" s="18">
        <v>630</v>
      </c>
      <c r="C17" s="16" t="s">
        <v>65</v>
      </c>
      <c r="D17" s="14">
        <v>1620</v>
      </c>
      <c r="E17" s="14">
        <v>6219</v>
      </c>
      <c r="F17" s="14">
        <v>5347</v>
      </c>
      <c r="G17" s="14">
        <v>1783</v>
      </c>
      <c r="H17" s="14">
        <v>83</v>
      </c>
      <c r="I17" s="14">
        <v>1781</v>
      </c>
      <c r="J17" s="14">
        <v>5631</v>
      </c>
      <c r="K17" s="14">
        <v>3000</v>
      </c>
      <c r="L17" s="14">
        <v>0</v>
      </c>
      <c r="M17" s="14">
        <v>10591</v>
      </c>
      <c r="N17" s="14">
        <v>0</v>
      </c>
      <c r="O17" s="14">
        <v>0</v>
      </c>
      <c r="P17" s="14">
        <v>0</v>
      </c>
      <c r="Q17" s="14">
        <v>0</v>
      </c>
      <c r="R17" s="14">
        <v>21410</v>
      </c>
      <c r="S17" s="14">
        <v>1429</v>
      </c>
      <c r="T17" s="14">
        <v>0</v>
      </c>
      <c r="U17" s="14">
        <v>2609</v>
      </c>
      <c r="V17" s="14">
        <v>0</v>
      </c>
      <c r="W17" s="14">
        <v>22268</v>
      </c>
      <c r="X17" s="14">
        <v>5083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4351</v>
      </c>
      <c r="AG17" s="14">
        <v>471</v>
      </c>
      <c r="AH17" s="14">
        <v>0</v>
      </c>
      <c r="AI17" s="14">
        <v>0</v>
      </c>
      <c r="AJ17" s="14">
        <v>25550</v>
      </c>
      <c r="AK17" s="14">
        <v>562</v>
      </c>
      <c r="AL17" s="14">
        <v>15501</v>
      </c>
      <c r="AM17" s="14">
        <v>14241</v>
      </c>
      <c r="AN17" s="14">
        <v>1322</v>
      </c>
      <c r="AO17" s="14">
        <v>7600</v>
      </c>
      <c r="AP17" s="50">
        <v>20625</v>
      </c>
      <c r="AQ17" s="64">
        <v>179077</v>
      </c>
      <c r="AR17" s="57">
        <v>1412</v>
      </c>
      <c r="AS17" s="14">
        <v>1703</v>
      </c>
      <c r="AT17" s="14">
        <v>77</v>
      </c>
      <c r="AU17" s="14">
        <v>12571</v>
      </c>
      <c r="AV17" s="14">
        <v>5321</v>
      </c>
      <c r="AW17" s="14">
        <v>21084</v>
      </c>
      <c r="AX17" s="50">
        <v>322105</v>
      </c>
      <c r="AY17" s="64">
        <v>343189</v>
      </c>
      <c r="AZ17" s="64">
        <v>522266</v>
      </c>
      <c r="BB17" s="6"/>
      <c r="BC17" s="6"/>
      <c r="BD17" s="6"/>
    </row>
    <row r="18" spans="1:56" ht="25.5" customHeight="1" x14ac:dyDescent="0.25">
      <c r="A18" s="9" t="s">
        <v>99</v>
      </c>
      <c r="B18" s="17" t="s">
        <v>66</v>
      </c>
      <c r="C18" s="16" t="s">
        <v>67</v>
      </c>
      <c r="D18" s="14">
        <v>17415</v>
      </c>
      <c r="E18" s="14">
        <v>11686</v>
      </c>
      <c r="F18" s="14">
        <v>13420</v>
      </c>
      <c r="G18" s="14">
        <v>6760</v>
      </c>
      <c r="H18" s="14">
        <v>14123</v>
      </c>
      <c r="I18" s="14">
        <v>8147</v>
      </c>
      <c r="J18" s="14">
        <v>11230</v>
      </c>
      <c r="K18" s="14">
        <v>13669</v>
      </c>
      <c r="L18" s="14">
        <v>0</v>
      </c>
      <c r="M18" s="14">
        <v>6131</v>
      </c>
      <c r="N18" s="14">
        <v>12472</v>
      </c>
      <c r="O18" s="14">
        <v>18643</v>
      </c>
      <c r="P18" s="14">
        <v>0</v>
      </c>
      <c r="Q18" s="14">
        <v>27766</v>
      </c>
      <c r="R18" s="14">
        <v>0</v>
      </c>
      <c r="S18" s="14">
        <v>7034</v>
      </c>
      <c r="T18" s="14">
        <v>24984</v>
      </c>
      <c r="U18" s="14">
        <v>39536</v>
      </c>
      <c r="V18" s="14">
        <v>7924</v>
      </c>
      <c r="W18" s="14">
        <v>21382</v>
      </c>
      <c r="X18" s="14">
        <v>18927</v>
      </c>
      <c r="Y18" s="14">
        <v>0</v>
      </c>
      <c r="Z18" s="14">
        <v>8571</v>
      </c>
      <c r="AA18" s="14">
        <v>0</v>
      </c>
      <c r="AB18" s="14">
        <v>12110</v>
      </c>
      <c r="AC18" s="14">
        <v>3205</v>
      </c>
      <c r="AD18" s="14">
        <v>1631</v>
      </c>
      <c r="AE18" s="14">
        <v>0</v>
      </c>
      <c r="AF18" s="14">
        <v>0</v>
      </c>
      <c r="AG18" s="14">
        <v>0</v>
      </c>
      <c r="AH18" s="14">
        <v>6820</v>
      </c>
      <c r="AI18" s="14">
        <v>4494</v>
      </c>
      <c r="AJ18" s="14">
        <v>0</v>
      </c>
      <c r="AK18" s="14">
        <v>1889</v>
      </c>
      <c r="AL18" s="14">
        <v>15809</v>
      </c>
      <c r="AM18" s="14">
        <v>10651</v>
      </c>
      <c r="AN18" s="14">
        <v>7200</v>
      </c>
      <c r="AO18" s="14">
        <v>5483</v>
      </c>
      <c r="AP18" s="50">
        <v>15231</v>
      </c>
      <c r="AQ18" s="64">
        <v>374343</v>
      </c>
      <c r="AR18" s="57">
        <v>75338</v>
      </c>
      <c r="AS18" s="14">
        <v>108344</v>
      </c>
      <c r="AT18" s="14">
        <v>0</v>
      </c>
      <c r="AU18" s="14">
        <v>62270</v>
      </c>
      <c r="AV18" s="14">
        <v>143842</v>
      </c>
      <c r="AW18" s="14">
        <v>389794</v>
      </c>
      <c r="AX18" s="50">
        <v>214837</v>
      </c>
      <c r="AY18" s="64">
        <v>604631</v>
      </c>
      <c r="AZ18" s="64">
        <v>978974</v>
      </c>
      <c r="BB18" s="6"/>
      <c r="BC18" s="6"/>
      <c r="BD18" s="6"/>
    </row>
    <row r="19" spans="1:56" s="44" customFormat="1" ht="25.5" customHeight="1" x14ac:dyDescent="0.25">
      <c r="A19" s="11" t="s">
        <v>100</v>
      </c>
      <c r="B19" s="12">
        <v>700</v>
      </c>
      <c r="C19" s="13" t="s">
        <v>79</v>
      </c>
      <c r="D19" s="15">
        <v>5199</v>
      </c>
      <c r="E19" s="15">
        <v>2452</v>
      </c>
      <c r="F19" s="15">
        <v>4930</v>
      </c>
      <c r="G19" s="15">
        <v>449</v>
      </c>
      <c r="H19" s="15">
        <v>5120</v>
      </c>
      <c r="I19" s="15">
        <v>2120</v>
      </c>
      <c r="J19" s="15">
        <v>4767</v>
      </c>
      <c r="K19" s="15">
        <v>6303</v>
      </c>
      <c r="L19" s="15">
        <v>367</v>
      </c>
      <c r="M19" s="15">
        <v>3414</v>
      </c>
      <c r="N19" s="15">
        <v>3736</v>
      </c>
      <c r="O19" s="15">
        <v>30877</v>
      </c>
      <c r="P19" s="15">
        <v>2339</v>
      </c>
      <c r="Q19" s="15">
        <v>4601</v>
      </c>
      <c r="R19" s="15">
        <v>9343</v>
      </c>
      <c r="S19" s="15">
        <v>3504</v>
      </c>
      <c r="T19" s="15">
        <v>7387</v>
      </c>
      <c r="U19" s="15">
        <v>5549</v>
      </c>
      <c r="V19" s="15">
        <v>5030</v>
      </c>
      <c r="W19" s="15">
        <v>9585</v>
      </c>
      <c r="X19" s="15">
        <v>47</v>
      </c>
      <c r="Y19" s="15">
        <v>785</v>
      </c>
      <c r="Z19" s="15">
        <v>8902</v>
      </c>
      <c r="AA19" s="15">
        <v>2667</v>
      </c>
      <c r="AB19" s="15">
        <v>750</v>
      </c>
      <c r="AC19" s="15">
        <v>4987</v>
      </c>
      <c r="AD19" s="15">
        <v>18008</v>
      </c>
      <c r="AE19" s="15">
        <v>3049</v>
      </c>
      <c r="AF19" s="15">
        <v>1002</v>
      </c>
      <c r="AG19" s="15">
        <v>5715</v>
      </c>
      <c r="AH19" s="15">
        <v>4347</v>
      </c>
      <c r="AI19" s="15">
        <v>648</v>
      </c>
      <c r="AJ19" s="15">
        <v>2800</v>
      </c>
      <c r="AK19" s="15">
        <v>44</v>
      </c>
      <c r="AL19" s="15">
        <v>1511</v>
      </c>
      <c r="AM19" s="15">
        <v>4365</v>
      </c>
      <c r="AN19" s="15">
        <v>3122</v>
      </c>
      <c r="AO19" s="15">
        <v>1636</v>
      </c>
      <c r="AP19" s="49">
        <v>150</v>
      </c>
      <c r="AQ19" s="63">
        <v>181607</v>
      </c>
      <c r="AR19" s="56">
        <v>1196</v>
      </c>
      <c r="AS19" s="15">
        <v>26763</v>
      </c>
      <c r="AT19" s="15">
        <v>7916</v>
      </c>
      <c r="AU19" s="15">
        <v>10292</v>
      </c>
      <c r="AV19" s="15">
        <v>11945</v>
      </c>
      <c r="AW19" s="15">
        <v>58112</v>
      </c>
      <c r="AX19" s="49">
        <v>12265</v>
      </c>
      <c r="AY19" s="63">
        <v>70377</v>
      </c>
      <c r="AZ19" s="63">
        <v>251984</v>
      </c>
      <c r="BB19" s="45"/>
      <c r="BC19" s="45"/>
      <c r="BD19" s="45"/>
    </row>
    <row r="20" spans="1:56" s="44" customFormat="1" ht="25.5" customHeight="1" x14ac:dyDescent="0.25">
      <c r="A20" s="11" t="s">
        <v>101</v>
      </c>
      <c r="B20" s="12">
        <v>800</v>
      </c>
      <c r="C20" s="13" t="s">
        <v>80</v>
      </c>
      <c r="D20" s="15">
        <f>D21+D22</f>
        <v>14701</v>
      </c>
      <c r="E20" s="15">
        <f t="shared" ref="E20:AZ20" si="2">E21+E22</f>
        <v>16169</v>
      </c>
      <c r="F20" s="15">
        <f t="shared" si="2"/>
        <v>33571</v>
      </c>
      <c r="G20" s="15">
        <f t="shared" si="2"/>
        <v>17977</v>
      </c>
      <c r="H20" s="15">
        <f t="shared" si="2"/>
        <v>71477</v>
      </c>
      <c r="I20" s="15">
        <f t="shared" si="2"/>
        <v>34364</v>
      </c>
      <c r="J20" s="15">
        <f t="shared" si="2"/>
        <v>23999</v>
      </c>
      <c r="K20" s="15">
        <f t="shared" si="2"/>
        <v>14560</v>
      </c>
      <c r="L20" s="15">
        <f t="shared" si="2"/>
        <v>29317</v>
      </c>
      <c r="M20" s="15">
        <f t="shared" si="2"/>
        <v>66114</v>
      </c>
      <c r="N20" s="15">
        <f t="shared" si="2"/>
        <v>73868</v>
      </c>
      <c r="O20" s="15">
        <f t="shared" si="2"/>
        <v>102410</v>
      </c>
      <c r="P20" s="15">
        <f t="shared" si="2"/>
        <v>18932</v>
      </c>
      <c r="Q20" s="15">
        <f t="shared" si="2"/>
        <v>21741</v>
      </c>
      <c r="R20" s="15">
        <f t="shared" si="2"/>
        <v>92654</v>
      </c>
      <c r="S20" s="15">
        <f t="shared" si="2"/>
        <v>14875</v>
      </c>
      <c r="T20" s="15">
        <f t="shared" si="2"/>
        <v>32216</v>
      </c>
      <c r="U20" s="15">
        <f t="shared" si="2"/>
        <v>154911</v>
      </c>
      <c r="V20" s="15">
        <f t="shared" si="2"/>
        <v>45098</v>
      </c>
      <c r="W20" s="15">
        <f t="shared" si="2"/>
        <v>30258</v>
      </c>
      <c r="X20" s="15">
        <f t="shared" si="2"/>
        <v>37025</v>
      </c>
      <c r="Y20" s="15">
        <f t="shared" si="2"/>
        <v>11887</v>
      </c>
      <c r="Z20" s="15">
        <f t="shared" si="2"/>
        <v>9897</v>
      </c>
      <c r="AA20" s="15">
        <f t="shared" si="2"/>
        <v>27831</v>
      </c>
      <c r="AB20" s="15">
        <f t="shared" si="2"/>
        <v>15531</v>
      </c>
      <c r="AC20" s="15">
        <f t="shared" si="2"/>
        <v>7519</v>
      </c>
      <c r="AD20" s="15">
        <f t="shared" si="2"/>
        <v>31491</v>
      </c>
      <c r="AE20" s="15">
        <f t="shared" si="2"/>
        <v>22370</v>
      </c>
      <c r="AF20" s="15">
        <f t="shared" si="2"/>
        <v>8462</v>
      </c>
      <c r="AG20" s="15">
        <f t="shared" si="2"/>
        <v>94543</v>
      </c>
      <c r="AH20" s="15">
        <f t="shared" si="2"/>
        <v>55862</v>
      </c>
      <c r="AI20" s="15">
        <f t="shared" si="2"/>
        <v>26273</v>
      </c>
      <c r="AJ20" s="15">
        <f t="shared" si="2"/>
        <v>21789</v>
      </c>
      <c r="AK20" s="15">
        <f t="shared" si="2"/>
        <v>3307</v>
      </c>
      <c r="AL20" s="15">
        <f t="shared" si="2"/>
        <v>141214</v>
      </c>
      <c r="AM20" s="15">
        <f t="shared" si="2"/>
        <v>25470</v>
      </c>
      <c r="AN20" s="15">
        <f t="shared" si="2"/>
        <v>9975</v>
      </c>
      <c r="AO20" s="15">
        <f t="shared" si="2"/>
        <v>11982</v>
      </c>
      <c r="AP20" s="49">
        <f t="shared" si="2"/>
        <v>54880</v>
      </c>
      <c r="AQ20" s="63">
        <f t="shared" si="2"/>
        <v>1526520</v>
      </c>
      <c r="AR20" s="56">
        <f t="shared" si="2"/>
        <v>251005</v>
      </c>
      <c r="AS20" s="15">
        <f t="shared" si="2"/>
        <v>326994</v>
      </c>
      <c r="AT20" s="15">
        <f t="shared" si="2"/>
        <v>165238</v>
      </c>
      <c r="AU20" s="15">
        <f t="shared" si="2"/>
        <v>195529</v>
      </c>
      <c r="AV20" s="15">
        <f t="shared" si="2"/>
        <v>316437</v>
      </c>
      <c r="AW20" s="15">
        <f t="shared" si="2"/>
        <v>1255203</v>
      </c>
      <c r="AX20" s="49">
        <f t="shared" si="2"/>
        <v>493908</v>
      </c>
      <c r="AY20" s="63">
        <f t="shared" si="2"/>
        <v>1749111</v>
      </c>
      <c r="AZ20" s="63">
        <f t="shared" si="2"/>
        <v>3275631</v>
      </c>
      <c r="BB20" s="45"/>
      <c r="BC20" s="45"/>
      <c r="BD20" s="45"/>
    </row>
    <row r="21" spans="1:56" ht="25.5" customHeight="1" x14ac:dyDescent="0.25">
      <c r="A21" s="9" t="s">
        <v>102</v>
      </c>
      <c r="B21" s="10">
        <v>810</v>
      </c>
      <c r="C21" s="16" t="s">
        <v>63</v>
      </c>
      <c r="D21" s="14">
        <v>7865</v>
      </c>
      <c r="E21" s="14">
        <v>8938</v>
      </c>
      <c r="F21" s="14">
        <v>8253</v>
      </c>
      <c r="G21" s="14">
        <v>7123</v>
      </c>
      <c r="H21" s="14">
        <v>33926</v>
      </c>
      <c r="I21" s="14">
        <v>6530</v>
      </c>
      <c r="J21" s="14">
        <v>6017</v>
      </c>
      <c r="K21" s="14">
        <v>4356</v>
      </c>
      <c r="L21" s="14">
        <v>14375</v>
      </c>
      <c r="M21" s="14">
        <v>30980</v>
      </c>
      <c r="N21" s="14">
        <v>37330</v>
      </c>
      <c r="O21" s="14">
        <v>39105</v>
      </c>
      <c r="P21" s="14">
        <v>6080</v>
      </c>
      <c r="Q21" s="14">
        <v>7950</v>
      </c>
      <c r="R21" s="14">
        <v>34577</v>
      </c>
      <c r="S21" s="14">
        <v>5420</v>
      </c>
      <c r="T21" s="14">
        <v>4979</v>
      </c>
      <c r="U21" s="14">
        <v>69093</v>
      </c>
      <c r="V21" s="14">
        <v>19046</v>
      </c>
      <c r="W21" s="14">
        <v>11931</v>
      </c>
      <c r="X21" s="14">
        <v>12653</v>
      </c>
      <c r="Y21" s="14">
        <v>2395</v>
      </c>
      <c r="Z21" s="14">
        <v>2718</v>
      </c>
      <c r="AA21" s="14">
        <v>9902</v>
      </c>
      <c r="AB21" s="14">
        <v>5821</v>
      </c>
      <c r="AC21" s="14">
        <v>4152</v>
      </c>
      <c r="AD21" s="14">
        <v>17338</v>
      </c>
      <c r="AE21" s="14">
        <v>11388</v>
      </c>
      <c r="AF21" s="14">
        <v>2750</v>
      </c>
      <c r="AG21" s="14">
        <v>37190</v>
      </c>
      <c r="AH21" s="14">
        <v>27430</v>
      </c>
      <c r="AI21" s="14">
        <v>3970</v>
      </c>
      <c r="AJ21" s="14">
        <v>14174</v>
      </c>
      <c r="AK21" s="14">
        <v>930</v>
      </c>
      <c r="AL21" s="14">
        <v>42154</v>
      </c>
      <c r="AM21" s="14">
        <v>6389</v>
      </c>
      <c r="AN21" s="14">
        <v>6196</v>
      </c>
      <c r="AO21" s="14">
        <v>2596</v>
      </c>
      <c r="AP21" s="50">
        <v>5410</v>
      </c>
      <c r="AQ21" s="64">
        <v>579430</v>
      </c>
      <c r="AR21" s="57">
        <v>93175</v>
      </c>
      <c r="AS21" s="14">
        <v>151050</v>
      </c>
      <c r="AT21" s="14">
        <v>53549</v>
      </c>
      <c r="AU21" s="14">
        <v>72031</v>
      </c>
      <c r="AV21" s="14">
        <v>36975</v>
      </c>
      <c r="AW21" s="14">
        <v>406780</v>
      </c>
      <c r="AX21" s="50">
        <v>70577</v>
      </c>
      <c r="AY21" s="64">
        <v>477357</v>
      </c>
      <c r="AZ21" s="64">
        <v>1056787</v>
      </c>
      <c r="BB21" s="6"/>
      <c r="BC21" s="6"/>
      <c r="BD21" s="6"/>
    </row>
    <row r="22" spans="1:56" ht="30" x14ac:dyDescent="0.25">
      <c r="A22" s="9" t="s">
        <v>103</v>
      </c>
      <c r="B22" s="20" t="s">
        <v>85</v>
      </c>
      <c r="C22" s="16" t="s">
        <v>114</v>
      </c>
      <c r="D22" s="14">
        <v>6836</v>
      </c>
      <c r="E22" s="14">
        <v>7231</v>
      </c>
      <c r="F22" s="14">
        <v>25318</v>
      </c>
      <c r="G22" s="14">
        <v>10854</v>
      </c>
      <c r="H22" s="14">
        <v>37551</v>
      </c>
      <c r="I22" s="14">
        <v>27834</v>
      </c>
      <c r="J22" s="14">
        <v>17982</v>
      </c>
      <c r="K22" s="14">
        <v>10204</v>
      </c>
      <c r="L22" s="14">
        <v>14942</v>
      </c>
      <c r="M22" s="14">
        <v>35134</v>
      </c>
      <c r="N22" s="14">
        <v>36538</v>
      </c>
      <c r="O22" s="14">
        <v>63305</v>
      </c>
      <c r="P22" s="14">
        <v>12852</v>
      </c>
      <c r="Q22" s="14">
        <v>13791</v>
      </c>
      <c r="R22" s="14">
        <v>58077</v>
      </c>
      <c r="S22" s="14">
        <v>9455</v>
      </c>
      <c r="T22" s="14">
        <v>27237</v>
      </c>
      <c r="U22" s="14">
        <v>85818</v>
      </c>
      <c r="V22" s="14">
        <v>26052</v>
      </c>
      <c r="W22" s="14">
        <v>18327</v>
      </c>
      <c r="X22" s="14">
        <v>24372</v>
      </c>
      <c r="Y22" s="14">
        <v>9492</v>
      </c>
      <c r="Z22" s="14">
        <v>7179</v>
      </c>
      <c r="AA22" s="14">
        <v>17929</v>
      </c>
      <c r="AB22" s="14">
        <v>9710</v>
      </c>
      <c r="AC22" s="14">
        <v>3367</v>
      </c>
      <c r="AD22" s="14">
        <v>14153</v>
      </c>
      <c r="AE22" s="14">
        <v>10982</v>
      </c>
      <c r="AF22" s="14">
        <v>5712</v>
      </c>
      <c r="AG22" s="14">
        <v>57353</v>
      </c>
      <c r="AH22" s="14">
        <v>28432</v>
      </c>
      <c r="AI22" s="14">
        <v>22303</v>
      </c>
      <c r="AJ22" s="14">
        <v>7615</v>
      </c>
      <c r="AK22" s="14">
        <v>2377</v>
      </c>
      <c r="AL22" s="14">
        <v>99060</v>
      </c>
      <c r="AM22" s="14">
        <v>19081</v>
      </c>
      <c r="AN22" s="14">
        <v>3779</v>
      </c>
      <c r="AO22" s="14">
        <v>9386</v>
      </c>
      <c r="AP22" s="50">
        <v>49470</v>
      </c>
      <c r="AQ22" s="64">
        <v>947090</v>
      </c>
      <c r="AR22" s="57">
        <v>157830</v>
      </c>
      <c r="AS22" s="14">
        <v>175944</v>
      </c>
      <c r="AT22" s="14">
        <v>111689</v>
      </c>
      <c r="AU22" s="14">
        <v>123498</v>
      </c>
      <c r="AV22" s="14">
        <v>279462</v>
      </c>
      <c r="AW22" s="14">
        <v>848423</v>
      </c>
      <c r="AX22" s="50">
        <v>423331</v>
      </c>
      <c r="AY22" s="64">
        <v>1271754</v>
      </c>
      <c r="AZ22" s="64">
        <v>2218844</v>
      </c>
      <c r="BB22" s="6"/>
      <c r="BC22" s="6"/>
      <c r="BD22" s="6"/>
    </row>
    <row r="23" spans="1:56" s="44" customFormat="1" ht="25.5" customHeight="1" x14ac:dyDescent="0.25">
      <c r="A23" s="11" t="s">
        <v>104</v>
      </c>
      <c r="B23" s="21" t="s">
        <v>81</v>
      </c>
      <c r="C23" s="13" t="s">
        <v>82</v>
      </c>
      <c r="D23" s="15">
        <f>D24+D25+D26</f>
        <v>51027</v>
      </c>
      <c r="E23" s="15">
        <f t="shared" ref="E23:AZ23" si="3">E24+E25+E26</f>
        <v>66412</v>
      </c>
      <c r="F23" s="15">
        <f t="shared" si="3"/>
        <v>75195</v>
      </c>
      <c r="G23" s="15">
        <f t="shared" si="3"/>
        <v>29973</v>
      </c>
      <c r="H23" s="15">
        <f t="shared" si="3"/>
        <v>102663</v>
      </c>
      <c r="I23" s="15">
        <f t="shared" si="3"/>
        <v>87940</v>
      </c>
      <c r="J23" s="15">
        <f t="shared" si="3"/>
        <v>48340</v>
      </c>
      <c r="K23" s="15">
        <f t="shared" si="3"/>
        <v>38040</v>
      </c>
      <c r="L23" s="15">
        <f t="shared" si="3"/>
        <v>27908</v>
      </c>
      <c r="M23" s="15">
        <f t="shared" si="3"/>
        <v>129800</v>
      </c>
      <c r="N23" s="15">
        <f t="shared" si="3"/>
        <v>82357</v>
      </c>
      <c r="O23" s="15">
        <f t="shared" si="3"/>
        <v>147349</v>
      </c>
      <c r="P23" s="15">
        <f t="shared" si="3"/>
        <v>61663</v>
      </c>
      <c r="Q23" s="15">
        <f t="shared" si="3"/>
        <v>40997</v>
      </c>
      <c r="R23" s="15">
        <f t="shared" si="3"/>
        <v>160640</v>
      </c>
      <c r="S23" s="15">
        <f t="shared" si="3"/>
        <v>29792</v>
      </c>
      <c r="T23" s="15">
        <f t="shared" si="3"/>
        <v>64451</v>
      </c>
      <c r="U23" s="15">
        <f t="shared" si="3"/>
        <v>181906</v>
      </c>
      <c r="V23" s="15">
        <f t="shared" si="3"/>
        <v>60048</v>
      </c>
      <c r="W23" s="15">
        <f t="shared" si="3"/>
        <v>66599</v>
      </c>
      <c r="X23" s="15">
        <f t="shared" si="3"/>
        <v>104671</v>
      </c>
      <c r="Y23" s="15">
        <f t="shared" si="3"/>
        <v>33210</v>
      </c>
      <c r="Z23" s="15">
        <f t="shared" si="3"/>
        <v>17219</v>
      </c>
      <c r="AA23" s="15">
        <f t="shared" si="3"/>
        <v>64498</v>
      </c>
      <c r="AB23" s="15">
        <f t="shared" si="3"/>
        <v>49185</v>
      </c>
      <c r="AC23" s="15">
        <f t="shared" si="3"/>
        <v>15798</v>
      </c>
      <c r="AD23" s="15">
        <f t="shared" si="3"/>
        <v>83378</v>
      </c>
      <c r="AE23" s="15">
        <f t="shared" si="3"/>
        <v>70746</v>
      </c>
      <c r="AF23" s="15">
        <f t="shared" si="3"/>
        <v>35676</v>
      </c>
      <c r="AG23" s="15">
        <f t="shared" si="3"/>
        <v>142970</v>
      </c>
      <c r="AH23" s="15">
        <f t="shared" si="3"/>
        <v>75372</v>
      </c>
      <c r="AI23" s="15">
        <f t="shared" si="3"/>
        <v>29583</v>
      </c>
      <c r="AJ23" s="15">
        <f t="shared" si="3"/>
        <v>33742</v>
      </c>
      <c r="AK23" s="15">
        <f t="shared" si="3"/>
        <v>6990</v>
      </c>
      <c r="AL23" s="15">
        <f t="shared" si="3"/>
        <v>130545</v>
      </c>
      <c r="AM23" s="15">
        <f t="shared" si="3"/>
        <v>91916</v>
      </c>
      <c r="AN23" s="15">
        <f t="shared" si="3"/>
        <v>33921</v>
      </c>
      <c r="AO23" s="15">
        <f t="shared" si="3"/>
        <v>35249</v>
      </c>
      <c r="AP23" s="49">
        <f t="shared" si="3"/>
        <v>102424</v>
      </c>
      <c r="AQ23" s="63">
        <f t="shared" si="3"/>
        <v>2710193</v>
      </c>
      <c r="AR23" s="56">
        <f t="shared" si="3"/>
        <v>411529</v>
      </c>
      <c r="AS23" s="15">
        <f t="shared" si="3"/>
        <v>386517</v>
      </c>
      <c r="AT23" s="15">
        <f t="shared" si="3"/>
        <v>213186</v>
      </c>
      <c r="AU23" s="15">
        <f t="shared" si="3"/>
        <v>205127</v>
      </c>
      <c r="AV23" s="15">
        <f t="shared" si="3"/>
        <v>477655</v>
      </c>
      <c r="AW23" s="15">
        <f t="shared" si="3"/>
        <v>1694014</v>
      </c>
      <c r="AX23" s="49">
        <f t="shared" si="3"/>
        <v>1335416</v>
      </c>
      <c r="AY23" s="63">
        <f t="shared" si="3"/>
        <v>3029430</v>
      </c>
      <c r="AZ23" s="63">
        <f t="shared" si="3"/>
        <v>5739623</v>
      </c>
      <c r="BB23" s="45"/>
      <c r="BC23" s="45"/>
      <c r="BD23" s="45"/>
    </row>
    <row r="24" spans="1:56" ht="25.5" customHeight="1" x14ac:dyDescent="0.25">
      <c r="A24" s="9" t="s">
        <v>105</v>
      </c>
      <c r="B24" s="10">
        <v>911</v>
      </c>
      <c r="C24" s="16" t="s">
        <v>55</v>
      </c>
      <c r="D24" s="14">
        <v>28820</v>
      </c>
      <c r="E24" s="14">
        <v>31775</v>
      </c>
      <c r="F24" s="14">
        <v>28306</v>
      </c>
      <c r="G24" s="14">
        <v>15457</v>
      </c>
      <c r="H24" s="14">
        <v>45727</v>
      </c>
      <c r="I24" s="14">
        <v>29579</v>
      </c>
      <c r="J24" s="14">
        <v>24075</v>
      </c>
      <c r="K24" s="14">
        <v>10144</v>
      </c>
      <c r="L24" s="14">
        <v>15276</v>
      </c>
      <c r="M24" s="14">
        <v>64901</v>
      </c>
      <c r="N24" s="14">
        <v>58448</v>
      </c>
      <c r="O24" s="14">
        <v>47534</v>
      </c>
      <c r="P24" s="14">
        <v>16782</v>
      </c>
      <c r="Q24" s="14">
        <v>11720</v>
      </c>
      <c r="R24" s="14">
        <v>83068</v>
      </c>
      <c r="S24" s="14">
        <v>15868</v>
      </c>
      <c r="T24" s="14">
        <v>40297</v>
      </c>
      <c r="U24" s="14">
        <v>98905</v>
      </c>
      <c r="V24" s="14">
        <v>23642</v>
      </c>
      <c r="W24" s="14">
        <v>25002</v>
      </c>
      <c r="X24" s="14">
        <v>54035</v>
      </c>
      <c r="Y24" s="14">
        <v>17026</v>
      </c>
      <c r="Z24" s="14">
        <v>0</v>
      </c>
      <c r="AA24" s="14">
        <v>22474</v>
      </c>
      <c r="AB24" s="14">
        <v>19535</v>
      </c>
      <c r="AC24" s="14">
        <v>7770</v>
      </c>
      <c r="AD24" s="14">
        <v>29922</v>
      </c>
      <c r="AE24" s="14">
        <v>40321</v>
      </c>
      <c r="AF24" s="14">
        <v>17332</v>
      </c>
      <c r="AG24" s="14">
        <v>77283</v>
      </c>
      <c r="AH24" s="14">
        <v>39674</v>
      </c>
      <c r="AI24" s="14">
        <v>12274</v>
      </c>
      <c r="AJ24" s="14">
        <v>14117</v>
      </c>
      <c r="AK24" s="14">
        <v>0</v>
      </c>
      <c r="AL24" s="14">
        <v>92223</v>
      </c>
      <c r="AM24" s="14">
        <v>49105</v>
      </c>
      <c r="AN24" s="14">
        <v>14056</v>
      </c>
      <c r="AO24" s="14">
        <v>17910</v>
      </c>
      <c r="AP24" s="50">
        <v>44116</v>
      </c>
      <c r="AQ24" s="64">
        <v>1284499</v>
      </c>
      <c r="AR24" s="57">
        <v>130165</v>
      </c>
      <c r="AS24" s="14">
        <v>248803</v>
      </c>
      <c r="AT24" s="14">
        <v>89885</v>
      </c>
      <c r="AU24" s="14">
        <v>78201</v>
      </c>
      <c r="AV24" s="14">
        <v>263118</v>
      </c>
      <c r="AW24" s="14">
        <v>810172</v>
      </c>
      <c r="AX24" s="50">
        <v>840174</v>
      </c>
      <c r="AY24" s="64">
        <v>1650346</v>
      </c>
      <c r="AZ24" s="64">
        <v>2934845</v>
      </c>
      <c r="BB24" s="6"/>
      <c r="BC24" s="6"/>
      <c r="BD24" s="6"/>
    </row>
    <row r="25" spans="1:56" ht="25.5" customHeight="1" x14ac:dyDescent="0.25">
      <c r="A25" s="9" t="s">
        <v>106</v>
      </c>
      <c r="B25" s="10" t="s">
        <v>56</v>
      </c>
      <c r="C25" s="16" t="s">
        <v>57</v>
      </c>
      <c r="D25" s="14">
        <v>13907</v>
      </c>
      <c r="E25" s="14">
        <v>31351</v>
      </c>
      <c r="F25" s="14">
        <v>26186</v>
      </c>
      <c r="G25" s="14">
        <v>13071</v>
      </c>
      <c r="H25" s="14">
        <v>42370</v>
      </c>
      <c r="I25" s="14">
        <v>33673</v>
      </c>
      <c r="J25" s="14">
        <v>16522</v>
      </c>
      <c r="K25" s="14">
        <v>23020</v>
      </c>
      <c r="L25" s="14">
        <v>12632</v>
      </c>
      <c r="M25" s="14">
        <v>45859</v>
      </c>
      <c r="N25" s="14">
        <v>16348</v>
      </c>
      <c r="O25" s="14">
        <v>59071</v>
      </c>
      <c r="P25" s="14">
        <v>35391</v>
      </c>
      <c r="Q25" s="14">
        <v>29277</v>
      </c>
      <c r="R25" s="14">
        <v>56858</v>
      </c>
      <c r="S25" s="14">
        <v>11488</v>
      </c>
      <c r="T25" s="14">
        <v>19516</v>
      </c>
      <c r="U25" s="14">
        <v>64530</v>
      </c>
      <c r="V25" s="14">
        <v>25464</v>
      </c>
      <c r="W25" s="14">
        <v>33195</v>
      </c>
      <c r="X25" s="14">
        <v>37452</v>
      </c>
      <c r="Y25" s="14">
        <v>16184</v>
      </c>
      <c r="Z25" s="14">
        <v>14769</v>
      </c>
      <c r="AA25" s="14">
        <v>28987</v>
      </c>
      <c r="AB25" s="14">
        <v>16763</v>
      </c>
      <c r="AC25" s="14">
        <v>8028</v>
      </c>
      <c r="AD25" s="14">
        <v>30949</v>
      </c>
      <c r="AE25" s="14">
        <v>21976</v>
      </c>
      <c r="AF25" s="14">
        <v>18344</v>
      </c>
      <c r="AG25" s="14">
        <v>50822</v>
      </c>
      <c r="AH25" s="14">
        <v>22677</v>
      </c>
      <c r="AI25" s="14">
        <v>11810</v>
      </c>
      <c r="AJ25" s="14">
        <v>17415</v>
      </c>
      <c r="AK25" s="14">
        <v>6890</v>
      </c>
      <c r="AL25" s="14">
        <v>31179</v>
      </c>
      <c r="AM25" s="14">
        <v>34235</v>
      </c>
      <c r="AN25" s="14">
        <v>16343</v>
      </c>
      <c r="AO25" s="14">
        <v>14315</v>
      </c>
      <c r="AP25" s="50">
        <v>42372</v>
      </c>
      <c r="AQ25" s="64">
        <v>1051239</v>
      </c>
      <c r="AR25" s="57">
        <v>185334</v>
      </c>
      <c r="AS25" s="14">
        <v>83029</v>
      </c>
      <c r="AT25" s="14">
        <v>96348</v>
      </c>
      <c r="AU25" s="14">
        <v>66392</v>
      </c>
      <c r="AV25" s="14">
        <v>116873</v>
      </c>
      <c r="AW25" s="14">
        <v>547976</v>
      </c>
      <c r="AX25" s="50">
        <v>296617</v>
      </c>
      <c r="AY25" s="64">
        <v>844593</v>
      </c>
      <c r="AZ25" s="64">
        <v>1895832</v>
      </c>
      <c r="BB25" s="6"/>
      <c r="BC25" s="6"/>
      <c r="BD25" s="6"/>
    </row>
    <row r="26" spans="1:56" ht="25.5" customHeight="1" x14ac:dyDescent="0.25">
      <c r="A26" s="9" t="s">
        <v>107</v>
      </c>
      <c r="B26" s="10">
        <v>920</v>
      </c>
      <c r="C26" s="16" t="s">
        <v>58</v>
      </c>
      <c r="D26" s="14">
        <v>8300</v>
      </c>
      <c r="E26" s="14">
        <v>3286</v>
      </c>
      <c r="F26" s="14">
        <v>20703</v>
      </c>
      <c r="G26" s="14">
        <v>1445</v>
      </c>
      <c r="H26" s="14">
        <v>14566</v>
      </c>
      <c r="I26" s="14">
        <v>24688</v>
      </c>
      <c r="J26" s="14">
        <v>7743</v>
      </c>
      <c r="K26" s="14">
        <v>4876</v>
      </c>
      <c r="L26" s="14">
        <v>0</v>
      </c>
      <c r="M26" s="14">
        <v>19040</v>
      </c>
      <c r="N26" s="14">
        <v>7561</v>
      </c>
      <c r="O26" s="14">
        <v>40744</v>
      </c>
      <c r="P26" s="14">
        <v>9490</v>
      </c>
      <c r="Q26" s="14">
        <v>0</v>
      </c>
      <c r="R26" s="14">
        <v>20714</v>
      </c>
      <c r="S26" s="14">
        <v>2436</v>
      </c>
      <c r="T26" s="14">
        <v>4638</v>
      </c>
      <c r="U26" s="14">
        <v>18471</v>
      </c>
      <c r="V26" s="14">
        <v>10942</v>
      </c>
      <c r="W26" s="14">
        <v>8402</v>
      </c>
      <c r="X26" s="14">
        <v>13184</v>
      </c>
      <c r="Y26" s="14">
        <v>0</v>
      </c>
      <c r="Z26" s="14">
        <v>2450</v>
      </c>
      <c r="AA26" s="14">
        <v>13037</v>
      </c>
      <c r="AB26" s="14">
        <v>12887</v>
      </c>
      <c r="AC26" s="14">
        <v>0</v>
      </c>
      <c r="AD26" s="14">
        <v>22507</v>
      </c>
      <c r="AE26" s="14">
        <v>8449</v>
      </c>
      <c r="AF26" s="14">
        <v>0</v>
      </c>
      <c r="AG26" s="14">
        <v>14865</v>
      </c>
      <c r="AH26" s="14">
        <v>13021</v>
      </c>
      <c r="AI26" s="14">
        <v>5499</v>
      </c>
      <c r="AJ26" s="14">
        <v>2210</v>
      </c>
      <c r="AK26" s="14">
        <v>100</v>
      </c>
      <c r="AL26" s="14">
        <v>7143</v>
      </c>
      <c r="AM26" s="14">
        <v>8576</v>
      </c>
      <c r="AN26" s="14">
        <v>3522</v>
      </c>
      <c r="AO26" s="14">
        <v>3024</v>
      </c>
      <c r="AP26" s="50">
        <v>15936</v>
      </c>
      <c r="AQ26" s="64">
        <v>374455</v>
      </c>
      <c r="AR26" s="57">
        <v>96030</v>
      </c>
      <c r="AS26" s="14">
        <v>54685</v>
      </c>
      <c r="AT26" s="14">
        <v>26953</v>
      </c>
      <c r="AU26" s="14">
        <v>60534</v>
      </c>
      <c r="AV26" s="14">
        <v>97664</v>
      </c>
      <c r="AW26" s="14">
        <v>335866</v>
      </c>
      <c r="AX26" s="50">
        <v>198625</v>
      </c>
      <c r="AY26" s="64">
        <v>534491</v>
      </c>
      <c r="AZ26" s="64">
        <v>908946</v>
      </c>
      <c r="BB26" s="6"/>
      <c r="BC26" s="6"/>
      <c r="BD26" s="6"/>
    </row>
    <row r="27" spans="1:56" s="44" customFormat="1" ht="25.5" customHeight="1" x14ac:dyDescent="0.25">
      <c r="A27" s="11" t="s">
        <v>108</v>
      </c>
      <c r="B27" s="11" t="s">
        <v>83</v>
      </c>
      <c r="C27" s="13" t="s">
        <v>84</v>
      </c>
      <c r="D27" s="15">
        <f>D28+D29</f>
        <v>9451</v>
      </c>
      <c r="E27" s="15">
        <f t="shared" ref="E27:AZ27" si="4">E28+E29</f>
        <v>9651</v>
      </c>
      <c r="F27" s="15">
        <f t="shared" si="4"/>
        <v>25043</v>
      </c>
      <c r="G27" s="15">
        <f t="shared" si="4"/>
        <v>5074</v>
      </c>
      <c r="H27" s="15">
        <f t="shared" si="4"/>
        <v>58598</v>
      </c>
      <c r="I27" s="15">
        <f t="shared" si="4"/>
        <v>14416</v>
      </c>
      <c r="J27" s="15">
        <f t="shared" si="4"/>
        <v>8677</v>
      </c>
      <c r="K27" s="15">
        <f t="shared" si="4"/>
        <v>7895</v>
      </c>
      <c r="L27" s="15">
        <f t="shared" si="4"/>
        <v>14639</v>
      </c>
      <c r="M27" s="15">
        <f t="shared" si="4"/>
        <v>11153</v>
      </c>
      <c r="N27" s="15">
        <f t="shared" si="4"/>
        <v>45610</v>
      </c>
      <c r="O27" s="15">
        <f t="shared" si="4"/>
        <v>14104</v>
      </c>
      <c r="P27" s="15">
        <f t="shared" si="4"/>
        <v>27284</v>
      </c>
      <c r="Q27" s="15">
        <f t="shared" si="4"/>
        <v>30018</v>
      </c>
      <c r="R27" s="15">
        <f t="shared" si="4"/>
        <v>36495</v>
      </c>
      <c r="S27" s="15">
        <f t="shared" si="4"/>
        <v>9181</v>
      </c>
      <c r="T27" s="15">
        <f t="shared" si="4"/>
        <v>34170</v>
      </c>
      <c r="U27" s="15">
        <f t="shared" si="4"/>
        <v>34761</v>
      </c>
      <c r="V27" s="15">
        <f t="shared" si="4"/>
        <v>13324</v>
      </c>
      <c r="W27" s="15">
        <f t="shared" si="4"/>
        <v>42549</v>
      </c>
      <c r="X27" s="15">
        <f t="shared" si="4"/>
        <v>33044</v>
      </c>
      <c r="Y27" s="15">
        <f t="shared" si="4"/>
        <v>12844</v>
      </c>
      <c r="Z27" s="15">
        <f t="shared" si="4"/>
        <v>24477</v>
      </c>
      <c r="AA27" s="15">
        <f t="shared" si="4"/>
        <v>10355</v>
      </c>
      <c r="AB27" s="15">
        <f t="shared" si="4"/>
        <v>2502</v>
      </c>
      <c r="AC27" s="15">
        <f t="shared" si="4"/>
        <v>6051</v>
      </c>
      <c r="AD27" s="15">
        <f t="shared" si="4"/>
        <v>13166</v>
      </c>
      <c r="AE27" s="15">
        <f t="shared" si="4"/>
        <v>11870</v>
      </c>
      <c r="AF27" s="15">
        <f t="shared" si="4"/>
        <v>19165</v>
      </c>
      <c r="AG27" s="15">
        <f t="shared" si="4"/>
        <v>57486</v>
      </c>
      <c r="AH27" s="15">
        <f t="shared" si="4"/>
        <v>13405</v>
      </c>
      <c r="AI27" s="15">
        <f t="shared" si="4"/>
        <v>12541</v>
      </c>
      <c r="AJ27" s="15">
        <f t="shared" si="4"/>
        <v>6033</v>
      </c>
      <c r="AK27" s="15">
        <f t="shared" si="4"/>
        <v>9697</v>
      </c>
      <c r="AL27" s="15">
        <f t="shared" si="4"/>
        <v>65610</v>
      </c>
      <c r="AM27" s="15">
        <f t="shared" si="4"/>
        <v>13775</v>
      </c>
      <c r="AN27" s="15">
        <f t="shared" si="4"/>
        <v>1512</v>
      </c>
      <c r="AO27" s="15">
        <f t="shared" si="4"/>
        <v>14242</v>
      </c>
      <c r="AP27" s="49">
        <f t="shared" si="4"/>
        <v>18733</v>
      </c>
      <c r="AQ27" s="63">
        <f t="shared" si="4"/>
        <v>798601</v>
      </c>
      <c r="AR27" s="56">
        <f t="shared" si="4"/>
        <v>66466</v>
      </c>
      <c r="AS27" s="15">
        <f t="shared" si="4"/>
        <v>126691</v>
      </c>
      <c r="AT27" s="15">
        <f t="shared" si="4"/>
        <v>59571</v>
      </c>
      <c r="AU27" s="15">
        <f t="shared" si="4"/>
        <v>27770</v>
      </c>
      <c r="AV27" s="15">
        <f t="shared" si="4"/>
        <v>101198</v>
      </c>
      <c r="AW27" s="15">
        <f t="shared" si="4"/>
        <v>381696</v>
      </c>
      <c r="AX27" s="49">
        <f t="shared" si="4"/>
        <v>364446</v>
      </c>
      <c r="AY27" s="63">
        <f t="shared" si="4"/>
        <v>746142</v>
      </c>
      <c r="AZ27" s="63">
        <f t="shared" si="4"/>
        <v>1544743</v>
      </c>
      <c r="BB27" s="45"/>
      <c r="BC27" s="45"/>
      <c r="BD27" s="45"/>
    </row>
    <row r="28" spans="1:56" ht="25.5" customHeight="1" x14ac:dyDescent="0.25">
      <c r="A28" s="9" t="s">
        <v>109</v>
      </c>
      <c r="B28" s="22" t="s">
        <v>59</v>
      </c>
      <c r="C28" s="16" t="s">
        <v>60</v>
      </c>
      <c r="D28" s="14">
        <v>0</v>
      </c>
      <c r="E28" s="14">
        <v>1326</v>
      </c>
      <c r="F28" s="14">
        <v>0</v>
      </c>
      <c r="G28" s="14">
        <v>1420</v>
      </c>
      <c r="H28" s="14">
        <v>0</v>
      </c>
      <c r="I28" s="14">
        <v>5381</v>
      </c>
      <c r="J28" s="14">
        <v>929</v>
      </c>
      <c r="K28" s="14">
        <v>0</v>
      </c>
      <c r="L28" s="14">
        <v>0</v>
      </c>
      <c r="M28" s="14">
        <v>0</v>
      </c>
      <c r="N28" s="14">
        <v>0</v>
      </c>
      <c r="O28" s="14">
        <v>3569</v>
      </c>
      <c r="P28" s="14">
        <v>21675</v>
      </c>
      <c r="Q28" s="14">
        <v>0</v>
      </c>
      <c r="R28" s="14">
        <v>17361</v>
      </c>
      <c r="S28" s="14">
        <v>2004</v>
      </c>
      <c r="T28" s="14">
        <v>19773</v>
      </c>
      <c r="U28" s="14">
        <v>13200</v>
      </c>
      <c r="V28" s="14">
        <v>0</v>
      </c>
      <c r="W28" s="14">
        <v>300</v>
      </c>
      <c r="X28" s="14">
        <v>0</v>
      </c>
      <c r="Y28" s="14">
        <v>0</v>
      </c>
      <c r="Z28" s="14">
        <v>0</v>
      </c>
      <c r="AA28" s="14">
        <v>6106</v>
      </c>
      <c r="AB28" s="14">
        <v>0</v>
      </c>
      <c r="AC28" s="14">
        <v>4510</v>
      </c>
      <c r="AD28" s="14">
        <v>5374</v>
      </c>
      <c r="AE28" s="14">
        <v>0</v>
      </c>
      <c r="AF28" s="14">
        <v>14345</v>
      </c>
      <c r="AG28" s="14">
        <v>12881</v>
      </c>
      <c r="AH28" s="14">
        <v>4942</v>
      </c>
      <c r="AI28" s="14">
        <v>900</v>
      </c>
      <c r="AJ28" s="14">
        <v>0</v>
      </c>
      <c r="AK28" s="14">
        <v>705</v>
      </c>
      <c r="AL28" s="14">
        <v>23820</v>
      </c>
      <c r="AM28" s="14">
        <v>1071</v>
      </c>
      <c r="AN28" s="14">
        <v>0</v>
      </c>
      <c r="AO28" s="14">
        <v>3918</v>
      </c>
      <c r="AP28" s="50">
        <v>2575</v>
      </c>
      <c r="AQ28" s="64">
        <v>168085</v>
      </c>
      <c r="AR28" s="57">
        <v>0</v>
      </c>
      <c r="AS28" s="14">
        <v>35944</v>
      </c>
      <c r="AT28" s="14">
        <v>0</v>
      </c>
      <c r="AU28" s="14">
        <v>0</v>
      </c>
      <c r="AV28" s="14">
        <v>0</v>
      </c>
      <c r="AW28" s="14">
        <v>35944</v>
      </c>
      <c r="AX28" s="50">
        <v>247562</v>
      </c>
      <c r="AY28" s="64">
        <v>283506</v>
      </c>
      <c r="AZ28" s="64">
        <v>451591</v>
      </c>
      <c r="BB28" s="6"/>
      <c r="BC28" s="6"/>
      <c r="BD28" s="6"/>
    </row>
    <row r="29" spans="1:56" ht="25.5" customHeight="1" thickBot="1" x14ac:dyDescent="0.3">
      <c r="A29" s="23" t="s">
        <v>110</v>
      </c>
      <c r="B29" s="24" t="s">
        <v>61</v>
      </c>
      <c r="C29" s="25" t="s">
        <v>62</v>
      </c>
      <c r="D29" s="26">
        <v>9451</v>
      </c>
      <c r="E29" s="26">
        <v>8325</v>
      </c>
      <c r="F29" s="26">
        <v>25043</v>
      </c>
      <c r="G29" s="26">
        <v>3654</v>
      </c>
      <c r="H29" s="26">
        <v>58598</v>
      </c>
      <c r="I29" s="26">
        <v>9035</v>
      </c>
      <c r="J29" s="26">
        <v>7748</v>
      </c>
      <c r="K29" s="26">
        <v>7895</v>
      </c>
      <c r="L29" s="26">
        <v>14639</v>
      </c>
      <c r="M29" s="26">
        <v>11153</v>
      </c>
      <c r="N29" s="26">
        <v>45610</v>
      </c>
      <c r="O29" s="26">
        <v>10535</v>
      </c>
      <c r="P29" s="26">
        <v>5609</v>
      </c>
      <c r="Q29" s="26">
        <v>30018</v>
      </c>
      <c r="R29" s="26">
        <v>19134</v>
      </c>
      <c r="S29" s="26">
        <v>7177</v>
      </c>
      <c r="T29" s="26">
        <v>14397</v>
      </c>
      <c r="U29" s="26">
        <v>21561</v>
      </c>
      <c r="V29" s="26">
        <v>13324</v>
      </c>
      <c r="W29" s="26">
        <v>42249</v>
      </c>
      <c r="X29" s="26">
        <v>33044</v>
      </c>
      <c r="Y29" s="26">
        <v>12844</v>
      </c>
      <c r="Z29" s="26">
        <v>24477</v>
      </c>
      <c r="AA29" s="26">
        <v>4249</v>
      </c>
      <c r="AB29" s="26">
        <v>2502</v>
      </c>
      <c r="AC29" s="26">
        <v>1541</v>
      </c>
      <c r="AD29" s="26">
        <v>7792</v>
      </c>
      <c r="AE29" s="26">
        <v>11870</v>
      </c>
      <c r="AF29" s="26">
        <v>4820</v>
      </c>
      <c r="AG29" s="26">
        <v>44605</v>
      </c>
      <c r="AH29" s="26">
        <v>8463</v>
      </c>
      <c r="AI29" s="26">
        <v>11641</v>
      </c>
      <c r="AJ29" s="26">
        <v>6033</v>
      </c>
      <c r="AK29" s="26">
        <v>8992</v>
      </c>
      <c r="AL29" s="26">
        <v>41790</v>
      </c>
      <c r="AM29" s="26">
        <v>12704</v>
      </c>
      <c r="AN29" s="26">
        <v>1512</v>
      </c>
      <c r="AO29" s="26">
        <v>10324</v>
      </c>
      <c r="AP29" s="51">
        <v>16158</v>
      </c>
      <c r="AQ29" s="65">
        <v>630516</v>
      </c>
      <c r="AR29" s="58">
        <v>66466</v>
      </c>
      <c r="AS29" s="26">
        <v>90747</v>
      </c>
      <c r="AT29" s="26">
        <v>59571</v>
      </c>
      <c r="AU29" s="26">
        <v>27770</v>
      </c>
      <c r="AV29" s="26">
        <v>101198</v>
      </c>
      <c r="AW29" s="26">
        <v>345752</v>
      </c>
      <c r="AX29" s="51">
        <v>116884</v>
      </c>
      <c r="AY29" s="65">
        <v>462636</v>
      </c>
      <c r="AZ29" s="65">
        <v>1093152</v>
      </c>
      <c r="BB29" s="6"/>
      <c r="BC29" s="6"/>
      <c r="BD29" s="6"/>
    </row>
    <row r="30" spans="1:56" s="6" customFormat="1" ht="24.75" customHeight="1" thickTop="1" thickBot="1" x14ac:dyDescent="0.3">
      <c r="A30" s="27"/>
      <c r="B30" s="28"/>
      <c r="C30" s="69" t="s">
        <v>115</v>
      </c>
      <c r="D30" s="29">
        <f>D5+D6+D7+D14+D15+D19+D20+D23+D27</f>
        <v>285237</v>
      </c>
      <c r="E30" s="29">
        <f t="shared" ref="E30:AZ30" si="5">E5+E6+E7+E14+E15+E19+E20+E23+E27</f>
        <v>262461</v>
      </c>
      <c r="F30" s="29">
        <f t="shared" si="5"/>
        <v>417568</v>
      </c>
      <c r="G30" s="29">
        <f t="shared" si="5"/>
        <v>191705</v>
      </c>
      <c r="H30" s="29">
        <f t="shared" si="5"/>
        <v>571835</v>
      </c>
      <c r="I30" s="29">
        <f t="shared" si="5"/>
        <v>412751</v>
      </c>
      <c r="J30" s="29">
        <f t="shared" si="5"/>
        <v>238186</v>
      </c>
      <c r="K30" s="29">
        <f t="shared" si="5"/>
        <v>182908</v>
      </c>
      <c r="L30" s="29">
        <f t="shared" si="5"/>
        <v>176787</v>
      </c>
      <c r="M30" s="29">
        <f t="shared" si="5"/>
        <v>478983</v>
      </c>
      <c r="N30" s="29">
        <f t="shared" si="5"/>
        <v>463702</v>
      </c>
      <c r="O30" s="29">
        <f t="shared" si="5"/>
        <v>1054605</v>
      </c>
      <c r="P30" s="29">
        <f t="shared" si="5"/>
        <v>290002</v>
      </c>
      <c r="Q30" s="29">
        <f t="shared" si="5"/>
        <v>345625</v>
      </c>
      <c r="R30" s="29">
        <f t="shared" si="5"/>
        <v>787799</v>
      </c>
      <c r="S30" s="29">
        <f t="shared" si="5"/>
        <v>185668</v>
      </c>
      <c r="T30" s="29">
        <f t="shared" si="5"/>
        <v>352602</v>
      </c>
      <c r="U30" s="29">
        <f t="shared" si="5"/>
        <v>886929</v>
      </c>
      <c r="V30" s="29">
        <f t="shared" si="5"/>
        <v>266284</v>
      </c>
      <c r="W30" s="29">
        <f t="shared" si="5"/>
        <v>415967</v>
      </c>
      <c r="X30" s="29">
        <f t="shared" si="5"/>
        <v>415036</v>
      </c>
      <c r="Y30" s="29">
        <f t="shared" si="5"/>
        <v>179505</v>
      </c>
      <c r="Z30" s="29">
        <f t="shared" si="5"/>
        <v>169427</v>
      </c>
      <c r="AA30" s="29">
        <f t="shared" si="5"/>
        <v>273698</v>
      </c>
      <c r="AB30" s="29">
        <f t="shared" si="5"/>
        <v>180227</v>
      </c>
      <c r="AC30" s="29">
        <f t="shared" si="5"/>
        <v>96180</v>
      </c>
      <c r="AD30" s="29">
        <f t="shared" si="5"/>
        <v>363457</v>
      </c>
      <c r="AE30" s="29">
        <f t="shared" si="5"/>
        <v>326100</v>
      </c>
      <c r="AF30" s="29">
        <f t="shared" si="5"/>
        <v>191203</v>
      </c>
      <c r="AG30" s="29">
        <f t="shared" si="5"/>
        <v>633243</v>
      </c>
      <c r="AH30" s="29">
        <f t="shared" si="5"/>
        <v>349377</v>
      </c>
      <c r="AI30" s="29">
        <f t="shared" si="5"/>
        <v>206947</v>
      </c>
      <c r="AJ30" s="29">
        <f t="shared" si="5"/>
        <v>246193</v>
      </c>
      <c r="AK30" s="29">
        <f t="shared" si="5"/>
        <v>117525</v>
      </c>
      <c r="AL30" s="29">
        <f t="shared" si="5"/>
        <v>947344</v>
      </c>
      <c r="AM30" s="29">
        <f t="shared" si="5"/>
        <v>310873</v>
      </c>
      <c r="AN30" s="29">
        <f t="shared" si="5"/>
        <v>165232</v>
      </c>
      <c r="AO30" s="29">
        <f t="shared" si="5"/>
        <v>155244</v>
      </c>
      <c r="AP30" s="52">
        <f t="shared" si="5"/>
        <v>406603</v>
      </c>
      <c r="AQ30" s="66">
        <f t="shared" si="5"/>
        <v>14001018</v>
      </c>
      <c r="AR30" s="59">
        <f t="shared" si="5"/>
        <v>1893552</v>
      </c>
      <c r="AS30" s="29">
        <f t="shared" si="5"/>
        <v>1875312</v>
      </c>
      <c r="AT30" s="29">
        <f t="shared" si="5"/>
        <v>1030182</v>
      </c>
      <c r="AU30" s="29">
        <f t="shared" si="5"/>
        <v>924863</v>
      </c>
      <c r="AV30" s="29">
        <f t="shared" si="5"/>
        <v>2085958</v>
      </c>
      <c r="AW30" s="29">
        <f t="shared" si="5"/>
        <v>7809867</v>
      </c>
      <c r="AX30" s="52">
        <f t="shared" si="5"/>
        <v>6662907</v>
      </c>
      <c r="AY30" s="66">
        <f t="shared" si="5"/>
        <v>14472774</v>
      </c>
      <c r="AZ30" s="66">
        <f t="shared" si="5"/>
        <v>28473792</v>
      </c>
    </row>
    <row r="31" spans="1:56" ht="15.75" thickTop="1" x14ac:dyDescent="0.25">
      <c r="BB31" s="3"/>
    </row>
    <row r="32" spans="1:56" s="3" customFormat="1" x14ac:dyDescent="0.25">
      <c r="A32" s="4"/>
      <c r="B32" s="5"/>
      <c r="C32" s="6"/>
      <c r="T32" s="6"/>
      <c r="BB32" s="6"/>
    </row>
    <row r="33" spans="1:54" s="6" customFormat="1" x14ac:dyDescent="0.25">
      <c r="A33" s="30"/>
      <c r="B33" s="32"/>
      <c r="BB33" s="8"/>
    </row>
  </sheetData>
  <mergeCells count="4">
    <mergeCell ref="A2:B2"/>
    <mergeCell ref="AY2:AZ2"/>
    <mergeCell ref="D1:AC1"/>
    <mergeCell ref="AA2:AC2"/>
  </mergeCells>
  <printOptions horizontalCentered="1"/>
  <pageMargins left="0" right="0" top="0.39370078740157483" bottom="0" header="0.11811023622047245" footer="0.39370078740157483"/>
  <pageSetup paperSize="8" scale="75" orientation="landscape" r:id="rId1"/>
  <headerFooter alignWithMargins="0">
    <oddFooter>&amp;LПокрајински секретаријат за финансије, Одсек за фискалне и макроекономске анализе&amp;Rстрана број &amp;P</oddFooter>
  </headerFooter>
  <colBreaks count="1" manualBreakCount="1">
    <brk id="29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3"/>
  <sheetViews>
    <sheetView showZeros="0"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1" sqref="D1:AC1"/>
    </sheetView>
  </sheetViews>
  <sheetFormatPr defaultRowHeight="15" x14ac:dyDescent="0.25"/>
  <cols>
    <col min="1" max="1" width="6.140625" style="30" bestFit="1" customWidth="1"/>
    <col min="2" max="2" width="14.140625" style="31" bestFit="1" customWidth="1"/>
    <col min="3" max="3" width="37.7109375" style="8" bestFit="1" customWidth="1"/>
    <col min="4" max="4" width="9.140625" style="8" bestFit="1" customWidth="1"/>
    <col min="5" max="5" width="9.140625" style="8" customWidth="1"/>
    <col min="6" max="7" width="9.140625" style="8" bestFit="1" customWidth="1"/>
    <col min="8" max="9" width="9.140625" style="8" customWidth="1"/>
    <col min="10" max="14" width="9.140625" style="8" bestFit="1" customWidth="1"/>
    <col min="15" max="15" width="10.85546875" style="8" bestFit="1" customWidth="1"/>
    <col min="16" max="27" width="9.140625" style="8" bestFit="1" customWidth="1"/>
    <col min="28" max="28" width="9.7109375" style="8" bestFit="1" customWidth="1"/>
    <col min="29" max="29" width="8" style="8" bestFit="1" customWidth="1"/>
    <col min="30" max="31" width="9.140625" style="8" bestFit="1" customWidth="1"/>
    <col min="32" max="32" width="10.42578125" style="8" bestFit="1" customWidth="1"/>
    <col min="33" max="36" width="9.140625" style="8" bestFit="1" customWidth="1"/>
    <col min="37" max="37" width="10.140625" style="8" customWidth="1"/>
    <col min="38" max="42" width="9.140625" style="8" bestFit="1" customWidth="1"/>
    <col min="43" max="43" width="12" style="8" bestFit="1" customWidth="1"/>
    <col min="44" max="46" width="10.85546875" style="8" bestFit="1" customWidth="1"/>
    <col min="47" max="47" width="11.42578125" style="8" customWidth="1"/>
    <col min="48" max="48" width="10.85546875" style="8" bestFit="1" customWidth="1"/>
    <col min="49" max="49" width="11.28515625" style="8" bestFit="1" customWidth="1"/>
    <col min="50" max="50" width="10.85546875" style="8" bestFit="1" customWidth="1"/>
    <col min="51" max="51" width="12" style="8" bestFit="1" customWidth="1"/>
    <col min="52" max="52" width="14" style="8" customWidth="1"/>
    <col min="53" max="53" width="9.140625" style="8"/>
    <col min="54" max="54" width="10.140625" style="8" bestFit="1" customWidth="1"/>
    <col min="55" max="55" width="9.28515625" style="8" bestFit="1" customWidth="1"/>
    <col min="56" max="56" width="10.28515625" style="8" bestFit="1" customWidth="1"/>
    <col min="57" max="16384" width="9.140625" style="8"/>
  </cols>
  <sheetData>
    <row r="1" spans="1:56" ht="69.75" customHeight="1" x14ac:dyDescent="0.25">
      <c r="D1" s="93" t="s">
        <v>117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2" spans="1:56" ht="15.75" x14ac:dyDescent="0.25">
      <c r="A2" s="91" t="s">
        <v>118</v>
      </c>
      <c r="B2" s="91"/>
      <c r="C2" s="7"/>
      <c r="X2" s="68"/>
      <c r="Y2" s="68"/>
      <c r="AA2" s="68"/>
      <c r="AB2" s="68"/>
      <c r="AC2" s="68"/>
      <c r="AY2" s="68"/>
      <c r="AZ2" s="68"/>
    </row>
    <row r="3" spans="1:56" s="1" customFormat="1" ht="64.5" thickBot="1" x14ac:dyDescent="0.25">
      <c r="A3" s="33" t="s">
        <v>0</v>
      </c>
      <c r="B3" s="34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5" t="s">
        <v>11</v>
      </c>
      <c r="M3" s="35" t="s">
        <v>12</v>
      </c>
      <c r="N3" s="35" t="s">
        <v>13</v>
      </c>
      <c r="O3" s="35" t="s">
        <v>14</v>
      </c>
      <c r="P3" s="35" t="s">
        <v>15</v>
      </c>
      <c r="Q3" s="35" t="s">
        <v>16</v>
      </c>
      <c r="R3" s="35" t="s">
        <v>17</v>
      </c>
      <c r="S3" s="35" t="s">
        <v>18</v>
      </c>
      <c r="T3" s="35" t="s">
        <v>19</v>
      </c>
      <c r="U3" s="35" t="s">
        <v>20</v>
      </c>
      <c r="V3" s="35" t="s">
        <v>21</v>
      </c>
      <c r="W3" s="35" t="s">
        <v>22</v>
      </c>
      <c r="X3" s="35" t="s">
        <v>23</v>
      </c>
      <c r="Y3" s="34" t="s">
        <v>24</v>
      </c>
      <c r="Z3" s="34" t="s">
        <v>25</v>
      </c>
      <c r="AA3" s="34" t="s">
        <v>26</v>
      </c>
      <c r="AB3" s="34" t="s">
        <v>27</v>
      </c>
      <c r="AC3" s="35" t="s">
        <v>28</v>
      </c>
      <c r="AD3" s="35" t="s">
        <v>29</v>
      </c>
      <c r="AE3" s="35" t="s">
        <v>30</v>
      </c>
      <c r="AF3" s="35" t="s">
        <v>31</v>
      </c>
      <c r="AG3" s="35" t="s">
        <v>32</v>
      </c>
      <c r="AH3" s="35" t="s">
        <v>33</v>
      </c>
      <c r="AI3" s="35" t="s">
        <v>34</v>
      </c>
      <c r="AJ3" s="35" t="s">
        <v>35</v>
      </c>
      <c r="AK3" s="34" t="s">
        <v>36</v>
      </c>
      <c r="AL3" s="34" t="s">
        <v>37</v>
      </c>
      <c r="AM3" s="35" t="s">
        <v>38</v>
      </c>
      <c r="AN3" s="35" t="s">
        <v>39</v>
      </c>
      <c r="AO3" s="35" t="s">
        <v>40</v>
      </c>
      <c r="AP3" s="46" t="s">
        <v>41</v>
      </c>
      <c r="AQ3" s="60" t="s">
        <v>42</v>
      </c>
      <c r="AR3" s="53" t="s">
        <v>43</v>
      </c>
      <c r="AS3" s="35" t="s">
        <v>44</v>
      </c>
      <c r="AT3" s="35" t="s">
        <v>45</v>
      </c>
      <c r="AU3" s="34" t="s">
        <v>46</v>
      </c>
      <c r="AV3" s="35" t="s">
        <v>47</v>
      </c>
      <c r="AW3" s="34" t="s">
        <v>48</v>
      </c>
      <c r="AX3" s="67" t="s">
        <v>49</v>
      </c>
      <c r="AY3" s="60" t="s">
        <v>50</v>
      </c>
      <c r="AZ3" s="60" t="s">
        <v>51</v>
      </c>
      <c r="BC3" s="2"/>
      <c r="BD3" s="2"/>
    </row>
    <row r="4" spans="1:56" ht="16.5" thickTop="1" thickBot="1" x14ac:dyDescent="0.3">
      <c r="A4" s="40"/>
      <c r="B4" s="41"/>
      <c r="C4" s="42"/>
      <c r="D4" s="43">
        <v>1</v>
      </c>
      <c r="E4" s="43">
        <v>2</v>
      </c>
      <c r="F4" s="43">
        <v>3</v>
      </c>
      <c r="G4" s="43">
        <v>4</v>
      </c>
      <c r="H4" s="43">
        <v>5</v>
      </c>
      <c r="I4" s="43">
        <v>6</v>
      </c>
      <c r="J4" s="43">
        <v>7</v>
      </c>
      <c r="K4" s="43">
        <v>8</v>
      </c>
      <c r="L4" s="43">
        <v>9</v>
      </c>
      <c r="M4" s="43">
        <v>10</v>
      </c>
      <c r="N4" s="43">
        <v>11</v>
      </c>
      <c r="O4" s="43">
        <v>12</v>
      </c>
      <c r="P4" s="43">
        <v>13</v>
      </c>
      <c r="Q4" s="43">
        <v>14</v>
      </c>
      <c r="R4" s="43">
        <v>15</v>
      </c>
      <c r="S4" s="43">
        <v>16</v>
      </c>
      <c r="T4" s="43">
        <v>17</v>
      </c>
      <c r="U4" s="43">
        <v>18</v>
      </c>
      <c r="V4" s="43">
        <v>19</v>
      </c>
      <c r="W4" s="43">
        <v>20</v>
      </c>
      <c r="X4" s="43">
        <v>21</v>
      </c>
      <c r="Y4" s="43">
        <v>22</v>
      </c>
      <c r="Z4" s="43">
        <v>23</v>
      </c>
      <c r="AA4" s="43">
        <v>24</v>
      </c>
      <c r="AB4" s="43">
        <v>25</v>
      </c>
      <c r="AC4" s="43">
        <v>26</v>
      </c>
      <c r="AD4" s="43">
        <v>27</v>
      </c>
      <c r="AE4" s="43">
        <v>28</v>
      </c>
      <c r="AF4" s="43">
        <v>29</v>
      </c>
      <c r="AG4" s="43">
        <v>30</v>
      </c>
      <c r="AH4" s="43">
        <v>31</v>
      </c>
      <c r="AI4" s="43">
        <v>32</v>
      </c>
      <c r="AJ4" s="43">
        <v>33</v>
      </c>
      <c r="AK4" s="43">
        <v>34</v>
      </c>
      <c r="AL4" s="43">
        <v>35</v>
      </c>
      <c r="AM4" s="43">
        <v>36</v>
      </c>
      <c r="AN4" s="43">
        <v>37</v>
      </c>
      <c r="AO4" s="43">
        <v>38</v>
      </c>
      <c r="AP4" s="47">
        <v>39</v>
      </c>
      <c r="AQ4" s="61" t="s">
        <v>52</v>
      </c>
      <c r="AR4" s="54">
        <v>1</v>
      </c>
      <c r="AS4" s="43">
        <v>2</v>
      </c>
      <c r="AT4" s="43">
        <v>3</v>
      </c>
      <c r="AU4" s="43">
        <v>4</v>
      </c>
      <c r="AV4" s="43">
        <v>5</v>
      </c>
      <c r="AW4" s="43"/>
      <c r="AX4" s="47">
        <v>6</v>
      </c>
      <c r="AY4" s="61" t="s">
        <v>53</v>
      </c>
      <c r="AZ4" s="61" t="s">
        <v>54</v>
      </c>
    </row>
    <row r="5" spans="1:56" s="44" customFormat="1" ht="25.5" customHeight="1" thickTop="1" x14ac:dyDescent="0.25">
      <c r="A5" s="36" t="s">
        <v>86</v>
      </c>
      <c r="B5" s="37">
        <v>100</v>
      </c>
      <c r="C5" s="38" t="s">
        <v>75</v>
      </c>
      <c r="D5" s="71">
        <f>'Tabela X'!D5/'Tabela X'!D$30</f>
        <v>0.29899999999999999</v>
      </c>
      <c r="E5" s="71">
        <f>'Tabela X'!E5/'Tabela X'!E$30</f>
        <v>0.32500000000000001</v>
      </c>
      <c r="F5" s="71">
        <f>'Tabela X'!F5/'Tabela X'!F$30</f>
        <v>0.309</v>
      </c>
      <c r="G5" s="71">
        <f>'Tabela X'!G5/'Tabela X'!G$30</f>
        <v>0.36599999999999999</v>
      </c>
      <c r="H5" s="71">
        <f>'Tabela X'!H5/'Tabela X'!H$30</f>
        <v>0.318</v>
      </c>
      <c r="I5" s="71">
        <f>'Tabela X'!I5/'Tabela X'!I$30</f>
        <v>0.25</v>
      </c>
      <c r="J5" s="71">
        <f>'Tabela X'!J5/'Tabela X'!J$30</f>
        <v>0.26100000000000001</v>
      </c>
      <c r="K5" s="71">
        <f>'Tabela X'!K5/'Tabela X'!K$30</f>
        <v>0.39</v>
      </c>
      <c r="L5" s="71">
        <f>'Tabela X'!L5/'Tabela X'!L$30</f>
        <v>0.372</v>
      </c>
      <c r="M5" s="71">
        <f>'Tabela X'!M5/'Tabela X'!M$30</f>
        <v>0.24</v>
      </c>
      <c r="N5" s="71">
        <f>'Tabela X'!N5/'Tabela X'!N$30</f>
        <v>0.309</v>
      </c>
      <c r="O5" s="71">
        <f>'Tabela X'!O5/'Tabela X'!O$30</f>
        <v>0.23799999999999999</v>
      </c>
      <c r="P5" s="71">
        <f>'Tabela X'!P5/'Tabela X'!P$30</f>
        <v>0.41699999999999998</v>
      </c>
      <c r="Q5" s="71">
        <f>'Tabela X'!Q5/'Tabela X'!Q$30</f>
        <v>0.25800000000000001</v>
      </c>
      <c r="R5" s="71">
        <f>'Tabela X'!R5/'Tabela X'!R$30</f>
        <v>0.221</v>
      </c>
      <c r="S5" s="71">
        <f>'Tabela X'!S5/'Tabela X'!S$30</f>
        <v>0.439</v>
      </c>
      <c r="T5" s="71">
        <f>'Tabela X'!T5/'Tabela X'!T$30</f>
        <v>0.44800000000000001</v>
      </c>
      <c r="U5" s="71">
        <f>'Tabela X'!U5/'Tabela X'!U$30</f>
        <v>0.26200000000000001</v>
      </c>
      <c r="V5" s="71">
        <f>'Tabela X'!V5/'Tabela X'!V$30</f>
        <v>0.34699999999999998</v>
      </c>
      <c r="W5" s="71">
        <f>'Tabela X'!W5/'Tabela X'!W$30</f>
        <v>0.21099999999999999</v>
      </c>
      <c r="X5" s="71">
        <f>'Tabela X'!X5/'Tabela X'!X$30</f>
        <v>0.27</v>
      </c>
      <c r="Y5" s="71">
        <f>'Tabela X'!Y5/'Tabela X'!Y$30</f>
        <v>0.47599999999999998</v>
      </c>
      <c r="Z5" s="71">
        <f>'Tabela X'!Z5/'Tabela X'!Z$30</f>
        <v>0.49199999999999999</v>
      </c>
      <c r="AA5" s="71">
        <f>'Tabela X'!AA5/'Tabela X'!AA$30</f>
        <v>0.30599999999999999</v>
      </c>
      <c r="AB5" s="71">
        <f>'Tabela X'!AB5/'Tabela X'!AB$30</f>
        <v>0.38900000000000001</v>
      </c>
      <c r="AC5" s="71">
        <f>'Tabela X'!AC5/'Tabela X'!AC$30</f>
        <v>0.374</v>
      </c>
      <c r="AD5" s="71">
        <f>'Tabela X'!AD5/'Tabela X'!AD$30</f>
        <v>0.25600000000000001</v>
      </c>
      <c r="AE5" s="71">
        <f>'Tabela X'!AE5/'Tabela X'!AE$30</f>
        <v>0.51100000000000001</v>
      </c>
      <c r="AF5" s="71">
        <f>'Tabela X'!AF5/'Tabela X'!AF$30</f>
        <v>0.61599999999999999</v>
      </c>
      <c r="AG5" s="71">
        <f>'Tabela X'!AG5/'Tabela X'!AG$30</f>
        <v>0.26</v>
      </c>
      <c r="AH5" s="71">
        <f>'Tabela X'!AH5/'Tabela X'!AH$30</f>
        <v>0.35399999999999998</v>
      </c>
      <c r="AI5" s="71">
        <f>'Tabela X'!AI5/'Tabela X'!AI$30</f>
        <v>0.504</v>
      </c>
      <c r="AJ5" s="71">
        <f>'Tabela X'!AJ5/'Tabela X'!AJ$30</f>
        <v>0.316</v>
      </c>
      <c r="AK5" s="71">
        <f>'Tabela X'!AK5/'Tabela X'!AK$30</f>
        <v>0.35599999999999998</v>
      </c>
      <c r="AL5" s="71">
        <f>'Tabela X'!AL5/'Tabela X'!AL$30</f>
        <v>0.318</v>
      </c>
      <c r="AM5" s="71">
        <f>'Tabela X'!AM5/'Tabela X'!AM$30</f>
        <v>0.26700000000000002</v>
      </c>
      <c r="AN5" s="71">
        <f>'Tabela X'!AN5/'Tabela X'!AN$30</f>
        <v>0.55500000000000005</v>
      </c>
      <c r="AO5" s="71">
        <f>'Tabela X'!AO5/'Tabela X'!AO$30</f>
        <v>0.35799999999999998</v>
      </c>
      <c r="AP5" s="72">
        <f>'Tabela X'!AP5/'Tabela X'!AP$30</f>
        <v>0.25900000000000001</v>
      </c>
      <c r="AQ5" s="73">
        <f>'Tabela X'!AQ5/'Tabela X'!AQ$30</f>
        <v>0.314</v>
      </c>
      <c r="AR5" s="74">
        <f>'Tabela X'!AR5/'Tabela X'!AR$30</f>
        <v>0.219</v>
      </c>
      <c r="AS5" s="71">
        <f>'Tabela X'!AS5/'Tabela X'!AS$30</f>
        <v>0.219</v>
      </c>
      <c r="AT5" s="71">
        <f>'Tabela X'!AT5/'Tabela X'!AT$30</f>
        <v>0.27800000000000002</v>
      </c>
      <c r="AU5" s="71">
        <f>'Tabela X'!AU5/'Tabela X'!AU$30</f>
        <v>0.192</v>
      </c>
      <c r="AV5" s="71">
        <f>'Tabela X'!AV5/'Tabela X'!AV$30</f>
        <v>0.22600000000000001</v>
      </c>
      <c r="AW5" s="71">
        <f>'Tabela X'!AW5/'Tabela X'!AW$30</f>
        <v>0.22500000000000001</v>
      </c>
      <c r="AX5" s="72">
        <f>'Tabela X'!AX5/'Tabela X'!AX$30</f>
        <v>0.153</v>
      </c>
      <c r="AY5" s="73">
        <f>'Tabela X'!AY5/'Tabela X'!AY$30</f>
        <v>0.192</v>
      </c>
      <c r="AZ5" s="73">
        <f>'Tabela X'!AZ5/'Tabela X'!AZ$30</f>
        <v>0.252</v>
      </c>
      <c r="BB5" s="45"/>
      <c r="BC5" s="45"/>
      <c r="BD5" s="45"/>
    </row>
    <row r="6" spans="1:56" s="44" customFormat="1" ht="30" customHeight="1" x14ac:dyDescent="0.25">
      <c r="A6" s="11" t="s">
        <v>87</v>
      </c>
      <c r="B6" s="12">
        <v>300</v>
      </c>
      <c r="C6" s="13" t="s">
        <v>111</v>
      </c>
      <c r="D6" s="75">
        <f>'Tabela X'!D6/'Tabela X'!D$30</f>
        <v>0</v>
      </c>
      <c r="E6" s="75">
        <f>'Tabela X'!E6/'Tabela X'!E$30</f>
        <v>0</v>
      </c>
      <c r="F6" s="75">
        <f>'Tabela X'!F6/'Tabela X'!F$30</f>
        <v>8.9999999999999993E-3</v>
      </c>
      <c r="G6" s="75">
        <f>'Tabela X'!G6/'Tabela X'!G$30</f>
        <v>0</v>
      </c>
      <c r="H6" s="75">
        <f>'Tabela X'!H6/'Tabela X'!H$30</f>
        <v>6.0000000000000001E-3</v>
      </c>
      <c r="I6" s="75">
        <f>'Tabela X'!I6/'Tabela X'!I$30</f>
        <v>0</v>
      </c>
      <c r="J6" s="75">
        <f>'Tabela X'!J6/'Tabela X'!J$30</f>
        <v>2E-3</v>
      </c>
      <c r="K6" s="75">
        <f>'Tabela X'!K6/'Tabela X'!K$30</f>
        <v>0</v>
      </c>
      <c r="L6" s="75">
        <f>'Tabela X'!L6/'Tabela X'!L$30</f>
        <v>4.0000000000000001E-3</v>
      </c>
      <c r="M6" s="75">
        <f>'Tabela X'!M6/'Tabela X'!M$30</f>
        <v>1E-3</v>
      </c>
      <c r="N6" s="75">
        <f>'Tabela X'!N6/'Tabela X'!N$30</f>
        <v>1E-3</v>
      </c>
      <c r="O6" s="75">
        <f>'Tabela X'!O6/'Tabela X'!O$30</f>
        <v>2E-3</v>
      </c>
      <c r="P6" s="75">
        <f>'Tabela X'!P6/'Tabela X'!P$30</f>
        <v>2.1999999999999999E-2</v>
      </c>
      <c r="Q6" s="75">
        <f>'Tabela X'!Q6/'Tabela X'!Q$30</f>
        <v>0</v>
      </c>
      <c r="R6" s="75">
        <f>'Tabela X'!R6/'Tabela X'!R$30</f>
        <v>4.0000000000000001E-3</v>
      </c>
      <c r="S6" s="75">
        <f>'Tabela X'!S6/'Tabela X'!S$30</f>
        <v>6.0000000000000001E-3</v>
      </c>
      <c r="T6" s="75">
        <f>'Tabela X'!T6/'Tabela X'!T$30</f>
        <v>0</v>
      </c>
      <c r="U6" s="75">
        <f>'Tabela X'!U6/'Tabela X'!U$30</f>
        <v>2E-3</v>
      </c>
      <c r="V6" s="75">
        <f>'Tabela X'!V6/'Tabela X'!V$30</f>
        <v>1E-3</v>
      </c>
      <c r="W6" s="75">
        <f>'Tabela X'!W6/'Tabela X'!W$30</f>
        <v>4.0000000000000001E-3</v>
      </c>
      <c r="X6" s="75">
        <f>'Tabela X'!X6/'Tabela X'!X$30</f>
        <v>2E-3</v>
      </c>
      <c r="Y6" s="75">
        <f>'Tabela X'!Y6/'Tabela X'!Y$30</f>
        <v>8.0000000000000002E-3</v>
      </c>
      <c r="Z6" s="75">
        <f>'Tabela X'!Z6/'Tabela X'!Z$30</f>
        <v>0</v>
      </c>
      <c r="AA6" s="75">
        <f>'Tabela X'!AA6/'Tabela X'!AA$30</f>
        <v>2E-3</v>
      </c>
      <c r="AB6" s="75">
        <f>'Tabela X'!AB6/'Tabela X'!AB$30</f>
        <v>2E-3</v>
      </c>
      <c r="AC6" s="75">
        <f>'Tabela X'!AC6/'Tabela X'!AC$30</f>
        <v>0</v>
      </c>
      <c r="AD6" s="75">
        <f>'Tabela X'!AD6/'Tabela X'!AD$30</f>
        <v>1E-3</v>
      </c>
      <c r="AE6" s="75">
        <f>'Tabela X'!AE6/'Tabela X'!AE$30</f>
        <v>2E-3</v>
      </c>
      <c r="AF6" s="75">
        <f>'Tabela X'!AF6/'Tabela X'!AF$30</f>
        <v>1E-3</v>
      </c>
      <c r="AG6" s="75">
        <f>'Tabela X'!AG6/'Tabela X'!AG$30</f>
        <v>2E-3</v>
      </c>
      <c r="AH6" s="75">
        <f>'Tabela X'!AH6/'Tabela X'!AH$30</f>
        <v>8.9999999999999993E-3</v>
      </c>
      <c r="AI6" s="75">
        <f>'Tabela X'!AI6/'Tabela X'!AI$30</f>
        <v>3.0000000000000001E-3</v>
      </c>
      <c r="AJ6" s="75">
        <f>'Tabela X'!AJ6/'Tabela X'!AJ$30</f>
        <v>0</v>
      </c>
      <c r="AK6" s="75">
        <f>'Tabela X'!AK6/'Tabela X'!AK$30</f>
        <v>1.4999999999999999E-2</v>
      </c>
      <c r="AL6" s="75">
        <f>'Tabela X'!AL6/'Tabela X'!AL$30</f>
        <v>0</v>
      </c>
      <c r="AM6" s="75">
        <f>'Tabela X'!AM6/'Tabela X'!AM$30</f>
        <v>2E-3</v>
      </c>
      <c r="AN6" s="75">
        <f>'Tabela X'!AN6/'Tabela X'!AN$30</f>
        <v>2E-3</v>
      </c>
      <c r="AO6" s="75">
        <f>'Tabela X'!AO6/'Tabela X'!AO$30</f>
        <v>1E-3</v>
      </c>
      <c r="AP6" s="76">
        <f>'Tabela X'!AP6/'Tabela X'!AP$30</f>
        <v>4.2999999999999997E-2</v>
      </c>
      <c r="AQ6" s="77">
        <f>'Tabela X'!AQ6/'Tabela X'!AQ$30</f>
        <v>4.0000000000000001E-3</v>
      </c>
      <c r="AR6" s="78">
        <f>'Tabela X'!AR6/'Tabela X'!AR$30</f>
        <v>0.01</v>
      </c>
      <c r="AS6" s="75">
        <f>'Tabela X'!AS6/'Tabela X'!AS$30</f>
        <v>4.0000000000000001E-3</v>
      </c>
      <c r="AT6" s="75">
        <f>'Tabela X'!AT6/'Tabela X'!AT$30</f>
        <v>1E-3</v>
      </c>
      <c r="AU6" s="75">
        <f>'Tabela X'!AU6/'Tabela X'!AU$30</f>
        <v>2E-3</v>
      </c>
      <c r="AV6" s="75">
        <f>'Tabela X'!AV6/'Tabela X'!AV$30</f>
        <v>6.0000000000000001E-3</v>
      </c>
      <c r="AW6" s="75">
        <f>'Tabela X'!AW6/'Tabela X'!AW$30</f>
        <v>5.0000000000000001E-3</v>
      </c>
      <c r="AX6" s="76">
        <f>'Tabela X'!AX6/'Tabela X'!AX$30</f>
        <v>1E-3</v>
      </c>
      <c r="AY6" s="77">
        <f>'Tabela X'!AY6/'Tabela X'!AY$30</f>
        <v>3.0000000000000001E-3</v>
      </c>
      <c r="AZ6" s="77">
        <f>'Tabela X'!AZ6/'Tabela X'!AZ$30</f>
        <v>4.0000000000000001E-3</v>
      </c>
      <c r="BB6" s="45"/>
      <c r="BC6" s="45"/>
      <c r="BD6" s="45"/>
    </row>
    <row r="7" spans="1:56" s="44" customFormat="1" ht="25.5" customHeight="1" x14ac:dyDescent="0.25">
      <c r="A7" s="11" t="s">
        <v>88</v>
      </c>
      <c r="B7" s="12">
        <v>400</v>
      </c>
      <c r="C7" s="13" t="s">
        <v>76</v>
      </c>
      <c r="D7" s="75">
        <f>'Tabela X'!D7/'Tabela X'!D$30</f>
        <v>0.24199999999999999</v>
      </c>
      <c r="E7" s="75">
        <f>'Tabela X'!E7/'Tabela X'!E$30</f>
        <v>0.23400000000000001</v>
      </c>
      <c r="F7" s="75">
        <f>'Tabela X'!F7/'Tabela X'!F$30</f>
        <v>7.2999999999999995E-2</v>
      </c>
      <c r="G7" s="75">
        <f>'Tabela X'!G7/'Tabela X'!G$30</f>
        <v>0.25</v>
      </c>
      <c r="H7" s="75">
        <f>'Tabela X'!H7/'Tabela X'!H$30</f>
        <v>0.13</v>
      </c>
      <c r="I7" s="75">
        <f>'Tabela X'!I7/'Tabela X'!I$30</f>
        <v>0.16900000000000001</v>
      </c>
      <c r="J7" s="75">
        <f>'Tabela X'!J7/'Tabela X'!J$30</f>
        <v>0.23799999999999999</v>
      </c>
      <c r="K7" s="75">
        <f>'Tabela X'!K7/'Tabela X'!K$30</f>
        <v>5.5E-2</v>
      </c>
      <c r="L7" s="75">
        <f>'Tabela X'!L7/'Tabela X'!L$30</f>
        <v>4.0000000000000001E-3</v>
      </c>
      <c r="M7" s="75">
        <f>'Tabela X'!M7/'Tabela X'!M$30</f>
        <v>2.3E-2</v>
      </c>
      <c r="N7" s="75">
        <f>'Tabela X'!N7/'Tabela X'!N$30</f>
        <v>9.0999999999999998E-2</v>
      </c>
      <c r="O7" s="75">
        <f>'Tabela X'!O7/'Tabela X'!O$30</f>
        <v>0.185</v>
      </c>
      <c r="P7" s="75">
        <f>'Tabela X'!P7/'Tabela X'!P$30</f>
        <v>4.3999999999999997E-2</v>
      </c>
      <c r="Q7" s="75">
        <f>'Tabela X'!Q7/'Tabela X'!Q$30</f>
        <v>0.21299999999999999</v>
      </c>
      <c r="R7" s="75">
        <f>'Tabela X'!R7/'Tabela X'!R$30</f>
        <v>0.04</v>
      </c>
      <c r="S7" s="75">
        <f>'Tabela X'!S7/'Tabela X'!S$30</f>
        <v>0.13900000000000001</v>
      </c>
      <c r="T7" s="75">
        <f>'Tabela X'!T7/'Tabela X'!T$30</f>
        <v>6.0999999999999999E-2</v>
      </c>
      <c r="U7" s="75">
        <f>'Tabela X'!U7/'Tabela X'!U$30</f>
        <v>0.128</v>
      </c>
      <c r="V7" s="75">
        <f>'Tabela X'!V7/'Tabela X'!V$30</f>
        <v>8.5000000000000006E-2</v>
      </c>
      <c r="W7" s="75">
        <f>'Tabela X'!W7/'Tabela X'!W$30</f>
        <v>0.27200000000000002</v>
      </c>
      <c r="X7" s="75">
        <f>'Tabela X'!X7/'Tabela X'!X$30</f>
        <v>0.11700000000000001</v>
      </c>
      <c r="Y7" s="75">
        <f>'Tabela X'!Y7/'Tabela X'!Y$30</f>
        <v>0.17899999999999999</v>
      </c>
      <c r="Z7" s="75">
        <f>'Tabela X'!Z7/'Tabela X'!Z$30</f>
        <v>8.7999999999999995E-2</v>
      </c>
      <c r="AA7" s="75">
        <f>'Tabela X'!AA7/'Tabela X'!AA$30</f>
        <v>0.112</v>
      </c>
      <c r="AB7" s="75">
        <f>'Tabela X'!AB7/'Tabela X'!AB$30</f>
        <v>4.5999999999999999E-2</v>
      </c>
      <c r="AC7" s="75">
        <f>'Tabela X'!AC7/'Tabela X'!AC$30</f>
        <v>5.8999999999999997E-2</v>
      </c>
      <c r="AD7" s="75">
        <f>'Tabela X'!AD7/'Tabela X'!AD$30</f>
        <v>7.1999999999999995E-2</v>
      </c>
      <c r="AE7" s="75">
        <f>'Tabela X'!AE7/'Tabela X'!AE$30</f>
        <v>0</v>
      </c>
      <c r="AF7" s="75">
        <f>'Tabela X'!AF7/'Tabela X'!AF$30</f>
        <v>2.1000000000000001E-2</v>
      </c>
      <c r="AG7" s="75">
        <f>'Tabela X'!AG7/'Tabela X'!AG$30</f>
        <v>0.06</v>
      </c>
      <c r="AH7" s="75">
        <f>'Tabela X'!AH7/'Tabela X'!AH$30</f>
        <v>6.9000000000000006E-2</v>
      </c>
      <c r="AI7" s="75">
        <f>'Tabela X'!AI7/'Tabela X'!AI$30</f>
        <v>7.4999999999999997E-2</v>
      </c>
      <c r="AJ7" s="75">
        <f>'Tabela X'!AJ7/'Tabela X'!AJ$30</f>
        <v>3.5000000000000003E-2</v>
      </c>
      <c r="AK7" s="75">
        <f>'Tabela X'!AK7/'Tabela X'!AK$30</f>
        <v>3.1E-2</v>
      </c>
      <c r="AL7" s="75">
        <f>'Tabela X'!AL7/'Tabela X'!AL$30</f>
        <v>7.0000000000000001E-3</v>
      </c>
      <c r="AM7" s="75">
        <f>'Tabela X'!AM7/'Tabela X'!AM$30</f>
        <v>4.5999999999999999E-2</v>
      </c>
      <c r="AN7" s="75">
        <f>'Tabela X'!AN7/'Tabela X'!AN$30</f>
        <v>6.7000000000000004E-2</v>
      </c>
      <c r="AO7" s="75">
        <f>'Tabela X'!AO7/'Tabela X'!AO$30</f>
        <v>9.2999999999999999E-2</v>
      </c>
      <c r="AP7" s="76">
        <f>'Tabela X'!AP7/'Tabela X'!AP$30</f>
        <v>5.2999999999999999E-2</v>
      </c>
      <c r="AQ7" s="77">
        <f>'Tabela X'!AQ7/'Tabela X'!AQ$30</f>
        <v>0.10100000000000001</v>
      </c>
      <c r="AR7" s="78">
        <f>'Tabela X'!AR7/'Tabela X'!AR$30</f>
        <v>9.2999999999999999E-2</v>
      </c>
      <c r="AS7" s="75">
        <f>'Tabela X'!AS7/'Tabela X'!AS$30</f>
        <v>0.17699999999999999</v>
      </c>
      <c r="AT7" s="75">
        <f>'Tabela X'!AT7/'Tabela X'!AT$30</f>
        <v>7.0999999999999994E-2</v>
      </c>
      <c r="AU7" s="75">
        <f>'Tabela X'!AU7/'Tabela X'!AU$30</f>
        <v>0.14899999999999999</v>
      </c>
      <c r="AV7" s="75">
        <f>'Tabela X'!AV7/'Tabela X'!AV$30</f>
        <v>0.128</v>
      </c>
      <c r="AW7" s="75">
        <f>'Tabela X'!AW7/'Tabela X'!AW$30</f>
        <v>0.126</v>
      </c>
      <c r="AX7" s="76">
        <f>'Tabela X'!AX7/'Tabela X'!AX$30</f>
        <v>0.254</v>
      </c>
      <c r="AY7" s="77">
        <f>'Tabela X'!AY7/'Tabela X'!AY$30</f>
        <v>0.185</v>
      </c>
      <c r="AZ7" s="77">
        <f>'Tabela X'!AZ7/'Tabela X'!AZ$30</f>
        <v>0.14399999999999999</v>
      </c>
      <c r="BB7" s="45"/>
      <c r="BC7" s="45"/>
      <c r="BD7" s="45"/>
    </row>
    <row r="8" spans="1:56" ht="25.5" customHeight="1" x14ac:dyDescent="0.25">
      <c r="A8" s="9" t="s">
        <v>89</v>
      </c>
      <c r="B8" s="10" t="s">
        <v>73</v>
      </c>
      <c r="C8" s="16" t="s">
        <v>74</v>
      </c>
      <c r="D8" s="79">
        <f>'Tabela X'!D8/'Tabela X'!D$30</f>
        <v>0</v>
      </c>
      <c r="E8" s="79">
        <f>'Tabela X'!E8/'Tabela X'!E$30</f>
        <v>0.16400000000000001</v>
      </c>
      <c r="F8" s="79">
        <f>'Tabela X'!F8/'Tabela X'!F$30</f>
        <v>2E-3</v>
      </c>
      <c r="G8" s="79">
        <f>'Tabela X'!G8/'Tabela X'!G$30</f>
        <v>6.7000000000000004E-2</v>
      </c>
      <c r="H8" s="79">
        <f>'Tabela X'!H8/'Tabela X'!H$30</f>
        <v>2.4E-2</v>
      </c>
      <c r="I8" s="79">
        <f>'Tabela X'!I8/'Tabela X'!I$30</f>
        <v>3.0000000000000001E-3</v>
      </c>
      <c r="J8" s="79">
        <f>'Tabela X'!J8/'Tabela X'!J$30</f>
        <v>4.7E-2</v>
      </c>
      <c r="K8" s="79">
        <f>'Tabela X'!K8/'Tabela X'!K$30</f>
        <v>0</v>
      </c>
      <c r="L8" s="79">
        <f>'Tabela X'!L8/'Tabela X'!L$30</f>
        <v>4.0000000000000001E-3</v>
      </c>
      <c r="M8" s="79">
        <f>'Tabela X'!M8/'Tabela X'!M$30</f>
        <v>6.0000000000000001E-3</v>
      </c>
      <c r="N8" s="79">
        <f>'Tabela X'!N8/'Tabela X'!N$30</f>
        <v>8.9999999999999993E-3</v>
      </c>
      <c r="O8" s="79">
        <f>'Tabela X'!O8/'Tabela X'!O$30</f>
        <v>0.123</v>
      </c>
      <c r="P8" s="79">
        <f>'Tabela X'!P8/'Tabela X'!P$30</f>
        <v>0</v>
      </c>
      <c r="Q8" s="79">
        <f>'Tabela X'!Q8/'Tabela X'!Q$30</f>
        <v>0.11600000000000001</v>
      </c>
      <c r="R8" s="79">
        <f>'Tabela X'!R8/'Tabela X'!R$30</f>
        <v>1.4999999999999999E-2</v>
      </c>
      <c r="S8" s="79">
        <f>'Tabela X'!S8/'Tabela X'!S$30</f>
        <v>1.2E-2</v>
      </c>
      <c r="T8" s="79">
        <f>'Tabela X'!T8/'Tabela X'!T$30</f>
        <v>0</v>
      </c>
      <c r="U8" s="79">
        <f>'Tabela X'!U8/'Tabela X'!U$30</f>
        <v>2.5999999999999999E-2</v>
      </c>
      <c r="V8" s="79">
        <f>'Tabela X'!V8/'Tabela X'!V$30</f>
        <v>2E-3</v>
      </c>
      <c r="W8" s="79">
        <f>'Tabela X'!W8/'Tabela X'!W$30</f>
        <v>0.129</v>
      </c>
      <c r="X8" s="79">
        <f>'Tabela X'!X8/'Tabela X'!X$30</f>
        <v>1.4E-2</v>
      </c>
      <c r="Y8" s="79">
        <f>'Tabela X'!Y8/'Tabela X'!Y$30</f>
        <v>4.0000000000000001E-3</v>
      </c>
      <c r="Z8" s="79">
        <f>'Tabela X'!Z8/'Tabela X'!Z$30</f>
        <v>0</v>
      </c>
      <c r="AA8" s="79">
        <f>'Tabela X'!AA8/'Tabela X'!AA$30</f>
        <v>3.9E-2</v>
      </c>
      <c r="AB8" s="79">
        <f>'Tabela X'!AB8/'Tabela X'!AB$30</f>
        <v>1.2E-2</v>
      </c>
      <c r="AC8" s="79">
        <f>'Tabela X'!AC8/'Tabela X'!AC$30</f>
        <v>0</v>
      </c>
      <c r="AD8" s="79">
        <f>'Tabela X'!AD8/'Tabela X'!AD$30</f>
        <v>4.2999999999999997E-2</v>
      </c>
      <c r="AE8" s="79">
        <f>'Tabela X'!AE8/'Tabela X'!AE$30</f>
        <v>0</v>
      </c>
      <c r="AF8" s="79">
        <f>'Tabela X'!AF8/'Tabela X'!AF$30</f>
        <v>0</v>
      </c>
      <c r="AG8" s="79">
        <f>'Tabela X'!AG8/'Tabela X'!AG$30</f>
        <v>3.9E-2</v>
      </c>
      <c r="AH8" s="79">
        <f>'Tabela X'!AH8/'Tabela X'!AH$30</f>
        <v>3.1E-2</v>
      </c>
      <c r="AI8" s="79">
        <f>'Tabela X'!AI8/'Tabela X'!AI$30</f>
        <v>0</v>
      </c>
      <c r="AJ8" s="79">
        <f>'Tabela X'!AJ8/'Tabela X'!AJ$30</f>
        <v>2.8000000000000001E-2</v>
      </c>
      <c r="AK8" s="79">
        <f>'Tabela X'!AK8/'Tabela X'!AK$30</f>
        <v>7.0000000000000001E-3</v>
      </c>
      <c r="AL8" s="79">
        <f>'Tabela X'!AL8/'Tabela X'!AL$30</f>
        <v>3.0000000000000001E-3</v>
      </c>
      <c r="AM8" s="79">
        <f>'Tabela X'!AM8/'Tabela X'!AM$30</f>
        <v>0</v>
      </c>
      <c r="AN8" s="79">
        <f>'Tabela X'!AN8/'Tabela X'!AN$30</f>
        <v>0</v>
      </c>
      <c r="AO8" s="79">
        <f>'Tabela X'!AO8/'Tabela X'!AO$30</f>
        <v>0</v>
      </c>
      <c r="AP8" s="80">
        <f>'Tabela X'!AP8/'Tabela X'!AP$30</f>
        <v>0</v>
      </c>
      <c r="AQ8" s="81">
        <f>'Tabela X'!AQ8/'Tabela X'!AQ$30</f>
        <v>3.1E-2</v>
      </c>
      <c r="AR8" s="82">
        <f>'Tabela X'!AR8/'Tabela X'!AR$30</f>
        <v>0.03</v>
      </c>
      <c r="AS8" s="79">
        <f>'Tabela X'!AS8/'Tabela X'!AS$30</f>
        <v>3.0000000000000001E-3</v>
      </c>
      <c r="AT8" s="79">
        <f>'Tabela X'!AT8/'Tabela X'!AT$30</f>
        <v>0</v>
      </c>
      <c r="AU8" s="79">
        <f>'Tabela X'!AU8/'Tabela X'!AU$30</f>
        <v>7.0000000000000001E-3</v>
      </c>
      <c r="AV8" s="79">
        <f>'Tabela X'!AV8/'Tabela X'!AV$30</f>
        <v>3.3000000000000002E-2</v>
      </c>
      <c r="AW8" s="79">
        <f>'Tabela X'!AW8/'Tabela X'!AW$30</f>
        <v>1.7000000000000001E-2</v>
      </c>
      <c r="AX8" s="80">
        <f>'Tabela X'!AX8/'Tabela X'!AX$30</f>
        <v>5.0000000000000001E-3</v>
      </c>
      <c r="AY8" s="81">
        <f>'Tabela X'!AY8/'Tabela X'!AY$30</f>
        <v>1.2E-2</v>
      </c>
      <c r="AZ8" s="81">
        <f>'Tabela X'!AZ8/'Tabela X'!AZ$30</f>
        <v>2.1000000000000001E-2</v>
      </c>
      <c r="BB8" s="6"/>
      <c r="BC8" s="6"/>
      <c r="BD8" s="6"/>
    </row>
    <row r="9" spans="1:56" ht="25.5" customHeight="1" x14ac:dyDescent="0.25">
      <c r="A9" s="9" t="s">
        <v>90</v>
      </c>
      <c r="B9" s="17">
        <v>421</v>
      </c>
      <c r="C9" s="16" t="s">
        <v>68</v>
      </c>
      <c r="D9" s="79">
        <f>'Tabela X'!D9/'Tabela X'!D$30</f>
        <v>0.08</v>
      </c>
      <c r="E9" s="79">
        <f>'Tabela X'!E9/'Tabela X'!E$30</f>
        <v>5.2999999999999999E-2</v>
      </c>
      <c r="F9" s="79">
        <f>'Tabela X'!F9/'Tabela X'!F$30</f>
        <v>3.0000000000000001E-3</v>
      </c>
      <c r="G9" s="79">
        <f>'Tabela X'!G9/'Tabela X'!G$30</f>
        <v>0.17299999999999999</v>
      </c>
      <c r="H9" s="79">
        <f>'Tabela X'!H9/'Tabela X'!H$30</f>
        <v>3.4000000000000002E-2</v>
      </c>
      <c r="I9" s="79">
        <f>'Tabela X'!I9/'Tabela X'!I$30</f>
        <v>0.14599999999999999</v>
      </c>
      <c r="J9" s="79">
        <f>'Tabela X'!J9/'Tabela X'!J$30</f>
        <v>0.122</v>
      </c>
      <c r="K9" s="79">
        <f>'Tabela X'!K9/'Tabela X'!K$30</f>
        <v>1E-3</v>
      </c>
      <c r="L9" s="79">
        <f>'Tabela X'!L9/'Tabela X'!L$30</f>
        <v>0</v>
      </c>
      <c r="M9" s="79">
        <f>'Tabela X'!M9/'Tabela X'!M$30</f>
        <v>0</v>
      </c>
      <c r="N9" s="79">
        <f>'Tabela X'!N9/'Tabela X'!N$30</f>
        <v>4.1000000000000002E-2</v>
      </c>
      <c r="O9" s="79">
        <f>'Tabela X'!O9/'Tabela X'!O$30</f>
        <v>5.1999999999999998E-2</v>
      </c>
      <c r="P9" s="79">
        <f>'Tabela X'!P9/'Tabela X'!P$30</f>
        <v>0.01</v>
      </c>
      <c r="Q9" s="79">
        <f>'Tabela X'!Q9/'Tabela X'!Q$30</f>
        <v>4.7E-2</v>
      </c>
      <c r="R9" s="79">
        <f>'Tabela X'!R9/'Tabela X'!R$30</f>
        <v>1.7999999999999999E-2</v>
      </c>
      <c r="S9" s="79">
        <f>'Tabela X'!S9/'Tabela X'!S$30</f>
        <v>4.1000000000000002E-2</v>
      </c>
      <c r="T9" s="79">
        <f>'Tabela X'!T9/'Tabela X'!T$30</f>
        <v>1.0999999999999999E-2</v>
      </c>
      <c r="U9" s="79">
        <f>'Tabela X'!U9/'Tabela X'!U$30</f>
        <v>5.8999999999999997E-2</v>
      </c>
      <c r="V9" s="79">
        <f>'Tabela X'!V9/'Tabela X'!V$30</f>
        <v>3.3000000000000002E-2</v>
      </c>
      <c r="W9" s="79">
        <f>'Tabela X'!W9/'Tabela X'!W$30</f>
        <v>0.11799999999999999</v>
      </c>
      <c r="X9" s="79">
        <f>'Tabela X'!X9/'Tabela X'!X$30</f>
        <v>7.3999999999999996E-2</v>
      </c>
      <c r="Y9" s="79">
        <f>'Tabela X'!Y9/'Tabela X'!Y$30</f>
        <v>0.13500000000000001</v>
      </c>
      <c r="Z9" s="79">
        <f>'Tabela X'!Z9/'Tabela X'!Z$30</f>
        <v>6.5000000000000002E-2</v>
      </c>
      <c r="AA9" s="79">
        <f>'Tabela X'!AA9/'Tabela X'!AA$30</f>
        <v>3.5999999999999997E-2</v>
      </c>
      <c r="AB9" s="79">
        <f>'Tabela X'!AB9/'Tabela X'!AB$30</f>
        <v>1.2E-2</v>
      </c>
      <c r="AC9" s="79">
        <f>'Tabela X'!AC9/'Tabela X'!AC$30</f>
        <v>5.8999999999999997E-2</v>
      </c>
      <c r="AD9" s="79">
        <f>'Tabela X'!AD9/'Tabela X'!AD$30</f>
        <v>0</v>
      </c>
      <c r="AE9" s="79">
        <f>'Tabela X'!AE9/'Tabela X'!AE$30</f>
        <v>0</v>
      </c>
      <c r="AF9" s="79">
        <f>'Tabela X'!AF9/'Tabela X'!AF$30</f>
        <v>2.1000000000000001E-2</v>
      </c>
      <c r="AG9" s="79">
        <f>'Tabela X'!AG9/'Tabela X'!AG$30</f>
        <v>1.4E-2</v>
      </c>
      <c r="AH9" s="79">
        <f>'Tabela X'!AH9/'Tabela X'!AH$30</f>
        <v>2.1000000000000001E-2</v>
      </c>
      <c r="AI9" s="79">
        <f>'Tabela X'!AI9/'Tabela X'!AI$30</f>
        <v>0.03</v>
      </c>
      <c r="AJ9" s="79">
        <f>'Tabela X'!AJ9/'Tabela X'!AJ$30</f>
        <v>6.0000000000000001E-3</v>
      </c>
      <c r="AK9" s="79">
        <f>'Tabela X'!AK9/'Tabela X'!AK$30</f>
        <v>0</v>
      </c>
      <c r="AL9" s="79">
        <f>'Tabela X'!AL9/'Tabela X'!AL$30</f>
        <v>1E-3</v>
      </c>
      <c r="AM9" s="79">
        <f>'Tabela X'!AM9/'Tabela X'!AM$30</f>
        <v>1.2E-2</v>
      </c>
      <c r="AN9" s="79">
        <f>'Tabela X'!AN9/'Tabela X'!AN$30</f>
        <v>1.4E-2</v>
      </c>
      <c r="AO9" s="79">
        <f>'Tabela X'!AO9/'Tabela X'!AO$30</f>
        <v>5.8000000000000003E-2</v>
      </c>
      <c r="AP9" s="80">
        <f>'Tabela X'!AP9/'Tabela X'!AP$30</f>
        <v>2.7E-2</v>
      </c>
      <c r="AQ9" s="81">
        <f>'Tabela X'!AQ9/'Tabela X'!AQ$30</f>
        <v>3.9E-2</v>
      </c>
      <c r="AR9" s="82">
        <f>'Tabela X'!AR9/'Tabela X'!AR$30</f>
        <v>4.3999999999999997E-2</v>
      </c>
      <c r="AS9" s="79">
        <f>'Tabela X'!AS9/'Tabela X'!AS$30</f>
        <v>2.5999999999999999E-2</v>
      </c>
      <c r="AT9" s="79">
        <f>'Tabela X'!AT9/'Tabela X'!AT$30</f>
        <v>1.2E-2</v>
      </c>
      <c r="AU9" s="79">
        <f>'Tabela X'!AU9/'Tabela X'!AU$30</f>
        <v>2.1000000000000001E-2</v>
      </c>
      <c r="AV9" s="79">
        <f>'Tabela X'!AV9/'Tabela X'!AV$30</f>
        <v>4.7E-2</v>
      </c>
      <c r="AW9" s="79">
        <f>'Tabela X'!AW9/'Tabela X'!AW$30</f>
        <v>3.4000000000000002E-2</v>
      </c>
      <c r="AX9" s="80">
        <f>'Tabela X'!AX9/'Tabela X'!AX$30</f>
        <v>0</v>
      </c>
      <c r="AY9" s="81">
        <f>'Tabela X'!AY9/'Tabela X'!AY$30</f>
        <v>1.7999999999999999E-2</v>
      </c>
      <c r="AZ9" s="81">
        <f>'Tabela X'!AZ9/'Tabela X'!AZ$30</f>
        <v>2.9000000000000001E-2</v>
      </c>
      <c r="BB9" s="6"/>
      <c r="BC9" s="6"/>
      <c r="BD9" s="6"/>
    </row>
    <row r="10" spans="1:56" ht="25.5" customHeight="1" x14ac:dyDescent="0.25">
      <c r="A10" s="9" t="s">
        <v>91</v>
      </c>
      <c r="B10" s="18">
        <v>436</v>
      </c>
      <c r="C10" s="16" t="s">
        <v>69</v>
      </c>
      <c r="D10" s="79">
        <f>'Tabela X'!D10/'Tabela X'!D$30</f>
        <v>0</v>
      </c>
      <c r="E10" s="79">
        <f>'Tabela X'!E10/'Tabela X'!E$30</f>
        <v>0</v>
      </c>
      <c r="F10" s="79">
        <f>'Tabela X'!F10/'Tabela X'!F$30</f>
        <v>0</v>
      </c>
      <c r="G10" s="79">
        <f>'Tabela X'!G10/'Tabela X'!G$30</f>
        <v>0</v>
      </c>
      <c r="H10" s="79">
        <f>'Tabela X'!H10/'Tabela X'!H$30</f>
        <v>0</v>
      </c>
      <c r="I10" s="79">
        <f>'Tabela X'!I10/'Tabela X'!I$30</f>
        <v>0</v>
      </c>
      <c r="J10" s="79">
        <f>'Tabela X'!J10/'Tabela X'!J$30</f>
        <v>0</v>
      </c>
      <c r="K10" s="79">
        <f>'Tabela X'!K10/'Tabela X'!K$30</f>
        <v>0</v>
      </c>
      <c r="L10" s="79">
        <f>'Tabela X'!L10/'Tabela X'!L$30</f>
        <v>0</v>
      </c>
      <c r="M10" s="79">
        <f>'Tabela X'!M10/'Tabela X'!M$30</f>
        <v>0</v>
      </c>
      <c r="N10" s="79">
        <f>'Tabela X'!N10/'Tabela X'!N$30</f>
        <v>0</v>
      </c>
      <c r="O10" s="79">
        <f>'Tabela X'!O10/'Tabela X'!O$30</f>
        <v>0</v>
      </c>
      <c r="P10" s="79">
        <f>'Tabela X'!P10/'Tabela X'!P$30</f>
        <v>0</v>
      </c>
      <c r="Q10" s="79">
        <f>'Tabela X'!Q10/'Tabela X'!Q$30</f>
        <v>0</v>
      </c>
      <c r="R10" s="79">
        <f>'Tabela X'!R10/'Tabela X'!R$30</f>
        <v>0</v>
      </c>
      <c r="S10" s="79">
        <f>'Tabela X'!S10/'Tabela X'!S$30</f>
        <v>0</v>
      </c>
      <c r="T10" s="79">
        <f>'Tabela X'!T10/'Tabela X'!T$30</f>
        <v>0</v>
      </c>
      <c r="U10" s="79">
        <f>'Tabela X'!U10/'Tabela X'!U$30</f>
        <v>0</v>
      </c>
      <c r="V10" s="79">
        <f>'Tabela X'!V10/'Tabela X'!V$30</f>
        <v>0</v>
      </c>
      <c r="W10" s="79">
        <f>'Tabela X'!W10/'Tabela X'!W$30</f>
        <v>0</v>
      </c>
      <c r="X10" s="79">
        <f>'Tabela X'!X10/'Tabela X'!X$30</f>
        <v>0</v>
      </c>
      <c r="Y10" s="79">
        <f>'Tabela X'!Y10/'Tabela X'!Y$30</f>
        <v>0</v>
      </c>
      <c r="Z10" s="79">
        <f>'Tabela X'!Z10/'Tabela X'!Z$30</f>
        <v>0</v>
      </c>
      <c r="AA10" s="79">
        <f>'Tabela X'!AA10/'Tabela X'!AA$30</f>
        <v>0</v>
      </c>
      <c r="AB10" s="79">
        <f>'Tabela X'!AB10/'Tabela X'!AB$30</f>
        <v>0</v>
      </c>
      <c r="AC10" s="79">
        <f>'Tabela X'!AC10/'Tabela X'!AC$30</f>
        <v>0</v>
      </c>
      <c r="AD10" s="79">
        <f>'Tabela X'!AD10/'Tabela X'!AD$30</f>
        <v>0</v>
      </c>
      <c r="AE10" s="79">
        <f>'Tabela X'!AE10/'Tabela X'!AE$30</f>
        <v>0</v>
      </c>
      <c r="AF10" s="79">
        <f>'Tabela X'!AF10/'Tabela X'!AF$30</f>
        <v>0</v>
      </c>
      <c r="AG10" s="79">
        <f>'Tabela X'!AG10/'Tabela X'!AG$30</f>
        <v>0</v>
      </c>
      <c r="AH10" s="79">
        <f>'Tabela X'!AH10/'Tabela X'!AH$30</f>
        <v>0</v>
      </c>
      <c r="AI10" s="79">
        <f>'Tabela X'!AI10/'Tabela X'!AI$30</f>
        <v>0</v>
      </c>
      <c r="AJ10" s="79">
        <f>'Tabela X'!AJ10/'Tabela X'!AJ$30</f>
        <v>0</v>
      </c>
      <c r="AK10" s="79">
        <f>'Tabela X'!AK10/'Tabela X'!AK$30</f>
        <v>0</v>
      </c>
      <c r="AL10" s="79">
        <f>'Tabela X'!AL10/'Tabela X'!AL$30</f>
        <v>0</v>
      </c>
      <c r="AM10" s="79">
        <f>'Tabela X'!AM10/'Tabela X'!AM$30</f>
        <v>2.3E-2</v>
      </c>
      <c r="AN10" s="79">
        <f>'Tabela X'!AN10/'Tabela X'!AN$30</f>
        <v>0</v>
      </c>
      <c r="AO10" s="79">
        <f>'Tabela X'!AO10/'Tabela X'!AO$30</f>
        <v>0</v>
      </c>
      <c r="AP10" s="80">
        <f>'Tabela X'!AP10/'Tabela X'!AP$30</f>
        <v>0</v>
      </c>
      <c r="AQ10" s="81">
        <f>'Tabela X'!AQ10/'Tabela X'!AQ$30</f>
        <v>1E-3</v>
      </c>
      <c r="AR10" s="82">
        <f>'Tabela X'!AR10/'Tabela X'!AR$30</f>
        <v>0</v>
      </c>
      <c r="AS10" s="79">
        <f>'Tabela X'!AS10/'Tabela X'!AS$30</f>
        <v>0</v>
      </c>
      <c r="AT10" s="79">
        <f>'Tabela X'!AT10/'Tabela X'!AT$30</f>
        <v>5.0999999999999997E-2</v>
      </c>
      <c r="AU10" s="79">
        <f>'Tabela X'!AU10/'Tabela X'!AU$30</f>
        <v>0</v>
      </c>
      <c r="AV10" s="79">
        <f>'Tabela X'!AV10/'Tabela X'!AV$30</f>
        <v>0</v>
      </c>
      <c r="AW10" s="79">
        <f>'Tabela X'!AW10/'Tabela X'!AW$30</f>
        <v>7.0000000000000001E-3</v>
      </c>
      <c r="AX10" s="80">
        <f>'Tabela X'!AX10/'Tabela X'!AX$30</f>
        <v>0</v>
      </c>
      <c r="AY10" s="81">
        <f>'Tabela X'!AY10/'Tabela X'!AY$30</f>
        <v>4.0000000000000001E-3</v>
      </c>
      <c r="AZ10" s="81">
        <f>'Tabela X'!AZ10/'Tabela X'!AZ$30</f>
        <v>2E-3</v>
      </c>
      <c r="BB10" s="6"/>
      <c r="BC10" s="6"/>
      <c r="BD10" s="6"/>
    </row>
    <row r="11" spans="1:56" ht="25.5" customHeight="1" x14ac:dyDescent="0.25">
      <c r="A11" s="9" t="s">
        <v>92</v>
      </c>
      <c r="B11" s="18">
        <v>451</v>
      </c>
      <c r="C11" s="16" t="s">
        <v>70</v>
      </c>
      <c r="D11" s="79">
        <f>'Tabela X'!D11/'Tabela X'!D$30</f>
        <v>0.126</v>
      </c>
      <c r="E11" s="79">
        <f>'Tabela X'!E11/'Tabela X'!E$30</f>
        <v>5.0000000000000001E-3</v>
      </c>
      <c r="F11" s="79">
        <f>'Tabela X'!F11/'Tabela X'!F$30</f>
        <v>5.1999999999999998E-2</v>
      </c>
      <c r="G11" s="79">
        <f>'Tabela X'!G11/'Tabela X'!G$30</f>
        <v>0</v>
      </c>
      <c r="H11" s="79">
        <f>'Tabela X'!H11/'Tabela X'!H$30</f>
        <v>6.3E-2</v>
      </c>
      <c r="I11" s="79">
        <f>'Tabela X'!I11/'Tabela X'!I$30</f>
        <v>1.6E-2</v>
      </c>
      <c r="J11" s="79">
        <f>'Tabela X'!J11/'Tabela X'!J$30</f>
        <v>0.05</v>
      </c>
      <c r="K11" s="79">
        <f>'Tabela X'!K11/'Tabela X'!K$30</f>
        <v>5.3999999999999999E-2</v>
      </c>
      <c r="L11" s="79">
        <f>'Tabela X'!L11/'Tabela X'!L$30</f>
        <v>0</v>
      </c>
      <c r="M11" s="79">
        <f>'Tabela X'!M11/'Tabela X'!M$30</f>
        <v>1.2E-2</v>
      </c>
      <c r="N11" s="79">
        <f>'Tabela X'!N11/'Tabela X'!N$30</f>
        <v>3.5000000000000003E-2</v>
      </c>
      <c r="O11" s="79">
        <f>'Tabela X'!O11/'Tabela X'!O$30</f>
        <v>0</v>
      </c>
      <c r="P11" s="79">
        <f>'Tabela X'!P11/'Tabela X'!P$30</f>
        <v>2.3E-2</v>
      </c>
      <c r="Q11" s="79">
        <f>'Tabela X'!Q11/'Tabela X'!Q$30</f>
        <v>2.8000000000000001E-2</v>
      </c>
      <c r="R11" s="79">
        <f>'Tabela X'!R11/'Tabela X'!R$30</f>
        <v>0</v>
      </c>
      <c r="S11" s="79">
        <f>'Tabela X'!S11/'Tabela X'!S$30</f>
        <v>6.8000000000000005E-2</v>
      </c>
      <c r="T11" s="79">
        <f>'Tabela X'!T11/'Tabela X'!T$30</f>
        <v>4.7E-2</v>
      </c>
      <c r="U11" s="79">
        <f>'Tabela X'!U11/'Tabela X'!U$30</f>
        <v>4.2000000000000003E-2</v>
      </c>
      <c r="V11" s="79">
        <f>'Tabela X'!V11/'Tabela X'!V$30</f>
        <v>2.7E-2</v>
      </c>
      <c r="W11" s="79">
        <f>'Tabela X'!W11/'Tabela X'!W$30</f>
        <v>2.1000000000000001E-2</v>
      </c>
      <c r="X11" s="79">
        <f>'Tabela X'!X11/'Tabela X'!X$30</f>
        <v>2.1999999999999999E-2</v>
      </c>
      <c r="Y11" s="79">
        <f>'Tabela X'!Y11/'Tabela X'!Y$30</f>
        <v>0.04</v>
      </c>
      <c r="Z11" s="79">
        <f>'Tabela X'!Z11/'Tabela X'!Z$30</f>
        <v>2.3E-2</v>
      </c>
      <c r="AA11" s="79">
        <f>'Tabela X'!AA11/'Tabela X'!AA$30</f>
        <v>0</v>
      </c>
      <c r="AB11" s="79">
        <f>'Tabela X'!AB11/'Tabela X'!AB$30</f>
        <v>2.1999999999999999E-2</v>
      </c>
      <c r="AC11" s="79">
        <f>'Tabela X'!AC11/'Tabela X'!AC$30</f>
        <v>0</v>
      </c>
      <c r="AD11" s="79">
        <f>'Tabela X'!AD11/'Tabela X'!AD$30</f>
        <v>1.0999999999999999E-2</v>
      </c>
      <c r="AE11" s="79">
        <f>'Tabela X'!AE11/'Tabela X'!AE$30</f>
        <v>0</v>
      </c>
      <c r="AF11" s="79">
        <f>'Tabela X'!AF11/'Tabela X'!AF$30</f>
        <v>0</v>
      </c>
      <c r="AG11" s="79">
        <f>'Tabela X'!AG11/'Tabela X'!AG$30</f>
        <v>0</v>
      </c>
      <c r="AH11" s="79">
        <f>'Tabela X'!AH11/'Tabela X'!AH$30</f>
        <v>0.01</v>
      </c>
      <c r="AI11" s="79">
        <f>'Tabela X'!AI11/'Tabela X'!AI$30</f>
        <v>0.04</v>
      </c>
      <c r="AJ11" s="79">
        <f>'Tabela X'!AJ11/'Tabela X'!AJ$30</f>
        <v>0</v>
      </c>
      <c r="AK11" s="79">
        <f>'Tabela X'!AK11/'Tabela X'!AK$30</f>
        <v>0</v>
      </c>
      <c r="AL11" s="79">
        <f>'Tabela X'!AL11/'Tabela X'!AL$30</f>
        <v>0</v>
      </c>
      <c r="AM11" s="79">
        <f>'Tabela X'!AM11/'Tabela X'!AM$30</f>
        <v>0</v>
      </c>
      <c r="AN11" s="79">
        <f>'Tabela X'!AN11/'Tabela X'!AN$30</f>
        <v>5.2999999999999999E-2</v>
      </c>
      <c r="AO11" s="79">
        <f>'Tabela X'!AO11/'Tabela X'!AO$30</f>
        <v>3.5000000000000003E-2</v>
      </c>
      <c r="AP11" s="80">
        <f>'Tabela X'!AP11/'Tabela X'!AP$30</f>
        <v>0</v>
      </c>
      <c r="AQ11" s="81">
        <f>'Tabela X'!AQ11/'Tabela X'!AQ$30</f>
        <v>2.1000000000000001E-2</v>
      </c>
      <c r="AR11" s="82">
        <f>'Tabela X'!AR11/'Tabela X'!AR$30</f>
        <v>0</v>
      </c>
      <c r="AS11" s="79">
        <f>'Tabela X'!AS11/'Tabela X'!AS$30</f>
        <v>0.14299999999999999</v>
      </c>
      <c r="AT11" s="79">
        <f>'Tabela X'!AT11/'Tabela X'!AT$30</f>
        <v>0</v>
      </c>
      <c r="AU11" s="79">
        <f>'Tabela X'!AU11/'Tabela X'!AU$30</f>
        <v>0.11600000000000001</v>
      </c>
      <c r="AV11" s="79">
        <f>'Tabela X'!AV11/'Tabela X'!AV$30</f>
        <v>4.2000000000000003E-2</v>
      </c>
      <c r="AW11" s="79">
        <f>'Tabela X'!AW11/'Tabela X'!AW$30</f>
        <v>5.8999999999999997E-2</v>
      </c>
      <c r="AX11" s="80">
        <f>'Tabela X'!AX11/'Tabela X'!AX$30</f>
        <v>0.247</v>
      </c>
      <c r="AY11" s="81">
        <f>'Tabela X'!AY11/'Tabela X'!AY$30</f>
        <v>0.14499999999999999</v>
      </c>
      <c r="AZ11" s="81">
        <f>'Tabela X'!AZ11/'Tabela X'!AZ$30</f>
        <v>8.4000000000000005E-2</v>
      </c>
      <c r="BB11" s="6"/>
      <c r="BC11" s="6"/>
      <c r="BD11" s="6"/>
    </row>
    <row r="12" spans="1:56" ht="25.5" customHeight="1" x14ac:dyDescent="0.25">
      <c r="A12" s="9" t="s">
        <v>93</v>
      </c>
      <c r="B12" s="18">
        <v>455</v>
      </c>
      <c r="C12" s="16" t="s">
        <v>71</v>
      </c>
      <c r="D12" s="79">
        <f>'Tabela X'!D12/'Tabela X'!D$30</f>
        <v>0</v>
      </c>
      <c r="E12" s="79">
        <f>'Tabela X'!E12/'Tabela X'!E$30</f>
        <v>0</v>
      </c>
      <c r="F12" s="79">
        <f>'Tabela X'!F12/'Tabela X'!F$30</f>
        <v>0</v>
      </c>
      <c r="G12" s="79">
        <f>'Tabela X'!G12/'Tabela X'!G$30</f>
        <v>0</v>
      </c>
      <c r="H12" s="79">
        <f>'Tabela X'!H12/'Tabela X'!H$30</f>
        <v>0</v>
      </c>
      <c r="I12" s="79">
        <f>'Tabela X'!I12/'Tabela X'!I$30</f>
        <v>0</v>
      </c>
      <c r="J12" s="79">
        <f>'Tabela X'!J12/'Tabela X'!J$30</f>
        <v>0</v>
      </c>
      <c r="K12" s="79">
        <f>'Tabela X'!K12/'Tabela X'!K$30</f>
        <v>0</v>
      </c>
      <c r="L12" s="79">
        <f>'Tabela X'!L12/'Tabela X'!L$30</f>
        <v>0</v>
      </c>
      <c r="M12" s="79">
        <f>'Tabela X'!M12/'Tabela X'!M$30</f>
        <v>0</v>
      </c>
      <c r="N12" s="79">
        <f>'Tabela X'!N12/'Tabela X'!N$30</f>
        <v>0</v>
      </c>
      <c r="O12" s="79">
        <f>'Tabela X'!O12/'Tabela X'!O$30</f>
        <v>0</v>
      </c>
      <c r="P12" s="79">
        <f>'Tabela X'!P12/'Tabela X'!P$30</f>
        <v>0</v>
      </c>
      <c r="Q12" s="79">
        <f>'Tabela X'!Q12/'Tabela X'!Q$30</f>
        <v>0</v>
      </c>
      <c r="R12" s="79">
        <f>'Tabela X'!R12/'Tabela X'!R$30</f>
        <v>0</v>
      </c>
      <c r="S12" s="79">
        <f>'Tabela X'!S12/'Tabela X'!S$30</f>
        <v>0</v>
      </c>
      <c r="T12" s="79">
        <f>'Tabela X'!T12/'Tabela X'!T$30</f>
        <v>0</v>
      </c>
      <c r="U12" s="79">
        <f>'Tabela X'!U12/'Tabela X'!U$30</f>
        <v>0</v>
      </c>
      <c r="V12" s="79">
        <f>'Tabela X'!V12/'Tabela X'!V$30</f>
        <v>0</v>
      </c>
      <c r="W12" s="79">
        <f>'Tabela X'!W12/'Tabela X'!W$30</f>
        <v>0</v>
      </c>
      <c r="X12" s="79">
        <f>'Tabela X'!X12/'Tabela X'!X$30</f>
        <v>0</v>
      </c>
      <c r="Y12" s="79">
        <f>'Tabela X'!Y12/'Tabela X'!Y$30</f>
        <v>0</v>
      </c>
      <c r="Z12" s="79">
        <f>'Tabela X'!Z12/'Tabela X'!Z$30</f>
        <v>0</v>
      </c>
      <c r="AA12" s="79">
        <f>'Tabela X'!AA12/'Tabela X'!AA$30</f>
        <v>0</v>
      </c>
      <c r="AB12" s="79">
        <f>'Tabela X'!AB12/'Tabela X'!AB$30</f>
        <v>0</v>
      </c>
      <c r="AC12" s="79">
        <f>'Tabela X'!AC12/'Tabela X'!AC$30</f>
        <v>0</v>
      </c>
      <c r="AD12" s="79">
        <f>'Tabela X'!AD12/'Tabela X'!AD$30</f>
        <v>0</v>
      </c>
      <c r="AE12" s="79">
        <f>'Tabela X'!AE12/'Tabela X'!AE$30</f>
        <v>0</v>
      </c>
      <c r="AF12" s="79">
        <f>'Tabela X'!AF12/'Tabela X'!AF$30</f>
        <v>0</v>
      </c>
      <c r="AG12" s="79">
        <f>'Tabela X'!AG12/'Tabela X'!AG$30</f>
        <v>0</v>
      </c>
      <c r="AH12" s="79">
        <f>'Tabela X'!AH12/'Tabela X'!AH$30</f>
        <v>0</v>
      </c>
      <c r="AI12" s="79">
        <f>'Tabela X'!AI12/'Tabela X'!AI$30</f>
        <v>0</v>
      </c>
      <c r="AJ12" s="79">
        <f>'Tabela X'!AJ12/'Tabela X'!AJ$30</f>
        <v>0</v>
      </c>
      <c r="AK12" s="79">
        <f>'Tabela X'!AK12/'Tabela X'!AK$30</f>
        <v>0</v>
      </c>
      <c r="AL12" s="79">
        <f>'Tabela X'!AL12/'Tabela X'!AL$30</f>
        <v>0</v>
      </c>
      <c r="AM12" s="79">
        <f>'Tabela X'!AM12/'Tabela X'!AM$30</f>
        <v>0</v>
      </c>
      <c r="AN12" s="79">
        <f>'Tabela X'!AN12/'Tabela X'!AN$30</f>
        <v>0</v>
      </c>
      <c r="AO12" s="79">
        <f>'Tabela X'!AO12/'Tabela X'!AO$30</f>
        <v>0</v>
      </c>
      <c r="AP12" s="80">
        <f>'Tabela X'!AP12/'Tabela X'!AP$30</f>
        <v>2E-3</v>
      </c>
      <c r="AQ12" s="81">
        <f>'Tabela X'!AQ12/'Tabela X'!AQ$30</f>
        <v>0</v>
      </c>
      <c r="AR12" s="82">
        <f>'Tabela X'!AR12/'Tabela X'!AR$30</f>
        <v>0</v>
      </c>
      <c r="AS12" s="79">
        <f>'Tabela X'!AS12/'Tabela X'!AS$30</f>
        <v>0</v>
      </c>
      <c r="AT12" s="79">
        <f>'Tabela X'!AT12/'Tabela X'!AT$30</f>
        <v>0</v>
      </c>
      <c r="AU12" s="79">
        <f>'Tabela X'!AU12/'Tabela X'!AU$30</f>
        <v>0</v>
      </c>
      <c r="AV12" s="79">
        <f>'Tabela X'!AV12/'Tabela X'!AV$30</f>
        <v>0</v>
      </c>
      <c r="AW12" s="79">
        <f>'Tabela X'!AW12/'Tabela X'!AW$30</f>
        <v>0</v>
      </c>
      <c r="AX12" s="80">
        <f>'Tabela X'!AX12/'Tabela X'!AX$30</f>
        <v>0</v>
      </c>
      <c r="AY12" s="81">
        <f>'Tabela X'!AY12/'Tabela X'!AY$30</f>
        <v>0</v>
      </c>
      <c r="AZ12" s="81">
        <f>'Tabela X'!AZ12/'Tabela X'!AZ$30</f>
        <v>0</v>
      </c>
      <c r="BB12" s="6"/>
      <c r="BC12" s="6"/>
      <c r="BD12" s="6"/>
    </row>
    <row r="13" spans="1:56" ht="25.5" customHeight="1" x14ac:dyDescent="0.25">
      <c r="A13" s="9" t="s">
        <v>94</v>
      </c>
      <c r="B13" s="18">
        <v>473</v>
      </c>
      <c r="C13" s="16" t="s">
        <v>72</v>
      </c>
      <c r="D13" s="79">
        <f>'Tabela X'!D13/'Tabela X'!D$30</f>
        <v>3.5000000000000003E-2</v>
      </c>
      <c r="E13" s="79">
        <f>'Tabela X'!E13/'Tabela X'!E$30</f>
        <v>1.2999999999999999E-2</v>
      </c>
      <c r="F13" s="79">
        <f>'Tabela X'!F13/'Tabela X'!F$30</f>
        <v>1.6E-2</v>
      </c>
      <c r="G13" s="79">
        <f>'Tabela X'!G13/'Tabela X'!G$30</f>
        <v>8.9999999999999993E-3</v>
      </c>
      <c r="H13" s="79">
        <f>'Tabela X'!H13/'Tabela X'!H$30</f>
        <v>8.0000000000000002E-3</v>
      </c>
      <c r="I13" s="79">
        <f>'Tabela X'!I13/'Tabela X'!I$30</f>
        <v>3.0000000000000001E-3</v>
      </c>
      <c r="J13" s="79">
        <f>'Tabela X'!J13/'Tabela X'!J$30</f>
        <v>1.9E-2</v>
      </c>
      <c r="K13" s="79">
        <f>'Tabela X'!K13/'Tabela X'!K$30</f>
        <v>0</v>
      </c>
      <c r="L13" s="79">
        <f>'Tabela X'!L13/'Tabela X'!L$30</f>
        <v>0</v>
      </c>
      <c r="M13" s="79">
        <f>'Tabela X'!M13/'Tabela X'!M$30</f>
        <v>4.0000000000000001E-3</v>
      </c>
      <c r="N13" s="79">
        <f>'Tabela X'!N13/'Tabela X'!N$30</f>
        <v>6.0000000000000001E-3</v>
      </c>
      <c r="O13" s="79">
        <f>'Tabela X'!O13/'Tabela X'!O$30</f>
        <v>0.01</v>
      </c>
      <c r="P13" s="79">
        <f>'Tabela X'!P13/'Tabela X'!P$30</f>
        <v>1.2E-2</v>
      </c>
      <c r="Q13" s="79">
        <f>'Tabela X'!Q13/'Tabela X'!Q$30</f>
        <v>2.1999999999999999E-2</v>
      </c>
      <c r="R13" s="79">
        <f>'Tabela X'!R13/'Tabela X'!R$30</f>
        <v>7.0000000000000001E-3</v>
      </c>
      <c r="S13" s="79">
        <f>'Tabela X'!S13/'Tabela X'!S$30</f>
        <v>1.7999999999999999E-2</v>
      </c>
      <c r="T13" s="79">
        <f>'Tabela X'!T13/'Tabela X'!T$30</f>
        <v>3.0000000000000001E-3</v>
      </c>
      <c r="U13" s="79">
        <f>'Tabela X'!U13/'Tabela X'!U$30</f>
        <v>0</v>
      </c>
      <c r="V13" s="79">
        <f>'Tabela X'!V13/'Tabela X'!V$30</f>
        <v>2.1999999999999999E-2</v>
      </c>
      <c r="W13" s="79">
        <f>'Tabela X'!W13/'Tabela X'!W$30</f>
        <v>4.0000000000000001E-3</v>
      </c>
      <c r="X13" s="79">
        <f>'Tabela X'!X13/'Tabela X'!X$30</f>
        <v>7.0000000000000001E-3</v>
      </c>
      <c r="Y13" s="79">
        <f>'Tabela X'!Y13/'Tabela X'!Y$30</f>
        <v>0</v>
      </c>
      <c r="Z13" s="79">
        <f>'Tabela X'!Z13/'Tabela X'!Z$30</f>
        <v>0</v>
      </c>
      <c r="AA13" s="79">
        <f>'Tabela X'!AA13/'Tabela X'!AA$30</f>
        <v>3.5999999999999997E-2</v>
      </c>
      <c r="AB13" s="79">
        <f>'Tabela X'!AB13/'Tabela X'!AB$30</f>
        <v>0</v>
      </c>
      <c r="AC13" s="79">
        <f>'Tabela X'!AC13/'Tabela X'!AC$30</f>
        <v>0</v>
      </c>
      <c r="AD13" s="79">
        <f>'Tabela X'!AD13/'Tabela X'!AD$30</f>
        <v>1.7999999999999999E-2</v>
      </c>
      <c r="AE13" s="79">
        <f>'Tabela X'!AE13/'Tabela X'!AE$30</f>
        <v>0</v>
      </c>
      <c r="AF13" s="79">
        <f>'Tabela X'!AF13/'Tabela X'!AF$30</f>
        <v>0</v>
      </c>
      <c r="AG13" s="79">
        <f>'Tabela X'!AG13/'Tabela X'!AG$30</f>
        <v>8.0000000000000002E-3</v>
      </c>
      <c r="AH13" s="79">
        <f>'Tabela X'!AH13/'Tabela X'!AH$30</f>
        <v>6.0000000000000001E-3</v>
      </c>
      <c r="AI13" s="79">
        <f>'Tabela X'!AI13/'Tabela X'!AI$30</f>
        <v>5.0000000000000001E-3</v>
      </c>
      <c r="AJ13" s="79">
        <f>'Tabela X'!AJ13/'Tabela X'!AJ$30</f>
        <v>0</v>
      </c>
      <c r="AK13" s="79">
        <f>'Tabela X'!AK13/'Tabela X'!AK$30</f>
        <v>2.4E-2</v>
      </c>
      <c r="AL13" s="79">
        <f>'Tabela X'!AL13/'Tabela X'!AL$30</f>
        <v>3.0000000000000001E-3</v>
      </c>
      <c r="AM13" s="79">
        <f>'Tabela X'!AM13/'Tabela X'!AM$30</f>
        <v>1.0999999999999999E-2</v>
      </c>
      <c r="AN13" s="79">
        <f>'Tabela X'!AN13/'Tabela X'!AN$30</f>
        <v>0</v>
      </c>
      <c r="AO13" s="79">
        <f>'Tabela X'!AO13/'Tabela X'!AO$30</f>
        <v>0</v>
      </c>
      <c r="AP13" s="80">
        <f>'Tabela X'!AP13/'Tabela X'!AP$30</f>
        <v>2.4E-2</v>
      </c>
      <c r="AQ13" s="81">
        <f>'Tabela X'!AQ13/'Tabela X'!AQ$30</f>
        <v>8.9999999999999993E-3</v>
      </c>
      <c r="AR13" s="82">
        <f>'Tabela X'!AR13/'Tabela X'!AR$30</f>
        <v>1.7999999999999999E-2</v>
      </c>
      <c r="AS13" s="79">
        <f>'Tabela X'!AS13/'Tabela X'!AS$30</f>
        <v>5.0000000000000001E-3</v>
      </c>
      <c r="AT13" s="79">
        <f>'Tabela X'!AT13/'Tabela X'!AT$30</f>
        <v>8.0000000000000002E-3</v>
      </c>
      <c r="AU13" s="79">
        <f>'Tabela X'!AU13/'Tabela X'!AU$30</f>
        <v>5.0000000000000001E-3</v>
      </c>
      <c r="AV13" s="79">
        <f>'Tabela X'!AV13/'Tabela X'!AV$30</f>
        <v>7.0000000000000001E-3</v>
      </c>
      <c r="AW13" s="79">
        <f>'Tabela X'!AW13/'Tabela X'!AW$30</f>
        <v>8.9999999999999993E-3</v>
      </c>
      <c r="AX13" s="80">
        <f>'Tabela X'!AX13/'Tabela X'!AX$30</f>
        <v>2E-3</v>
      </c>
      <c r="AY13" s="81">
        <f>'Tabela X'!AY13/'Tabela X'!AY$30</f>
        <v>6.0000000000000001E-3</v>
      </c>
      <c r="AZ13" s="81">
        <f>'Tabela X'!AZ13/'Tabela X'!AZ$30</f>
        <v>7.0000000000000001E-3</v>
      </c>
      <c r="BB13" s="6"/>
      <c r="BC13" s="6"/>
      <c r="BD13" s="6"/>
    </row>
    <row r="14" spans="1:56" s="44" customFormat="1" ht="25.5" customHeight="1" x14ac:dyDescent="0.25">
      <c r="A14" s="11" t="s">
        <v>95</v>
      </c>
      <c r="B14" s="19">
        <v>500</v>
      </c>
      <c r="C14" s="13" t="s">
        <v>77</v>
      </c>
      <c r="D14" s="75">
        <f>'Tabela X'!D14/'Tabela X'!D$30</f>
        <v>2.5000000000000001E-2</v>
      </c>
      <c r="E14" s="75">
        <f>'Tabela X'!E14/'Tabela X'!E$30</f>
        <v>7.0000000000000001E-3</v>
      </c>
      <c r="F14" s="75">
        <f>'Tabela X'!F14/'Tabela X'!F$30</f>
        <v>2.8000000000000001E-2</v>
      </c>
      <c r="G14" s="75">
        <f>'Tabela X'!G14/'Tabela X'!G$30</f>
        <v>1.7000000000000001E-2</v>
      </c>
      <c r="H14" s="75">
        <f>'Tabela X'!H14/'Tabela X'!H$30</f>
        <v>6.0000000000000001E-3</v>
      </c>
      <c r="I14" s="75">
        <f>'Tabela X'!I14/'Tabela X'!I$30</f>
        <v>1.4E-2</v>
      </c>
      <c r="J14" s="75">
        <f>'Tabela X'!J14/'Tabela X'!J$30</f>
        <v>4.8000000000000001E-2</v>
      </c>
      <c r="K14" s="75">
        <f>'Tabela X'!K14/'Tabela X'!K$30</f>
        <v>6.7000000000000004E-2</v>
      </c>
      <c r="L14" s="75">
        <f>'Tabela X'!L14/'Tabela X'!L$30</f>
        <v>5.7000000000000002E-2</v>
      </c>
      <c r="M14" s="75">
        <f>'Tabela X'!M14/'Tabela X'!M$30</f>
        <v>4.7E-2</v>
      </c>
      <c r="N14" s="75">
        <f>'Tabela X'!N14/'Tabela X'!N$30</f>
        <v>5.2999999999999999E-2</v>
      </c>
      <c r="O14" s="75">
        <f>'Tabela X'!O14/'Tabela X'!O$30</f>
        <v>1.4999999999999999E-2</v>
      </c>
      <c r="P14" s="75">
        <f>'Tabela X'!P14/'Tabela X'!P$30</f>
        <v>2.4E-2</v>
      </c>
      <c r="Q14" s="75">
        <f>'Tabela X'!Q14/'Tabela X'!Q$30</f>
        <v>0</v>
      </c>
      <c r="R14" s="75">
        <f>'Tabela X'!R14/'Tabela X'!R$30</f>
        <v>0.107</v>
      </c>
      <c r="S14" s="75">
        <f>'Tabela X'!S14/'Tabela X'!S$30</f>
        <v>6.0000000000000001E-3</v>
      </c>
      <c r="T14" s="75">
        <f>'Tabela X'!T14/'Tabela X'!T$30</f>
        <v>3.0000000000000001E-3</v>
      </c>
      <c r="U14" s="75">
        <f>'Tabela X'!U14/'Tabela X'!U$30</f>
        <v>6.0999999999999999E-2</v>
      </c>
      <c r="V14" s="75">
        <f>'Tabela X'!V14/'Tabela X'!V$30</f>
        <v>4.2000000000000003E-2</v>
      </c>
      <c r="W14" s="75">
        <f>'Tabela X'!W14/'Tabela X'!W$30</f>
        <v>3.5999999999999997E-2</v>
      </c>
      <c r="X14" s="75">
        <f>'Tabela X'!X14/'Tabela X'!X$30</f>
        <v>7.0000000000000001E-3</v>
      </c>
      <c r="Y14" s="75">
        <f>'Tabela X'!Y14/'Tabela X'!Y$30</f>
        <v>6.0000000000000001E-3</v>
      </c>
      <c r="Z14" s="75">
        <f>'Tabela X'!Z14/'Tabela X'!Z$30</f>
        <v>1.2999999999999999E-2</v>
      </c>
      <c r="AA14" s="75">
        <f>'Tabela X'!AA14/'Tabela X'!AA$30</f>
        <v>2E-3</v>
      </c>
      <c r="AB14" s="75">
        <f>'Tabela X'!AB14/'Tabela X'!AB$30</f>
        <v>2.7E-2</v>
      </c>
      <c r="AC14" s="75">
        <f>'Tabela X'!AC14/'Tabela X'!AC$30</f>
        <v>4.0000000000000001E-3</v>
      </c>
      <c r="AD14" s="75">
        <f>'Tabela X'!AD14/'Tabela X'!AD$30</f>
        <v>0</v>
      </c>
      <c r="AE14" s="75">
        <f>'Tabela X'!AE14/'Tabela X'!AE$30</f>
        <v>4.0000000000000001E-3</v>
      </c>
      <c r="AF14" s="75">
        <f>'Tabela X'!AF14/'Tabela X'!AF$30</f>
        <v>2E-3</v>
      </c>
      <c r="AG14" s="75">
        <f>'Tabela X'!AG14/'Tabela X'!AG$30</f>
        <v>4.0000000000000001E-3</v>
      </c>
      <c r="AH14" s="75">
        <f>'Tabela X'!AH14/'Tabela X'!AH$30</f>
        <v>0.01</v>
      </c>
      <c r="AI14" s="75">
        <f>'Tabela X'!AI14/'Tabela X'!AI$30</f>
        <v>1.4E-2</v>
      </c>
      <c r="AJ14" s="75">
        <f>'Tabela X'!AJ14/'Tabela X'!AJ$30</f>
        <v>6.0000000000000001E-3</v>
      </c>
      <c r="AK14" s="75">
        <f>'Tabela X'!AK14/'Tabela X'!AK$30</f>
        <v>0.13200000000000001</v>
      </c>
      <c r="AL14" s="75">
        <f>'Tabela X'!AL14/'Tabela X'!AL$30</f>
        <v>4.2999999999999997E-2</v>
      </c>
      <c r="AM14" s="75">
        <f>'Tabela X'!AM14/'Tabela X'!AM$30</f>
        <v>4.1000000000000002E-2</v>
      </c>
      <c r="AN14" s="75">
        <f>'Tabela X'!AN14/'Tabela X'!AN$30</f>
        <v>0.03</v>
      </c>
      <c r="AO14" s="75">
        <f>'Tabela X'!AO14/'Tabela X'!AO$30</f>
        <v>5.0000000000000001E-3</v>
      </c>
      <c r="AP14" s="76">
        <f>'Tabela X'!AP14/'Tabela X'!AP$30</f>
        <v>3.0000000000000001E-3</v>
      </c>
      <c r="AQ14" s="77">
        <f>'Tabela X'!AQ14/'Tabela X'!AQ$30</f>
        <v>2.9000000000000001E-2</v>
      </c>
      <c r="AR14" s="78">
        <f>'Tabela X'!AR14/'Tabela X'!AR$30</f>
        <v>2.5999999999999999E-2</v>
      </c>
      <c r="AS14" s="75">
        <f>'Tabela X'!AS14/'Tabela X'!AS$30</f>
        <v>6.9000000000000006E-2</v>
      </c>
      <c r="AT14" s="75">
        <f>'Tabela X'!AT14/'Tabela X'!AT$30</f>
        <v>8.0000000000000002E-3</v>
      </c>
      <c r="AU14" s="75">
        <f>'Tabela X'!AU14/'Tabela X'!AU$30</f>
        <v>2.1999999999999999E-2</v>
      </c>
      <c r="AV14" s="75">
        <f>'Tabela X'!AV14/'Tabela X'!AV$30</f>
        <v>1.0999999999999999E-2</v>
      </c>
      <c r="AW14" s="75">
        <f>'Tabela X'!AW14/'Tabela X'!AW$30</f>
        <v>0.03</v>
      </c>
      <c r="AX14" s="76">
        <f>'Tabela X'!AX14/'Tabela X'!AX$30</f>
        <v>6.3E-2</v>
      </c>
      <c r="AY14" s="77">
        <f>'Tabela X'!AY14/'Tabela X'!AY$30</f>
        <v>4.4999999999999998E-2</v>
      </c>
      <c r="AZ14" s="77">
        <f>'Tabela X'!AZ14/'Tabela X'!AZ$30</f>
        <v>3.6999999999999998E-2</v>
      </c>
      <c r="BB14" s="45"/>
      <c r="BC14" s="45"/>
      <c r="BD14" s="45"/>
    </row>
    <row r="15" spans="1:56" s="44" customFormat="1" ht="25.5" customHeight="1" x14ac:dyDescent="0.25">
      <c r="A15" s="11" t="s">
        <v>96</v>
      </c>
      <c r="B15" s="19">
        <v>600</v>
      </c>
      <c r="C15" s="13" t="s">
        <v>78</v>
      </c>
      <c r="D15" s="75">
        <f>'Tabela X'!D15/'Tabela X'!D$30</f>
        <v>0.152</v>
      </c>
      <c r="E15" s="75">
        <f>'Tabela X'!E15/'Tabela X'!E$30</f>
        <v>7.3999999999999996E-2</v>
      </c>
      <c r="F15" s="75">
        <f>'Tabela X'!F15/'Tabela X'!F$30</f>
        <v>0.249</v>
      </c>
      <c r="G15" s="75">
        <f>'Tabela X'!G15/'Tabela X'!G$30</f>
        <v>8.6999999999999994E-2</v>
      </c>
      <c r="H15" s="75">
        <f>'Tabela X'!H15/'Tabela X'!H$30</f>
        <v>0.125</v>
      </c>
      <c r="I15" s="75">
        <f>'Tabela X'!I15/'Tabela X'!I$30</f>
        <v>0.23100000000000001</v>
      </c>
      <c r="J15" s="75">
        <f>'Tabela X'!J15/'Tabela X'!J$30</f>
        <v>0.09</v>
      </c>
      <c r="K15" s="75">
        <f>'Tabela X'!K15/'Tabela X'!K$30</f>
        <v>0.123</v>
      </c>
      <c r="L15" s="75">
        <f>'Tabela X'!L15/'Tabela X'!L$30</f>
        <v>0.154</v>
      </c>
      <c r="M15" s="75">
        <f>'Tabela X'!M15/'Tabela X'!M$30</f>
        <v>0.25</v>
      </c>
      <c r="N15" s="75">
        <f>'Tabela X'!N15/'Tabela X'!N$30</f>
        <v>0.10299999999999999</v>
      </c>
      <c r="O15" s="75">
        <f>'Tabela X'!O15/'Tabela X'!O$30</f>
        <v>0.28100000000000003</v>
      </c>
      <c r="P15" s="75">
        <f>'Tabela X'!P15/'Tabela X'!P$30</f>
        <v>0.113</v>
      </c>
      <c r="Q15" s="75">
        <f>'Tabela X'!Q15/'Tabela X'!Q$30</f>
        <v>0.247</v>
      </c>
      <c r="R15" s="75">
        <f>'Tabela X'!R15/'Tabela X'!R$30</f>
        <v>0.248</v>
      </c>
      <c r="S15" s="75">
        <f>'Tabela X'!S15/'Tabela X'!S$30</f>
        <v>0.10100000000000001</v>
      </c>
      <c r="T15" s="75">
        <f>'Tabela X'!T15/'Tabela X'!T$30</f>
        <v>9.6000000000000002E-2</v>
      </c>
      <c r="U15" s="75">
        <f>'Tabela X'!U15/'Tabela X'!U$30</f>
        <v>0.123</v>
      </c>
      <c r="V15" s="75">
        <f>'Tabela X'!V15/'Tabela X'!V$30</f>
        <v>6.0999999999999999E-2</v>
      </c>
      <c r="W15" s="75">
        <f>'Tabela X'!W15/'Tabela X'!W$30</f>
        <v>0.11799999999999999</v>
      </c>
      <c r="X15" s="75">
        <f>'Tabela X'!X15/'Tabela X'!X$30</f>
        <v>0.183</v>
      </c>
      <c r="Y15" s="75">
        <f>'Tabela X'!Y15/'Tabela X'!Y$30</f>
        <v>4.0000000000000001E-3</v>
      </c>
      <c r="Z15" s="75">
        <f>'Tabela X'!Z15/'Tabela X'!Z$30</f>
        <v>5.0999999999999997E-2</v>
      </c>
      <c r="AA15" s="75">
        <f>'Tabela X'!AA15/'Tabela X'!AA$30</f>
        <v>0.193</v>
      </c>
      <c r="AB15" s="75">
        <f>'Tabela X'!AB15/'Tabela X'!AB$30</f>
        <v>0.159</v>
      </c>
      <c r="AC15" s="75">
        <f>'Tabela X'!AC15/'Tabela X'!AC$30</f>
        <v>0.20599999999999999</v>
      </c>
      <c r="AD15" s="75">
        <f>'Tabela X'!AD15/'Tabela X'!AD$30</f>
        <v>0.26900000000000002</v>
      </c>
      <c r="AE15" s="75">
        <f>'Tabela X'!AE15/'Tabela X'!AE$30</f>
        <v>0.151</v>
      </c>
      <c r="AF15" s="75">
        <f>'Tabela X'!AF15/'Tabela X'!AF$30</f>
        <v>2.3E-2</v>
      </c>
      <c r="AG15" s="75">
        <f>'Tabela X'!AG15/'Tabela X'!AG$30</f>
        <v>0.19900000000000001</v>
      </c>
      <c r="AH15" s="75">
        <f>'Tabela X'!AH15/'Tabela X'!AH$30</f>
        <v>0.13200000000000001</v>
      </c>
      <c r="AI15" s="75">
        <f>'Tabela X'!AI15/'Tabela X'!AI$30</f>
        <v>7.0000000000000007E-2</v>
      </c>
      <c r="AJ15" s="75">
        <f>'Tabela X'!AJ15/'Tabela X'!AJ$30</f>
        <v>0.38200000000000001</v>
      </c>
      <c r="AK15" s="75">
        <f>'Tabela X'!AK15/'Tabela X'!AK$30</f>
        <v>0.29499999999999998</v>
      </c>
      <c r="AL15" s="75">
        <f>'Tabela X'!AL15/'Tabela X'!AL$30</f>
        <v>0.27400000000000002</v>
      </c>
      <c r="AM15" s="75">
        <f>'Tabela X'!AM15/'Tabela X'!AM$30</f>
        <v>0.20899999999999999</v>
      </c>
      <c r="AN15" s="75">
        <f>'Tabela X'!AN15/'Tabela X'!AN$30</f>
        <v>5.1999999999999998E-2</v>
      </c>
      <c r="AO15" s="75">
        <f>'Tabela X'!AO15/'Tabela X'!AO$30</f>
        <v>0.13600000000000001</v>
      </c>
      <c r="AP15" s="76">
        <f>'Tabela X'!AP15/'Tabela X'!AP$30</f>
        <v>0.20899999999999999</v>
      </c>
      <c r="AQ15" s="77">
        <f>'Tabela X'!AQ15/'Tabela X'!AQ$30</f>
        <v>0.18</v>
      </c>
      <c r="AR15" s="78">
        <f>'Tabela X'!AR15/'Tabela X'!AR$30</f>
        <v>0.26600000000000001</v>
      </c>
      <c r="AS15" s="75">
        <f>'Tabela X'!AS15/'Tabela X'!AS$30</f>
        <v>6.8000000000000005E-2</v>
      </c>
      <c r="AT15" s="75">
        <f>'Tabela X'!AT15/'Tabela X'!AT$30</f>
        <v>0.20799999999999999</v>
      </c>
      <c r="AU15" s="75">
        <f>'Tabela X'!AU15/'Tabela X'!AU$30</f>
        <v>0.161</v>
      </c>
      <c r="AV15" s="75">
        <f>'Tabela X'!AV15/'Tabela X'!AV$30</f>
        <v>0.19400000000000001</v>
      </c>
      <c r="AW15" s="75">
        <f>'Tabela X'!AW15/'Tabela X'!AW$30</f>
        <v>0.17899999999999999</v>
      </c>
      <c r="AX15" s="76">
        <f>'Tabela X'!AX15/'Tabela X'!AX$30</f>
        <v>0.19800000000000001</v>
      </c>
      <c r="AY15" s="77">
        <f>'Tabela X'!AY15/'Tabela X'!AY$30</f>
        <v>0.188</v>
      </c>
      <c r="AZ15" s="77">
        <f>'Tabela X'!AZ15/'Tabela X'!AZ$30</f>
        <v>0.184</v>
      </c>
      <c r="BB15" s="45"/>
      <c r="BC15" s="45"/>
      <c r="BD15" s="45"/>
    </row>
    <row r="16" spans="1:56" ht="25.5" customHeight="1" x14ac:dyDescent="0.25">
      <c r="A16" s="9" t="s">
        <v>97</v>
      </c>
      <c r="B16" s="18">
        <v>620</v>
      </c>
      <c r="C16" s="16" t="s">
        <v>64</v>
      </c>
      <c r="D16" s="79">
        <f>'Tabela X'!D16/'Tabela X'!D$30</f>
        <v>8.5999999999999993E-2</v>
      </c>
      <c r="E16" s="79">
        <f>'Tabela X'!E16/'Tabela X'!E$30</f>
        <v>5.0000000000000001E-3</v>
      </c>
      <c r="F16" s="79">
        <f>'Tabela X'!F16/'Tabela X'!F$30</f>
        <v>0.20399999999999999</v>
      </c>
      <c r="G16" s="79">
        <f>'Tabela X'!G16/'Tabela X'!G$30</f>
        <v>4.2999999999999997E-2</v>
      </c>
      <c r="H16" s="79">
        <f>'Tabela X'!H16/'Tabela X'!H$30</f>
        <v>0.1</v>
      </c>
      <c r="I16" s="79">
        <f>'Tabela X'!I16/'Tabela X'!I$30</f>
        <v>0.20699999999999999</v>
      </c>
      <c r="J16" s="79">
        <f>'Tabela X'!J16/'Tabela X'!J$30</f>
        <v>1.9E-2</v>
      </c>
      <c r="K16" s="79">
        <f>'Tabela X'!K16/'Tabela X'!K$30</f>
        <v>3.2000000000000001E-2</v>
      </c>
      <c r="L16" s="79">
        <f>'Tabela X'!L16/'Tabela X'!L$30</f>
        <v>0.154</v>
      </c>
      <c r="M16" s="79">
        <f>'Tabela X'!M16/'Tabela X'!M$30</f>
        <v>0.215</v>
      </c>
      <c r="N16" s="79">
        <f>'Tabela X'!N16/'Tabela X'!N$30</f>
        <v>7.5999999999999998E-2</v>
      </c>
      <c r="O16" s="79">
        <f>'Tabela X'!O16/'Tabela X'!O$30</f>
        <v>0.26400000000000001</v>
      </c>
      <c r="P16" s="79">
        <f>'Tabela X'!P16/'Tabela X'!P$30</f>
        <v>0.113</v>
      </c>
      <c r="Q16" s="79">
        <f>'Tabela X'!Q16/'Tabela X'!Q$30</f>
        <v>0.16700000000000001</v>
      </c>
      <c r="R16" s="79">
        <f>'Tabela X'!R16/'Tabela X'!R$30</f>
        <v>0.221</v>
      </c>
      <c r="S16" s="79">
        <f>'Tabela X'!S16/'Tabela X'!S$30</f>
        <v>5.5E-2</v>
      </c>
      <c r="T16" s="79">
        <f>'Tabela X'!T16/'Tabela X'!T$30</f>
        <v>2.5000000000000001E-2</v>
      </c>
      <c r="U16" s="79">
        <f>'Tabela X'!U16/'Tabela X'!U$30</f>
        <v>7.4999999999999997E-2</v>
      </c>
      <c r="V16" s="79">
        <f>'Tabela X'!V16/'Tabela X'!V$30</f>
        <v>3.1E-2</v>
      </c>
      <c r="W16" s="79">
        <f>'Tabela X'!W16/'Tabela X'!W$30</f>
        <v>1.2999999999999999E-2</v>
      </c>
      <c r="X16" s="79">
        <f>'Tabela X'!X16/'Tabela X'!X$30</f>
        <v>0.125</v>
      </c>
      <c r="Y16" s="79">
        <f>'Tabela X'!Y16/'Tabela X'!Y$30</f>
        <v>4.0000000000000001E-3</v>
      </c>
      <c r="Z16" s="79">
        <f>'Tabela X'!Z16/'Tabela X'!Z$30</f>
        <v>0</v>
      </c>
      <c r="AA16" s="79">
        <f>'Tabela X'!AA16/'Tabela X'!AA$30</f>
        <v>0.193</v>
      </c>
      <c r="AB16" s="79">
        <f>'Tabela X'!AB16/'Tabela X'!AB$30</f>
        <v>9.0999999999999998E-2</v>
      </c>
      <c r="AC16" s="79">
        <f>'Tabela X'!AC16/'Tabela X'!AC$30</f>
        <v>0.17299999999999999</v>
      </c>
      <c r="AD16" s="79">
        <f>'Tabela X'!AD16/'Tabela X'!AD$30</f>
        <v>0.26400000000000001</v>
      </c>
      <c r="AE16" s="79">
        <f>'Tabela X'!AE16/'Tabela X'!AE$30</f>
        <v>0.151</v>
      </c>
      <c r="AF16" s="79">
        <f>'Tabela X'!AF16/'Tabela X'!AF$30</f>
        <v>0</v>
      </c>
      <c r="AG16" s="79">
        <f>'Tabela X'!AG16/'Tabela X'!AG$30</f>
        <v>0.19800000000000001</v>
      </c>
      <c r="AH16" s="79">
        <f>'Tabela X'!AH16/'Tabela X'!AH$30</f>
        <v>0.112</v>
      </c>
      <c r="AI16" s="79">
        <f>'Tabela X'!AI16/'Tabela X'!AI$30</f>
        <v>4.9000000000000002E-2</v>
      </c>
      <c r="AJ16" s="79">
        <f>'Tabela X'!AJ16/'Tabela X'!AJ$30</f>
        <v>0.27900000000000003</v>
      </c>
      <c r="AK16" s="79">
        <f>'Tabela X'!AK16/'Tabela X'!AK$30</f>
        <v>0.27400000000000002</v>
      </c>
      <c r="AL16" s="79">
        <f>'Tabela X'!AL16/'Tabela X'!AL$30</f>
        <v>0.24099999999999999</v>
      </c>
      <c r="AM16" s="79">
        <f>'Tabela X'!AM16/'Tabela X'!AM$30</f>
        <v>0.129</v>
      </c>
      <c r="AN16" s="79">
        <f>'Tabela X'!AN16/'Tabela X'!AN$30</f>
        <v>0</v>
      </c>
      <c r="AO16" s="79">
        <f>'Tabela X'!AO16/'Tabela X'!AO$30</f>
        <v>5.1999999999999998E-2</v>
      </c>
      <c r="AP16" s="80">
        <f>'Tabela X'!AP16/'Tabela X'!AP$30</f>
        <v>0.121</v>
      </c>
      <c r="AQ16" s="81">
        <f>'Tabela X'!AQ16/'Tabela X'!AQ$30</f>
        <v>0.14000000000000001</v>
      </c>
      <c r="AR16" s="82">
        <f>'Tabela X'!AR16/'Tabela X'!AR$30</f>
        <v>0.22600000000000001</v>
      </c>
      <c r="AS16" s="79">
        <f>'Tabela X'!AS16/'Tabela X'!AS$30</f>
        <v>8.9999999999999993E-3</v>
      </c>
      <c r="AT16" s="79">
        <f>'Tabela X'!AT16/'Tabela X'!AT$30</f>
        <v>0.20799999999999999</v>
      </c>
      <c r="AU16" s="79">
        <f>'Tabela X'!AU16/'Tabela X'!AU$30</f>
        <v>8.1000000000000003E-2</v>
      </c>
      <c r="AV16" s="79">
        <f>'Tabela X'!AV16/'Tabela X'!AV$30</f>
        <v>0.123</v>
      </c>
      <c r="AW16" s="79">
        <f>'Tabela X'!AW16/'Tabela X'!AW$30</f>
        <v>0.127</v>
      </c>
      <c r="AX16" s="80">
        <f>'Tabela X'!AX16/'Tabela X'!AX$30</f>
        <v>0.11700000000000001</v>
      </c>
      <c r="AY16" s="81">
        <f>'Tabela X'!AY16/'Tabela X'!AY$30</f>
        <v>0.122</v>
      </c>
      <c r="AZ16" s="81">
        <f>'Tabela X'!AZ16/'Tabela X'!AZ$30</f>
        <v>0.13100000000000001</v>
      </c>
      <c r="BB16" s="6"/>
      <c r="BC16" s="6"/>
      <c r="BD16" s="6"/>
    </row>
    <row r="17" spans="1:56" ht="25.5" customHeight="1" x14ac:dyDescent="0.25">
      <c r="A17" s="9" t="s">
        <v>98</v>
      </c>
      <c r="B17" s="18">
        <v>630</v>
      </c>
      <c r="C17" s="16" t="s">
        <v>65</v>
      </c>
      <c r="D17" s="79">
        <f>'Tabela X'!D17/'Tabela X'!D$30</f>
        <v>6.0000000000000001E-3</v>
      </c>
      <c r="E17" s="79">
        <f>'Tabela X'!E17/'Tabela X'!E$30</f>
        <v>2.4E-2</v>
      </c>
      <c r="F17" s="79">
        <f>'Tabela X'!F17/'Tabela X'!F$30</f>
        <v>1.2999999999999999E-2</v>
      </c>
      <c r="G17" s="79">
        <f>'Tabela X'!G17/'Tabela X'!G$30</f>
        <v>8.9999999999999993E-3</v>
      </c>
      <c r="H17" s="79">
        <f>'Tabela X'!H17/'Tabela X'!H$30</f>
        <v>0</v>
      </c>
      <c r="I17" s="79">
        <f>'Tabela X'!I17/'Tabela X'!I$30</f>
        <v>4.0000000000000001E-3</v>
      </c>
      <c r="J17" s="79">
        <f>'Tabela X'!J17/'Tabela X'!J$30</f>
        <v>2.4E-2</v>
      </c>
      <c r="K17" s="79">
        <f>'Tabela X'!K17/'Tabela X'!K$30</f>
        <v>1.6E-2</v>
      </c>
      <c r="L17" s="79">
        <f>'Tabela X'!L17/'Tabela X'!L$30</f>
        <v>0</v>
      </c>
      <c r="M17" s="79">
        <f>'Tabela X'!M17/'Tabela X'!M$30</f>
        <v>2.1999999999999999E-2</v>
      </c>
      <c r="N17" s="79">
        <f>'Tabela X'!N17/'Tabela X'!N$30</f>
        <v>0</v>
      </c>
      <c r="O17" s="79">
        <f>'Tabela X'!O17/'Tabela X'!O$30</f>
        <v>0</v>
      </c>
      <c r="P17" s="79">
        <f>'Tabela X'!P17/'Tabela X'!P$30</f>
        <v>0</v>
      </c>
      <c r="Q17" s="79">
        <f>'Tabela X'!Q17/'Tabela X'!Q$30</f>
        <v>0</v>
      </c>
      <c r="R17" s="79">
        <f>'Tabela X'!R17/'Tabela X'!R$30</f>
        <v>2.7E-2</v>
      </c>
      <c r="S17" s="79">
        <f>'Tabela X'!S17/'Tabela X'!S$30</f>
        <v>8.0000000000000002E-3</v>
      </c>
      <c r="T17" s="79">
        <f>'Tabela X'!T17/'Tabela X'!T$30</f>
        <v>0</v>
      </c>
      <c r="U17" s="79">
        <f>'Tabela X'!U17/'Tabela X'!U$30</f>
        <v>3.0000000000000001E-3</v>
      </c>
      <c r="V17" s="79">
        <f>'Tabela X'!V17/'Tabela X'!V$30</f>
        <v>0</v>
      </c>
      <c r="W17" s="79">
        <f>'Tabela X'!W17/'Tabela X'!W$30</f>
        <v>5.3999999999999999E-2</v>
      </c>
      <c r="X17" s="79">
        <f>'Tabela X'!X17/'Tabela X'!X$30</f>
        <v>1.2E-2</v>
      </c>
      <c r="Y17" s="79">
        <f>'Tabela X'!Y17/'Tabela X'!Y$30</f>
        <v>0</v>
      </c>
      <c r="Z17" s="79">
        <f>'Tabela X'!Z17/'Tabela X'!Z$30</f>
        <v>0</v>
      </c>
      <c r="AA17" s="79">
        <f>'Tabela X'!AA17/'Tabela X'!AA$30</f>
        <v>0</v>
      </c>
      <c r="AB17" s="79">
        <f>'Tabela X'!AB17/'Tabela X'!AB$30</f>
        <v>0</v>
      </c>
      <c r="AC17" s="79">
        <f>'Tabela X'!AC17/'Tabela X'!AC$30</f>
        <v>0</v>
      </c>
      <c r="AD17" s="79">
        <f>'Tabela X'!AD17/'Tabela X'!AD$30</f>
        <v>0</v>
      </c>
      <c r="AE17" s="79">
        <f>'Tabela X'!AE17/'Tabela X'!AE$30</f>
        <v>0</v>
      </c>
      <c r="AF17" s="79">
        <f>'Tabela X'!AF17/'Tabela X'!AF$30</f>
        <v>2.3E-2</v>
      </c>
      <c r="AG17" s="79">
        <f>'Tabela X'!AG17/'Tabela X'!AG$30</f>
        <v>1E-3</v>
      </c>
      <c r="AH17" s="79">
        <f>'Tabela X'!AH17/'Tabela X'!AH$30</f>
        <v>0</v>
      </c>
      <c r="AI17" s="79">
        <f>'Tabela X'!AI17/'Tabela X'!AI$30</f>
        <v>0</v>
      </c>
      <c r="AJ17" s="79">
        <f>'Tabela X'!AJ17/'Tabela X'!AJ$30</f>
        <v>0.104</v>
      </c>
      <c r="AK17" s="79">
        <f>'Tabela X'!AK17/'Tabela X'!AK$30</f>
        <v>5.0000000000000001E-3</v>
      </c>
      <c r="AL17" s="79">
        <f>'Tabela X'!AL17/'Tabela X'!AL$30</f>
        <v>1.6E-2</v>
      </c>
      <c r="AM17" s="79">
        <f>'Tabela X'!AM17/'Tabela X'!AM$30</f>
        <v>4.5999999999999999E-2</v>
      </c>
      <c r="AN17" s="79">
        <f>'Tabela X'!AN17/'Tabela X'!AN$30</f>
        <v>8.0000000000000002E-3</v>
      </c>
      <c r="AO17" s="79">
        <f>'Tabela X'!AO17/'Tabela X'!AO$30</f>
        <v>4.9000000000000002E-2</v>
      </c>
      <c r="AP17" s="80">
        <f>'Tabela X'!AP17/'Tabela X'!AP$30</f>
        <v>5.0999999999999997E-2</v>
      </c>
      <c r="AQ17" s="81">
        <f>'Tabela X'!AQ17/'Tabela X'!AQ$30</f>
        <v>1.2999999999999999E-2</v>
      </c>
      <c r="AR17" s="82">
        <f>'Tabela X'!AR17/'Tabela X'!AR$30</f>
        <v>1E-3</v>
      </c>
      <c r="AS17" s="79">
        <f>'Tabela X'!AS17/'Tabela X'!AS$30</f>
        <v>1E-3</v>
      </c>
      <c r="AT17" s="79">
        <f>'Tabela X'!AT17/'Tabela X'!AT$30</f>
        <v>0</v>
      </c>
      <c r="AU17" s="79">
        <f>'Tabela X'!AU17/'Tabela X'!AU$30</f>
        <v>1.4E-2</v>
      </c>
      <c r="AV17" s="79">
        <f>'Tabela X'!AV17/'Tabela X'!AV$30</f>
        <v>3.0000000000000001E-3</v>
      </c>
      <c r="AW17" s="79">
        <f>'Tabela X'!AW17/'Tabela X'!AW$30</f>
        <v>3.0000000000000001E-3</v>
      </c>
      <c r="AX17" s="80">
        <f>'Tabela X'!AX17/'Tabela X'!AX$30</f>
        <v>4.8000000000000001E-2</v>
      </c>
      <c r="AY17" s="81">
        <f>'Tabela X'!AY17/'Tabela X'!AY$30</f>
        <v>2.4E-2</v>
      </c>
      <c r="AZ17" s="81">
        <f>'Tabela X'!AZ17/'Tabela X'!AZ$30</f>
        <v>1.7999999999999999E-2</v>
      </c>
      <c r="BB17" s="6"/>
      <c r="BC17" s="6"/>
      <c r="BD17" s="6"/>
    </row>
    <row r="18" spans="1:56" ht="25.5" customHeight="1" x14ac:dyDescent="0.25">
      <c r="A18" s="9" t="s">
        <v>99</v>
      </c>
      <c r="B18" s="17" t="s">
        <v>66</v>
      </c>
      <c r="C18" s="16" t="s">
        <v>67</v>
      </c>
      <c r="D18" s="79">
        <f>'Tabela X'!D18/'Tabela X'!D$30</f>
        <v>6.0999999999999999E-2</v>
      </c>
      <c r="E18" s="79">
        <f>'Tabela X'!E18/'Tabela X'!E$30</f>
        <v>4.4999999999999998E-2</v>
      </c>
      <c r="F18" s="79">
        <f>'Tabela X'!F18/'Tabela X'!F$30</f>
        <v>3.2000000000000001E-2</v>
      </c>
      <c r="G18" s="79">
        <f>'Tabela X'!G18/'Tabela X'!G$30</f>
        <v>3.5000000000000003E-2</v>
      </c>
      <c r="H18" s="79">
        <f>'Tabela X'!H18/'Tabela X'!H$30</f>
        <v>2.5000000000000001E-2</v>
      </c>
      <c r="I18" s="79">
        <f>'Tabela X'!I18/'Tabela X'!I$30</f>
        <v>0.02</v>
      </c>
      <c r="J18" s="79">
        <f>'Tabela X'!J18/'Tabela X'!J$30</f>
        <v>4.7E-2</v>
      </c>
      <c r="K18" s="79">
        <f>'Tabela X'!K18/'Tabela X'!K$30</f>
        <v>7.4999999999999997E-2</v>
      </c>
      <c r="L18" s="79">
        <f>'Tabela X'!L18/'Tabela X'!L$30</f>
        <v>0</v>
      </c>
      <c r="M18" s="79">
        <f>'Tabela X'!M18/'Tabela X'!M$30</f>
        <v>1.2999999999999999E-2</v>
      </c>
      <c r="N18" s="79">
        <f>'Tabela X'!N18/'Tabela X'!N$30</f>
        <v>2.7E-2</v>
      </c>
      <c r="O18" s="79">
        <f>'Tabela X'!O18/'Tabela X'!O$30</f>
        <v>1.7999999999999999E-2</v>
      </c>
      <c r="P18" s="79">
        <f>'Tabela X'!P18/'Tabela X'!P$30</f>
        <v>0</v>
      </c>
      <c r="Q18" s="79">
        <f>'Tabela X'!Q18/'Tabela X'!Q$30</f>
        <v>0.08</v>
      </c>
      <c r="R18" s="79">
        <f>'Tabela X'!R18/'Tabela X'!R$30</f>
        <v>0</v>
      </c>
      <c r="S18" s="79">
        <f>'Tabela X'!S18/'Tabela X'!S$30</f>
        <v>3.7999999999999999E-2</v>
      </c>
      <c r="T18" s="79">
        <f>'Tabela X'!T18/'Tabela X'!T$30</f>
        <v>7.0999999999999994E-2</v>
      </c>
      <c r="U18" s="79">
        <f>'Tabela X'!U18/'Tabela X'!U$30</f>
        <v>4.4999999999999998E-2</v>
      </c>
      <c r="V18" s="79">
        <f>'Tabela X'!V18/'Tabela X'!V$30</f>
        <v>0.03</v>
      </c>
      <c r="W18" s="79">
        <f>'Tabela X'!W18/'Tabela X'!W$30</f>
        <v>5.0999999999999997E-2</v>
      </c>
      <c r="X18" s="79">
        <f>'Tabela X'!X18/'Tabela X'!X$30</f>
        <v>4.5999999999999999E-2</v>
      </c>
      <c r="Y18" s="79">
        <f>'Tabela X'!Y18/'Tabela X'!Y$30</f>
        <v>0</v>
      </c>
      <c r="Z18" s="79">
        <f>'Tabela X'!Z18/'Tabela X'!Z$30</f>
        <v>5.0999999999999997E-2</v>
      </c>
      <c r="AA18" s="79">
        <f>'Tabela X'!AA18/'Tabela X'!AA$30</f>
        <v>0</v>
      </c>
      <c r="AB18" s="79">
        <f>'Tabela X'!AB18/'Tabela X'!AB$30</f>
        <v>6.7000000000000004E-2</v>
      </c>
      <c r="AC18" s="79">
        <f>'Tabela X'!AC18/'Tabela X'!AC$30</f>
        <v>3.3000000000000002E-2</v>
      </c>
      <c r="AD18" s="79">
        <f>'Tabela X'!AD18/'Tabela X'!AD$30</f>
        <v>4.0000000000000001E-3</v>
      </c>
      <c r="AE18" s="79">
        <f>'Tabela X'!AE18/'Tabela X'!AE$30</f>
        <v>0</v>
      </c>
      <c r="AF18" s="79">
        <f>'Tabela X'!AF18/'Tabela X'!AF$30</f>
        <v>0</v>
      </c>
      <c r="AG18" s="79">
        <f>'Tabela X'!AG18/'Tabela X'!AG$30</f>
        <v>0</v>
      </c>
      <c r="AH18" s="79">
        <f>'Tabela X'!AH18/'Tabela X'!AH$30</f>
        <v>0.02</v>
      </c>
      <c r="AI18" s="79">
        <f>'Tabela X'!AI18/'Tabela X'!AI$30</f>
        <v>2.1999999999999999E-2</v>
      </c>
      <c r="AJ18" s="79">
        <f>'Tabela X'!AJ18/'Tabela X'!AJ$30</f>
        <v>0</v>
      </c>
      <c r="AK18" s="79">
        <f>'Tabela X'!AK18/'Tabela X'!AK$30</f>
        <v>1.6E-2</v>
      </c>
      <c r="AL18" s="79">
        <f>'Tabela X'!AL18/'Tabela X'!AL$30</f>
        <v>1.7000000000000001E-2</v>
      </c>
      <c r="AM18" s="79">
        <f>'Tabela X'!AM18/'Tabela X'!AM$30</f>
        <v>3.4000000000000002E-2</v>
      </c>
      <c r="AN18" s="79">
        <f>'Tabela X'!AN18/'Tabela X'!AN$30</f>
        <v>4.3999999999999997E-2</v>
      </c>
      <c r="AO18" s="79">
        <f>'Tabela X'!AO18/'Tabela X'!AO$30</f>
        <v>3.5000000000000003E-2</v>
      </c>
      <c r="AP18" s="80">
        <f>'Tabela X'!AP18/'Tabela X'!AP$30</f>
        <v>3.6999999999999998E-2</v>
      </c>
      <c r="AQ18" s="81">
        <f>'Tabela X'!AQ18/'Tabela X'!AQ$30</f>
        <v>2.7E-2</v>
      </c>
      <c r="AR18" s="82">
        <f>'Tabela X'!AR18/'Tabela X'!AR$30</f>
        <v>0.04</v>
      </c>
      <c r="AS18" s="79">
        <f>'Tabela X'!AS18/'Tabela X'!AS$30</f>
        <v>5.8000000000000003E-2</v>
      </c>
      <c r="AT18" s="79">
        <f>'Tabela X'!AT18/'Tabela X'!AT$30</f>
        <v>0</v>
      </c>
      <c r="AU18" s="79">
        <f>'Tabela X'!AU18/'Tabela X'!AU$30</f>
        <v>6.7000000000000004E-2</v>
      </c>
      <c r="AV18" s="79">
        <f>'Tabela X'!AV18/'Tabela X'!AV$30</f>
        <v>6.9000000000000006E-2</v>
      </c>
      <c r="AW18" s="79">
        <f>'Tabela X'!AW18/'Tabela X'!AW$30</f>
        <v>0.05</v>
      </c>
      <c r="AX18" s="80">
        <f>'Tabela X'!AX18/'Tabela X'!AX$30</f>
        <v>3.2000000000000001E-2</v>
      </c>
      <c r="AY18" s="81">
        <f>'Tabela X'!AY18/'Tabela X'!AY$30</f>
        <v>4.2000000000000003E-2</v>
      </c>
      <c r="AZ18" s="81">
        <f>'Tabela X'!AZ18/'Tabela X'!AZ$30</f>
        <v>3.4000000000000002E-2</v>
      </c>
      <c r="BB18" s="6"/>
      <c r="BC18" s="6"/>
      <c r="BD18" s="6"/>
    </row>
    <row r="19" spans="1:56" s="44" customFormat="1" ht="25.5" customHeight="1" x14ac:dyDescent="0.25">
      <c r="A19" s="11" t="s">
        <v>100</v>
      </c>
      <c r="B19" s="12">
        <v>700</v>
      </c>
      <c r="C19" s="13" t="s">
        <v>79</v>
      </c>
      <c r="D19" s="75">
        <f>'Tabela X'!D19/'Tabela X'!D$30</f>
        <v>1.7999999999999999E-2</v>
      </c>
      <c r="E19" s="75">
        <f>'Tabela X'!E19/'Tabela X'!E$30</f>
        <v>8.9999999999999993E-3</v>
      </c>
      <c r="F19" s="75">
        <f>'Tabela X'!F19/'Tabela X'!F$30</f>
        <v>1.2E-2</v>
      </c>
      <c r="G19" s="75">
        <f>'Tabela X'!G19/'Tabela X'!G$30</f>
        <v>2E-3</v>
      </c>
      <c r="H19" s="75">
        <f>'Tabela X'!H19/'Tabela X'!H$30</f>
        <v>8.9999999999999993E-3</v>
      </c>
      <c r="I19" s="75">
        <f>'Tabela X'!I19/'Tabela X'!I$30</f>
        <v>5.0000000000000001E-3</v>
      </c>
      <c r="J19" s="75">
        <f>'Tabela X'!J19/'Tabela X'!J$30</f>
        <v>0.02</v>
      </c>
      <c r="K19" s="75">
        <f>'Tabela X'!K19/'Tabela X'!K$30</f>
        <v>3.4000000000000002E-2</v>
      </c>
      <c r="L19" s="75">
        <f>'Tabela X'!L19/'Tabela X'!L$30</f>
        <v>2E-3</v>
      </c>
      <c r="M19" s="75">
        <f>'Tabela X'!M19/'Tabela X'!M$30</f>
        <v>7.0000000000000001E-3</v>
      </c>
      <c r="N19" s="75">
        <f>'Tabela X'!N19/'Tabela X'!N$30</f>
        <v>8.0000000000000002E-3</v>
      </c>
      <c r="O19" s="75">
        <f>'Tabela X'!O19/'Tabela X'!O$30</f>
        <v>2.9000000000000001E-2</v>
      </c>
      <c r="P19" s="75">
        <f>'Tabela X'!P19/'Tabela X'!P$30</f>
        <v>8.0000000000000002E-3</v>
      </c>
      <c r="Q19" s="75">
        <f>'Tabela X'!Q19/'Tabela X'!Q$30</f>
        <v>1.2999999999999999E-2</v>
      </c>
      <c r="R19" s="75">
        <f>'Tabela X'!R19/'Tabela X'!R$30</f>
        <v>1.2E-2</v>
      </c>
      <c r="S19" s="75">
        <f>'Tabela X'!S19/'Tabela X'!S$30</f>
        <v>1.9E-2</v>
      </c>
      <c r="T19" s="75">
        <f>'Tabela X'!T19/'Tabela X'!T$30</f>
        <v>2.1000000000000001E-2</v>
      </c>
      <c r="U19" s="75">
        <f>'Tabela X'!U19/'Tabela X'!U$30</f>
        <v>6.0000000000000001E-3</v>
      </c>
      <c r="V19" s="75">
        <f>'Tabela X'!V19/'Tabela X'!V$30</f>
        <v>1.9E-2</v>
      </c>
      <c r="W19" s="75">
        <f>'Tabela X'!W19/'Tabela X'!W$30</f>
        <v>2.3E-2</v>
      </c>
      <c r="X19" s="75">
        <f>'Tabela X'!X19/'Tabela X'!X$30</f>
        <v>0</v>
      </c>
      <c r="Y19" s="75">
        <f>'Tabela X'!Y19/'Tabela X'!Y$30</f>
        <v>4.0000000000000001E-3</v>
      </c>
      <c r="Z19" s="75">
        <f>'Tabela X'!Z19/'Tabela X'!Z$30</f>
        <v>5.2999999999999999E-2</v>
      </c>
      <c r="AA19" s="75">
        <f>'Tabela X'!AA19/'Tabela X'!AA$30</f>
        <v>0.01</v>
      </c>
      <c r="AB19" s="75">
        <f>'Tabela X'!AB19/'Tabela X'!AB$30</f>
        <v>4.0000000000000001E-3</v>
      </c>
      <c r="AC19" s="75">
        <f>'Tabela X'!AC19/'Tabela X'!AC$30</f>
        <v>5.1999999999999998E-2</v>
      </c>
      <c r="AD19" s="75">
        <f>'Tabela X'!AD19/'Tabela X'!AD$30</f>
        <v>0.05</v>
      </c>
      <c r="AE19" s="75">
        <f>'Tabela X'!AE19/'Tabela X'!AE$30</f>
        <v>8.9999999999999993E-3</v>
      </c>
      <c r="AF19" s="75">
        <f>'Tabela X'!AF19/'Tabela X'!AF$30</f>
        <v>5.0000000000000001E-3</v>
      </c>
      <c r="AG19" s="75">
        <f>'Tabela X'!AG19/'Tabela X'!AG$30</f>
        <v>8.9999999999999993E-3</v>
      </c>
      <c r="AH19" s="75">
        <f>'Tabela X'!AH19/'Tabela X'!AH$30</f>
        <v>1.2E-2</v>
      </c>
      <c r="AI19" s="75">
        <f>'Tabela X'!AI19/'Tabela X'!AI$30</f>
        <v>3.0000000000000001E-3</v>
      </c>
      <c r="AJ19" s="75">
        <f>'Tabela X'!AJ19/'Tabela X'!AJ$30</f>
        <v>1.0999999999999999E-2</v>
      </c>
      <c r="AK19" s="75">
        <f>'Tabela X'!AK19/'Tabela X'!AK$30</f>
        <v>0</v>
      </c>
      <c r="AL19" s="75">
        <f>'Tabela X'!AL19/'Tabela X'!AL$30</f>
        <v>2E-3</v>
      </c>
      <c r="AM19" s="75">
        <f>'Tabela X'!AM19/'Tabela X'!AM$30</f>
        <v>1.4E-2</v>
      </c>
      <c r="AN19" s="75">
        <f>'Tabela X'!AN19/'Tabela X'!AN$30</f>
        <v>1.9E-2</v>
      </c>
      <c r="AO19" s="75">
        <f>'Tabela X'!AO19/'Tabela X'!AO$30</f>
        <v>1.0999999999999999E-2</v>
      </c>
      <c r="AP19" s="76">
        <f>'Tabela X'!AP19/'Tabela X'!AP$30</f>
        <v>0</v>
      </c>
      <c r="AQ19" s="77">
        <f>'Tabela X'!AQ19/'Tabela X'!AQ$30</f>
        <v>1.2999999999999999E-2</v>
      </c>
      <c r="AR19" s="78">
        <f>'Tabela X'!AR19/'Tabela X'!AR$30</f>
        <v>1E-3</v>
      </c>
      <c r="AS19" s="75">
        <f>'Tabela X'!AS19/'Tabela X'!AS$30</f>
        <v>1.4E-2</v>
      </c>
      <c r="AT19" s="75">
        <f>'Tabela X'!AT19/'Tabela X'!AT$30</f>
        <v>8.0000000000000002E-3</v>
      </c>
      <c r="AU19" s="75">
        <f>'Tabela X'!AU19/'Tabela X'!AU$30</f>
        <v>1.0999999999999999E-2</v>
      </c>
      <c r="AV19" s="75">
        <f>'Tabela X'!AV19/'Tabela X'!AV$30</f>
        <v>6.0000000000000001E-3</v>
      </c>
      <c r="AW19" s="75">
        <f>'Tabela X'!AW19/'Tabela X'!AW$30</f>
        <v>7.0000000000000001E-3</v>
      </c>
      <c r="AX19" s="76">
        <f>'Tabela X'!AX19/'Tabela X'!AX$30</f>
        <v>2E-3</v>
      </c>
      <c r="AY19" s="77">
        <f>'Tabela X'!AY19/'Tabela X'!AY$30</f>
        <v>5.0000000000000001E-3</v>
      </c>
      <c r="AZ19" s="77">
        <f>'Tabela X'!AZ19/'Tabela X'!AZ$30</f>
        <v>8.9999999999999993E-3</v>
      </c>
      <c r="BB19" s="45"/>
      <c r="BC19" s="45"/>
      <c r="BD19" s="45"/>
    </row>
    <row r="20" spans="1:56" s="44" customFormat="1" ht="25.5" customHeight="1" x14ac:dyDescent="0.25">
      <c r="A20" s="11" t="s">
        <v>101</v>
      </c>
      <c r="B20" s="12">
        <v>800</v>
      </c>
      <c r="C20" s="13" t="s">
        <v>80</v>
      </c>
      <c r="D20" s="75">
        <f>'Tabela X'!D20/'Tabela X'!D$30</f>
        <v>5.1999999999999998E-2</v>
      </c>
      <c r="E20" s="75">
        <f>'Tabela X'!E20/'Tabela X'!E$30</f>
        <v>6.2E-2</v>
      </c>
      <c r="F20" s="75">
        <f>'Tabela X'!F20/'Tabela X'!F$30</f>
        <v>0.08</v>
      </c>
      <c r="G20" s="75">
        <f>'Tabela X'!G20/'Tabela X'!G$30</f>
        <v>9.4E-2</v>
      </c>
      <c r="H20" s="75">
        <f>'Tabela X'!H20/'Tabela X'!H$30</f>
        <v>0.125</v>
      </c>
      <c r="I20" s="75">
        <f>'Tabela X'!I20/'Tabela X'!I$30</f>
        <v>8.3000000000000004E-2</v>
      </c>
      <c r="J20" s="75">
        <f>'Tabela X'!J20/'Tabela X'!J$30</f>
        <v>0.10100000000000001</v>
      </c>
      <c r="K20" s="75">
        <f>'Tabela X'!K20/'Tabela X'!K$30</f>
        <v>0.08</v>
      </c>
      <c r="L20" s="75">
        <f>'Tabela X'!L20/'Tabela X'!L$30</f>
        <v>0.16600000000000001</v>
      </c>
      <c r="M20" s="75">
        <f>'Tabela X'!M20/'Tabela X'!M$30</f>
        <v>0.13800000000000001</v>
      </c>
      <c r="N20" s="75">
        <f>'Tabela X'!N20/'Tabela X'!N$30</f>
        <v>0.159</v>
      </c>
      <c r="O20" s="75">
        <f>'Tabela X'!O20/'Tabela X'!O$30</f>
        <v>9.7000000000000003E-2</v>
      </c>
      <c r="P20" s="75">
        <f>'Tabela X'!P20/'Tabela X'!P$30</f>
        <v>6.5000000000000002E-2</v>
      </c>
      <c r="Q20" s="75">
        <f>'Tabela X'!Q20/'Tabela X'!Q$30</f>
        <v>6.3E-2</v>
      </c>
      <c r="R20" s="75">
        <f>'Tabela X'!R20/'Tabela X'!R$30</f>
        <v>0.11799999999999999</v>
      </c>
      <c r="S20" s="75">
        <f>'Tabela X'!S20/'Tabela X'!S$30</f>
        <v>0.08</v>
      </c>
      <c r="T20" s="75">
        <f>'Tabela X'!T20/'Tabela X'!T$30</f>
        <v>9.0999999999999998E-2</v>
      </c>
      <c r="U20" s="75">
        <f>'Tabela X'!U20/'Tabela X'!U$30</f>
        <v>0.17499999999999999</v>
      </c>
      <c r="V20" s="75">
        <f>'Tabela X'!V20/'Tabela X'!V$30</f>
        <v>0.16900000000000001</v>
      </c>
      <c r="W20" s="75">
        <f>'Tabela X'!W20/'Tabela X'!W$30</f>
        <v>7.2999999999999995E-2</v>
      </c>
      <c r="X20" s="75">
        <f>'Tabela X'!X20/'Tabela X'!X$30</f>
        <v>8.8999999999999996E-2</v>
      </c>
      <c r="Y20" s="75">
        <f>'Tabela X'!Y20/'Tabela X'!Y$30</f>
        <v>6.6000000000000003E-2</v>
      </c>
      <c r="Z20" s="75">
        <f>'Tabela X'!Z20/'Tabela X'!Z$30</f>
        <v>5.8000000000000003E-2</v>
      </c>
      <c r="AA20" s="75">
        <f>'Tabela X'!AA20/'Tabela X'!AA$30</f>
        <v>0.10199999999999999</v>
      </c>
      <c r="AB20" s="75">
        <f>'Tabela X'!AB20/'Tabela X'!AB$30</f>
        <v>8.5999999999999993E-2</v>
      </c>
      <c r="AC20" s="75">
        <f>'Tabela X'!AC20/'Tabela X'!AC$30</f>
        <v>7.8E-2</v>
      </c>
      <c r="AD20" s="75">
        <f>'Tabela X'!AD20/'Tabela X'!AD$30</f>
        <v>8.6999999999999994E-2</v>
      </c>
      <c r="AE20" s="75">
        <f>'Tabela X'!AE20/'Tabela X'!AE$30</f>
        <v>6.9000000000000006E-2</v>
      </c>
      <c r="AF20" s="75">
        <f>'Tabela X'!AF20/'Tabela X'!AF$30</f>
        <v>4.3999999999999997E-2</v>
      </c>
      <c r="AG20" s="75">
        <f>'Tabela X'!AG20/'Tabela X'!AG$30</f>
        <v>0.14899999999999999</v>
      </c>
      <c r="AH20" s="75">
        <f>'Tabela X'!AH20/'Tabela X'!AH$30</f>
        <v>0.16</v>
      </c>
      <c r="AI20" s="75">
        <f>'Tabela X'!AI20/'Tabela X'!AI$30</f>
        <v>0.127</v>
      </c>
      <c r="AJ20" s="75">
        <f>'Tabela X'!AJ20/'Tabela X'!AJ$30</f>
        <v>8.8999999999999996E-2</v>
      </c>
      <c r="AK20" s="75">
        <f>'Tabela X'!AK20/'Tabela X'!AK$30</f>
        <v>2.8000000000000001E-2</v>
      </c>
      <c r="AL20" s="75">
        <f>'Tabela X'!AL20/'Tabela X'!AL$30</f>
        <v>0.14899999999999999</v>
      </c>
      <c r="AM20" s="75">
        <f>'Tabela X'!AM20/'Tabela X'!AM$30</f>
        <v>8.2000000000000003E-2</v>
      </c>
      <c r="AN20" s="75">
        <f>'Tabela X'!AN20/'Tabela X'!AN$30</f>
        <v>0.06</v>
      </c>
      <c r="AO20" s="75">
        <f>'Tabela X'!AO20/'Tabela X'!AO$30</f>
        <v>7.6999999999999999E-2</v>
      </c>
      <c r="AP20" s="76">
        <f>'Tabela X'!AP20/'Tabela X'!AP$30</f>
        <v>0.13500000000000001</v>
      </c>
      <c r="AQ20" s="77">
        <f>'Tabela X'!AQ20/'Tabela X'!AQ$30</f>
        <v>0.109</v>
      </c>
      <c r="AR20" s="78">
        <f>'Tabela X'!AR20/'Tabela X'!AR$30</f>
        <v>0.13300000000000001</v>
      </c>
      <c r="AS20" s="75">
        <f>'Tabela X'!AS20/'Tabela X'!AS$30</f>
        <v>0.17399999999999999</v>
      </c>
      <c r="AT20" s="75">
        <f>'Tabela X'!AT20/'Tabela X'!AT$30</f>
        <v>0.16</v>
      </c>
      <c r="AU20" s="75">
        <f>'Tabela X'!AU20/'Tabela X'!AU$30</f>
        <v>0.21099999999999999</v>
      </c>
      <c r="AV20" s="75">
        <f>'Tabela X'!AV20/'Tabela X'!AV$30</f>
        <v>0.152</v>
      </c>
      <c r="AW20" s="75">
        <f>'Tabela X'!AW20/'Tabela X'!AW$30</f>
        <v>0.161</v>
      </c>
      <c r="AX20" s="76">
        <f>'Tabela X'!AX20/'Tabela X'!AX$30</f>
        <v>7.3999999999999996E-2</v>
      </c>
      <c r="AY20" s="77">
        <f>'Tabela X'!AY20/'Tabela X'!AY$30</f>
        <v>0.121</v>
      </c>
      <c r="AZ20" s="77">
        <f>'Tabela X'!AZ20/'Tabela X'!AZ$30</f>
        <v>0.115</v>
      </c>
      <c r="BB20" s="45"/>
      <c r="BC20" s="45"/>
      <c r="BD20" s="45"/>
    </row>
    <row r="21" spans="1:56" ht="25.5" customHeight="1" x14ac:dyDescent="0.25">
      <c r="A21" s="9" t="s">
        <v>102</v>
      </c>
      <c r="B21" s="10">
        <v>810</v>
      </c>
      <c r="C21" s="16" t="s">
        <v>63</v>
      </c>
      <c r="D21" s="79">
        <f>'Tabela X'!D21/'Tabela X'!D$30</f>
        <v>2.8000000000000001E-2</v>
      </c>
      <c r="E21" s="79">
        <f>'Tabela X'!E21/'Tabela X'!E$30</f>
        <v>3.4000000000000002E-2</v>
      </c>
      <c r="F21" s="79">
        <f>'Tabela X'!F21/'Tabela X'!F$30</f>
        <v>0.02</v>
      </c>
      <c r="G21" s="79">
        <f>'Tabela X'!G21/'Tabela X'!G$30</f>
        <v>3.6999999999999998E-2</v>
      </c>
      <c r="H21" s="79">
        <f>'Tabela X'!H21/'Tabela X'!H$30</f>
        <v>5.8999999999999997E-2</v>
      </c>
      <c r="I21" s="79">
        <f>'Tabela X'!I21/'Tabela X'!I$30</f>
        <v>1.6E-2</v>
      </c>
      <c r="J21" s="79">
        <f>'Tabela X'!J21/'Tabela X'!J$30</f>
        <v>2.5000000000000001E-2</v>
      </c>
      <c r="K21" s="79">
        <f>'Tabela X'!K21/'Tabela X'!K$30</f>
        <v>2.4E-2</v>
      </c>
      <c r="L21" s="79">
        <f>'Tabela X'!L21/'Tabela X'!L$30</f>
        <v>8.1000000000000003E-2</v>
      </c>
      <c r="M21" s="79">
        <f>'Tabela X'!M21/'Tabela X'!M$30</f>
        <v>6.5000000000000002E-2</v>
      </c>
      <c r="N21" s="79">
        <f>'Tabela X'!N21/'Tabela X'!N$30</f>
        <v>8.1000000000000003E-2</v>
      </c>
      <c r="O21" s="79">
        <f>'Tabela X'!O21/'Tabela X'!O$30</f>
        <v>3.6999999999999998E-2</v>
      </c>
      <c r="P21" s="79">
        <f>'Tabela X'!P21/'Tabela X'!P$30</f>
        <v>2.1000000000000001E-2</v>
      </c>
      <c r="Q21" s="79">
        <f>'Tabela X'!Q21/'Tabela X'!Q$30</f>
        <v>2.3E-2</v>
      </c>
      <c r="R21" s="79">
        <f>'Tabela X'!R21/'Tabela X'!R$30</f>
        <v>4.3999999999999997E-2</v>
      </c>
      <c r="S21" s="79">
        <f>'Tabela X'!S21/'Tabela X'!S$30</f>
        <v>2.9000000000000001E-2</v>
      </c>
      <c r="T21" s="79">
        <f>'Tabela X'!T21/'Tabela X'!T$30</f>
        <v>1.4E-2</v>
      </c>
      <c r="U21" s="79">
        <f>'Tabela X'!U21/'Tabela X'!U$30</f>
        <v>7.8E-2</v>
      </c>
      <c r="V21" s="79">
        <f>'Tabela X'!V21/'Tabela X'!V$30</f>
        <v>7.1999999999999995E-2</v>
      </c>
      <c r="W21" s="79">
        <f>'Tabela X'!W21/'Tabela X'!W$30</f>
        <v>2.9000000000000001E-2</v>
      </c>
      <c r="X21" s="79">
        <f>'Tabela X'!X21/'Tabela X'!X$30</f>
        <v>0.03</v>
      </c>
      <c r="Y21" s="79">
        <f>'Tabela X'!Y21/'Tabela X'!Y$30</f>
        <v>1.2999999999999999E-2</v>
      </c>
      <c r="Z21" s="79">
        <f>'Tabela X'!Z21/'Tabela X'!Z$30</f>
        <v>1.6E-2</v>
      </c>
      <c r="AA21" s="79">
        <f>'Tabela X'!AA21/'Tabela X'!AA$30</f>
        <v>3.5999999999999997E-2</v>
      </c>
      <c r="AB21" s="79">
        <f>'Tabela X'!AB21/'Tabela X'!AB$30</f>
        <v>3.2000000000000001E-2</v>
      </c>
      <c r="AC21" s="79">
        <f>'Tabela X'!AC21/'Tabela X'!AC$30</f>
        <v>4.2999999999999997E-2</v>
      </c>
      <c r="AD21" s="79">
        <f>'Tabela X'!AD21/'Tabela X'!AD$30</f>
        <v>4.8000000000000001E-2</v>
      </c>
      <c r="AE21" s="79">
        <f>'Tabela X'!AE21/'Tabela X'!AE$30</f>
        <v>3.5000000000000003E-2</v>
      </c>
      <c r="AF21" s="79">
        <f>'Tabela X'!AF21/'Tabela X'!AF$30</f>
        <v>1.4E-2</v>
      </c>
      <c r="AG21" s="79">
        <f>'Tabela X'!AG21/'Tabela X'!AG$30</f>
        <v>5.8999999999999997E-2</v>
      </c>
      <c r="AH21" s="79">
        <f>'Tabela X'!AH21/'Tabela X'!AH$30</f>
        <v>7.9000000000000001E-2</v>
      </c>
      <c r="AI21" s="79">
        <f>'Tabela X'!AI21/'Tabela X'!AI$30</f>
        <v>1.9E-2</v>
      </c>
      <c r="AJ21" s="79">
        <f>'Tabela X'!AJ21/'Tabela X'!AJ$30</f>
        <v>5.8000000000000003E-2</v>
      </c>
      <c r="AK21" s="79">
        <f>'Tabela X'!AK21/'Tabela X'!AK$30</f>
        <v>8.0000000000000002E-3</v>
      </c>
      <c r="AL21" s="79">
        <f>'Tabela X'!AL21/'Tabela X'!AL$30</f>
        <v>4.3999999999999997E-2</v>
      </c>
      <c r="AM21" s="79">
        <f>'Tabela X'!AM21/'Tabela X'!AM$30</f>
        <v>2.1000000000000001E-2</v>
      </c>
      <c r="AN21" s="79">
        <f>'Tabela X'!AN21/'Tabela X'!AN$30</f>
        <v>3.6999999999999998E-2</v>
      </c>
      <c r="AO21" s="79">
        <f>'Tabela X'!AO21/'Tabela X'!AO$30</f>
        <v>1.7000000000000001E-2</v>
      </c>
      <c r="AP21" s="80">
        <f>'Tabela X'!AP21/'Tabela X'!AP$30</f>
        <v>1.2999999999999999E-2</v>
      </c>
      <c r="AQ21" s="81">
        <f>'Tabela X'!AQ21/'Tabela X'!AQ$30</f>
        <v>4.1000000000000002E-2</v>
      </c>
      <c r="AR21" s="82">
        <f>'Tabela X'!AR21/'Tabela X'!AR$30</f>
        <v>4.9000000000000002E-2</v>
      </c>
      <c r="AS21" s="79">
        <f>'Tabela X'!AS21/'Tabela X'!AS$30</f>
        <v>8.1000000000000003E-2</v>
      </c>
      <c r="AT21" s="79">
        <f>'Tabela X'!AT21/'Tabela X'!AT$30</f>
        <v>5.1999999999999998E-2</v>
      </c>
      <c r="AU21" s="79">
        <f>'Tabela X'!AU21/'Tabela X'!AU$30</f>
        <v>7.8E-2</v>
      </c>
      <c r="AV21" s="79">
        <f>'Tabela X'!AV21/'Tabela X'!AV$30</f>
        <v>1.7999999999999999E-2</v>
      </c>
      <c r="AW21" s="79">
        <f>'Tabela X'!AW21/'Tabela X'!AW$30</f>
        <v>5.1999999999999998E-2</v>
      </c>
      <c r="AX21" s="80">
        <f>'Tabela X'!AX21/'Tabela X'!AX$30</f>
        <v>1.0999999999999999E-2</v>
      </c>
      <c r="AY21" s="81">
        <f>'Tabela X'!AY21/'Tabela X'!AY$30</f>
        <v>3.3000000000000002E-2</v>
      </c>
      <c r="AZ21" s="81">
        <f>'Tabela X'!AZ21/'Tabela X'!AZ$30</f>
        <v>3.6999999999999998E-2</v>
      </c>
      <c r="BB21" s="6"/>
      <c r="BC21" s="6"/>
      <c r="BD21" s="6"/>
    </row>
    <row r="22" spans="1:56" ht="30" x14ac:dyDescent="0.25">
      <c r="A22" s="9" t="s">
        <v>103</v>
      </c>
      <c r="B22" s="20" t="s">
        <v>85</v>
      </c>
      <c r="C22" s="16" t="s">
        <v>114</v>
      </c>
      <c r="D22" s="79">
        <f>'Tabela X'!D22/'Tabela X'!D$30</f>
        <v>2.4E-2</v>
      </c>
      <c r="E22" s="79">
        <f>'Tabela X'!E22/'Tabela X'!E$30</f>
        <v>2.8000000000000001E-2</v>
      </c>
      <c r="F22" s="79">
        <f>'Tabela X'!F22/'Tabela X'!F$30</f>
        <v>6.0999999999999999E-2</v>
      </c>
      <c r="G22" s="79">
        <f>'Tabela X'!G22/'Tabela X'!G$30</f>
        <v>5.7000000000000002E-2</v>
      </c>
      <c r="H22" s="79">
        <f>'Tabela X'!H22/'Tabela X'!H$30</f>
        <v>6.6000000000000003E-2</v>
      </c>
      <c r="I22" s="79">
        <f>'Tabela X'!I22/'Tabela X'!I$30</f>
        <v>6.7000000000000004E-2</v>
      </c>
      <c r="J22" s="79">
        <f>'Tabela X'!J22/'Tabela X'!J$30</f>
        <v>7.4999999999999997E-2</v>
      </c>
      <c r="K22" s="79">
        <f>'Tabela X'!K22/'Tabela X'!K$30</f>
        <v>5.6000000000000001E-2</v>
      </c>
      <c r="L22" s="79">
        <f>'Tabela X'!L22/'Tabela X'!L$30</f>
        <v>8.5000000000000006E-2</v>
      </c>
      <c r="M22" s="79">
        <f>'Tabela X'!M22/'Tabela X'!M$30</f>
        <v>7.2999999999999995E-2</v>
      </c>
      <c r="N22" s="79">
        <f>'Tabela X'!N22/'Tabela X'!N$30</f>
        <v>7.9000000000000001E-2</v>
      </c>
      <c r="O22" s="79">
        <f>'Tabela X'!O22/'Tabela X'!O$30</f>
        <v>0.06</v>
      </c>
      <c r="P22" s="79">
        <f>'Tabela X'!P22/'Tabela X'!P$30</f>
        <v>4.3999999999999997E-2</v>
      </c>
      <c r="Q22" s="79">
        <f>'Tabela X'!Q22/'Tabela X'!Q$30</f>
        <v>0.04</v>
      </c>
      <c r="R22" s="79">
        <f>'Tabela X'!R22/'Tabela X'!R$30</f>
        <v>7.3999999999999996E-2</v>
      </c>
      <c r="S22" s="79">
        <f>'Tabela X'!S22/'Tabela X'!S$30</f>
        <v>5.0999999999999997E-2</v>
      </c>
      <c r="T22" s="79">
        <f>'Tabela X'!T22/'Tabela X'!T$30</f>
        <v>7.6999999999999999E-2</v>
      </c>
      <c r="U22" s="79">
        <f>'Tabela X'!U22/'Tabela X'!U$30</f>
        <v>9.7000000000000003E-2</v>
      </c>
      <c r="V22" s="79">
        <f>'Tabela X'!V22/'Tabela X'!V$30</f>
        <v>9.8000000000000004E-2</v>
      </c>
      <c r="W22" s="79">
        <f>'Tabela X'!W22/'Tabela X'!W$30</f>
        <v>4.3999999999999997E-2</v>
      </c>
      <c r="X22" s="79">
        <f>'Tabela X'!X22/'Tabela X'!X$30</f>
        <v>5.8999999999999997E-2</v>
      </c>
      <c r="Y22" s="79">
        <f>'Tabela X'!Y22/'Tabela X'!Y$30</f>
        <v>5.2999999999999999E-2</v>
      </c>
      <c r="Z22" s="79">
        <f>'Tabela X'!Z22/'Tabela X'!Z$30</f>
        <v>4.2000000000000003E-2</v>
      </c>
      <c r="AA22" s="79">
        <f>'Tabela X'!AA22/'Tabela X'!AA$30</f>
        <v>6.6000000000000003E-2</v>
      </c>
      <c r="AB22" s="79">
        <f>'Tabela X'!AB22/'Tabela X'!AB$30</f>
        <v>5.3999999999999999E-2</v>
      </c>
      <c r="AC22" s="79">
        <f>'Tabela X'!AC22/'Tabela X'!AC$30</f>
        <v>3.5000000000000003E-2</v>
      </c>
      <c r="AD22" s="79">
        <f>'Tabela X'!AD22/'Tabela X'!AD$30</f>
        <v>3.9E-2</v>
      </c>
      <c r="AE22" s="79">
        <f>'Tabela X'!AE22/'Tabela X'!AE$30</f>
        <v>3.4000000000000002E-2</v>
      </c>
      <c r="AF22" s="79">
        <f>'Tabela X'!AF22/'Tabela X'!AF$30</f>
        <v>0.03</v>
      </c>
      <c r="AG22" s="79">
        <f>'Tabela X'!AG22/'Tabela X'!AG$30</f>
        <v>9.0999999999999998E-2</v>
      </c>
      <c r="AH22" s="79">
        <f>'Tabela X'!AH22/'Tabela X'!AH$30</f>
        <v>8.1000000000000003E-2</v>
      </c>
      <c r="AI22" s="79">
        <f>'Tabela X'!AI22/'Tabela X'!AI$30</f>
        <v>0.108</v>
      </c>
      <c r="AJ22" s="79">
        <f>'Tabela X'!AJ22/'Tabela X'!AJ$30</f>
        <v>3.1E-2</v>
      </c>
      <c r="AK22" s="79">
        <f>'Tabela X'!AK22/'Tabela X'!AK$30</f>
        <v>0.02</v>
      </c>
      <c r="AL22" s="79">
        <f>'Tabela X'!AL22/'Tabela X'!AL$30</f>
        <v>0.105</v>
      </c>
      <c r="AM22" s="79">
        <f>'Tabela X'!AM22/'Tabela X'!AM$30</f>
        <v>6.0999999999999999E-2</v>
      </c>
      <c r="AN22" s="79">
        <f>'Tabela X'!AN22/'Tabela X'!AN$30</f>
        <v>2.3E-2</v>
      </c>
      <c r="AO22" s="79">
        <f>'Tabela X'!AO22/'Tabela X'!AO$30</f>
        <v>0.06</v>
      </c>
      <c r="AP22" s="80">
        <f>'Tabela X'!AP22/'Tabela X'!AP$30</f>
        <v>0.122</v>
      </c>
      <c r="AQ22" s="81">
        <f>'Tabela X'!AQ22/'Tabela X'!AQ$30</f>
        <v>6.8000000000000005E-2</v>
      </c>
      <c r="AR22" s="82">
        <f>'Tabela X'!AR22/'Tabela X'!AR$30</f>
        <v>8.3000000000000004E-2</v>
      </c>
      <c r="AS22" s="79">
        <f>'Tabela X'!AS22/'Tabela X'!AS$30</f>
        <v>9.4E-2</v>
      </c>
      <c r="AT22" s="79">
        <f>'Tabela X'!AT22/'Tabela X'!AT$30</f>
        <v>0.108</v>
      </c>
      <c r="AU22" s="79">
        <f>'Tabela X'!AU22/'Tabela X'!AU$30</f>
        <v>0.13400000000000001</v>
      </c>
      <c r="AV22" s="79">
        <f>'Tabela X'!AV22/'Tabela X'!AV$30</f>
        <v>0.13400000000000001</v>
      </c>
      <c r="AW22" s="79">
        <f>'Tabela X'!AW22/'Tabela X'!AW$30</f>
        <v>0.109</v>
      </c>
      <c r="AX22" s="80">
        <f>'Tabela X'!AX22/'Tabela X'!AX$30</f>
        <v>6.4000000000000001E-2</v>
      </c>
      <c r="AY22" s="81">
        <f>'Tabela X'!AY22/'Tabela X'!AY$30</f>
        <v>8.7999999999999995E-2</v>
      </c>
      <c r="AZ22" s="81">
        <f>'Tabela X'!AZ22/'Tabela X'!AZ$30</f>
        <v>7.8E-2</v>
      </c>
      <c r="BB22" s="6"/>
      <c r="BC22" s="6"/>
      <c r="BD22" s="6"/>
    </row>
    <row r="23" spans="1:56" s="44" customFormat="1" ht="25.5" customHeight="1" x14ac:dyDescent="0.25">
      <c r="A23" s="11" t="s">
        <v>104</v>
      </c>
      <c r="B23" s="21" t="s">
        <v>81</v>
      </c>
      <c r="C23" s="13" t="s">
        <v>82</v>
      </c>
      <c r="D23" s="75">
        <f>'Tabela X'!D23/'Tabela X'!D$30</f>
        <v>0.17899999999999999</v>
      </c>
      <c r="E23" s="75">
        <f>'Tabela X'!E23/'Tabela X'!E$30</f>
        <v>0.253</v>
      </c>
      <c r="F23" s="75">
        <f>'Tabela X'!F23/'Tabela X'!F$30</f>
        <v>0.18</v>
      </c>
      <c r="G23" s="75">
        <f>'Tabela X'!G23/'Tabela X'!G$30</f>
        <v>0.156</v>
      </c>
      <c r="H23" s="75">
        <f>'Tabela X'!H23/'Tabela X'!H$30</f>
        <v>0.18</v>
      </c>
      <c r="I23" s="75">
        <f>'Tabela X'!I23/'Tabela X'!I$30</f>
        <v>0.21299999999999999</v>
      </c>
      <c r="J23" s="75">
        <f>'Tabela X'!J23/'Tabela X'!J$30</f>
        <v>0.20300000000000001</v>
      </c>
      <c r="K23" s="75">
        <f>'Tabela X'!K23/'Tabela X'!K$30</f>
        <v>0.20799999999999999</v>
      </c>
      <c r="L23" s="75">
        <f>'Tabela X'!L23/'Tabela X'!L$30</f>
        <v>0.158</v>
      </c>
      <c r="M23" s="75">
        <f>'Tabela X'!M23/'Tabela X'!M$30</f>
        <v>0.27100000000000002</v>
      </c>
      <c r="N23" s="75">
        <f>'Tabela X'!N23/'Tabela X'!N$30</f>
        <v>0.17799999999999999</v>
      </c>
      <c r="O23" s="75">
        <f>'Tabela X'!O23/'Tabela X'!O$30</f>
        <v>0.14000000000000001</v>
      </c>
      <c r="P23" s="75">
        <f>'Tabela X'!P23/'Tabela X'!P$30</f>
        <v>0.21299999999999999</v>
      </c>
      <c r="Q23" s="75">
        <f>'Tabela X'!Q23/'Tabela X'!Q$30</f>
        <v>0.11899999999999999</v>
      </c>
      <c r="R23" s="75">
        <f>'Tabela X'!R23/'Tabela X'!R$30</f>
        <v>0.20399999999999999</v>
      </c>
      <c r="S23" s="75">
        <f>'Tabela X'!S23/'Tabela X'!S$30</f>
        <v>0.16</v>
      </c>
      <c r="T23" s="75">
        <f>'Tabela X'!T23/'Tabela X'!T$30</f>
        <v>0.183</v>
      </c>
      <c r="U23" s="75">
        <f>'Tabela X'!U23/'Tabela X'!U$30</f>
        <v>0.20499999999999999</v>
      </c>
      <c r="V23" s="75">
        <f>'Tabela X'!V23/'Tabela X'!V$30</f>
        <v>0.22600000000000001</v>
      </c>
      <c r="W23" s="75">
        <f>'Tabela X'!W23/'Tabela X'!W$30</f>
        <v>0.16</v>
      </c>
      <c r="X23" s="75">
        <f>'Tabela X'!X23/'Tabela X'!X$30</f>
        <v>0.252</v>
      </c>
      <c r="Y23" s="75">
        <f>'Tabela X'!Y23/'Tabela X'!Y$30</f>
        <v>0.185</v>
      </c>
      <c r="Z23" s="75">
        <f>'Tabela X'!Z23/'Tabela X'!Z$30</f>
        <v>0.10199999999999999</v>
      </c>
      <c r="AA23" s="75">
        <f>'Tabela X'!AA23/'Tabela X'!AA$30</f>
        <v>0.23599999999999999</v>
      </c>
      <c r="AB23" s="75">
        <f>'Tabela X'!AB23/'Tabela X'!AB$30</f>
        <v>0.27300000000000002</v>
      </c>
      <c r="AC23" s="75">
        <f>'Tabela X'!AC23/'Tabela X'!AC$30</f>
        <v>0.16400000000000001</v>
      </c>
      <c r="AD23" s="75">
        <f>'Tabela X'!AD23/'Tabela X'!AD$30</f>
        <v>0.22900000000000001</v>
      </c>
      <c r="AE23" s="75">
        <f>'Tabela X'!AE23/'Tabela X'!AE$30</f>
        <v>0.217</v>
      </c>
      <c r="AF23" s="75">
        <f>'Tabela X'!AF23/'Tabela X'!AF$30</f>
        <v>0.187</v>
      </c>
      <c r="AG23" s="75">
        <f>'Tabela X'!AG23/'Tabela X'!AG$30</f>
        <v>0.22600000000000001</v>
      </c>
      <c r="AH23" s="75">
        <f>'Tabela X'!AH23/'Tabela X'!AH$30</f>
        <v>0.216</v>
      </c>
      <c r="AI23" s="75">
        <f>'Tabela X'!AI23/'Tabela X'!AI$30</f>
        <v>0.14299999999999999</v>
      </c>
      <c r="AJ23" s="75">
        <f>'Tabela X'!AJ23/'Tabela X'!AJ$30</f>
        <v>0.13700000000000001</v>
      </c>
      <c r="AK23" s="75">
        <f>'Tabela X'!AK23/'Tabela X'!AK$30</f>
        <v>5.8999999999999997E-2</v>
      </c>
      <c r="AL23" s="75">
        <f>'Tabela X'!AL23/'Tabela X'!AL$30</f>
        <v>0.13800000000000001</v>
      </c>
      <c r="AM23" s="75">
        <f>'Tabela X'!AM23/'Tabela X'!AM$30</f>
        <v>0.29599999999999999</v>
      </c>
      <c r="AN23" s="75">
        <f>'Tabela X'!AN23/'Tabela X'!AN$30</f>
        <v>0.20499999999999999</v>
      </c>
      <c r="AO23" s="75">
        <f>'Tabela X'!AO23/'Tabela X'!AO$30</f>
        <v>0.22700000000000001</v>
      </c>
      <c r="AP23" s="76">
        <f>'Tabela X'!AP23/'Tabela X'!AP$30</f>
        <v>0.252</v>
      </c>
      <c r="AQ23" s="77">
        <f>'Tabela X'!AQ23/'Tabela X'!AQ$30</f>
        <v>0.19400000000000001</v>
      </c>
      <c r="AR23" s="78">
        <f>'Tabela X'!AR23/'Tabela X'!AR$30</f>
        <v>0.217</v>
      </c>
      <c r="AS23" s="75">
        <f>'Tabela X'!AS23/'Tabela X'!AS$30</f>
        <v>0.20599999999999999</v>
      </c>
      <c r="AT23" s="75">
        <f>'Tabela X'!AT23/'Tabela X'!AT$30</f>
        <v>0.20699999999999999</v>
      </c>
      <c r="AU23" s="75">
        <f>'Tabela X'!AU23/'Tabela X'!AU$30</f>
        <v>0.222</v>
      </c>
      <c r="AV23" s="75">
        <f>'Tabela X'!AV23/'Tabela X'!AV$30</f>
        <v>0.22900000000000001</v>
      </c>
      <c r="AW23" s="75">
        <f>'Tabela X'!AW23/'Tabela X'!AW$30</f>
        <v>0.217</v>
      </c>
      <c r="AX23" s="76">
        <f>'Tabela X'!AX23/'Tabela X'!AX$30</f>
        <v>0.2</v>
      </c>
      <c r="AY23" s="77">
        <f>'Tabela X'!AY23/'Tabela X'!AY$30</f>
        <v>0.20899999999999999</v>
      </c>
      <c r="AZ23" s="77">
        <f>'Tabela X'!AZ23/'Tabela X'!AZ$30</f>
        <v>0.20200000000000001</v>
      </c>
      <c r="BB23" s="45"/>
      <c r="BC23" s="45"/>
      <c r="BD23" s="45"/>
    </row>
    <row r="24" spans="1:56" ht="25.5" customHeight="1" x14ac:dyDescent="0.25">
      <c r="A24" s="9" t="s">
        <v>105</v>
      </c>
      <c r="B24" s="10">
        <v>911</v>
      </c>
      <c r="C24" s="16" t="s">
        <v>55</v>
      </c>
      <c r="D24" s="79">
        <f>'Tabela X'!D24/'Tabela X'!D$30</f>
        <v>0.10100000000000001</v>
      </c>
      <c r="E24" s="79">
        <f>'Tabela X'!E24/'Tabela X'!E$30</f>
        <v>0.121</v>
      </c>
      <c r="F24" s="79">
        <f>'Tabela X'!F24/'Tabela X'!F$30</f>
        <v>6.8000000000000005E-2</v>
      </c>
      <c r="G24" s="79">
        <f>'Tabela X'!G24/'Tabela X'!G$30</f>
        <v>8.1000000000000003E-2</v>
      </c>
      <c r="H24" s="79">
        <f>'Tabela X'!H24/'Tabela X'!H$30</f>
        <v>0.08</v>
      </c>
      <c r="I24" s="79">
        <f>'Tabela X'!I24/'Tabela X'!I$30</f>
        <v>7.1999999999999995E-2</v>
      </c>
      <c r="J24" s="79">
        <f>'Tabela X'!J24/'Tabela X'!J$30</f>
        <v>0.10100000000000001</v>
      </c>
      <c r="K24" s="79">
        <f>'Tabela X'!K24/'Tabela X'!K$30</f>
        <v>5.5E-2</v>
      </c>
      <c r="L24" s="79">
        <f>'Tabela X'!L24/'Tabela X'!L$30</f>
        <v>8.5999999999999993E-2</v>
      </c>
      <c r="M24" s="79">
        <f>'Tabela X'!M24/'Tabela X'!M$30</f>
        <v>0.13500000000000001</v>
      </c>
      <c r="N24" s="79">
        <f>'Tabela X'!N24/'Tabela X'!N$30</f>
        <v>0.126</v>
      </c>
      <c r="O24" s="79">
        <f>'Tabela X'!O24/'Tabela X'!O$30</f>
        <v>4.4999999999999998E-2</v>
      </c>
      <c r="P24" s="79">
        <f>'Tabela X'!P24/'Tabela X'!P$30</f>
        <v>5.8000000000000003E-2</v>
      </c>
      <c r="Q24" s="79">
        <f>'Tabela X'!Q24/'Tabela X'!Q$30</f>
        <v>3.4000000000000002E-2</v>
      </c>
      <c r="R24" s="79">
        <f>'Tabela X'!R24/'Tabela X'!R$30</f>
        <v>0.105</v>
      </c>
      <c r="S24" s="79">
        <f>'Tabela X'!S24/'Tabela X'!S$30</f>
        <v>8.5000000000000006E-2</v>
      </c>
      <c r="T24" s="79">
        <f>'Tabela X'!T24/'Tabela X'!T$30</f>
        <v>0.114</v>
      </c>
      <c r="U24" s="79">
        <f>'Tabela X'!U24/'Tabela X'!U$30</f>
        <v>0.112</v>
      </c>
      <c r="V24" s="79">
        <f>'Tabela X'!V24/'Tabela X'!V$30</f>
        <v>8.8999999999999996E-2</v>
      </c>
      <c r="W24" s="79">
        <f>'Tabela X'!W24/'Tabela X'!W$30</f>
        <v>0.06</v>
      </c>
      <c r="X24" s="79">
        <f>'Tabela X'!X24/'Tabela X'!X$30</f>
        <v>0.13</v>
      </c>
      <c r="Y24" s="79">
        <f>'Tabela X'!Y24/'Tabela X'!Y$30</f>
        <v>9.5000000000000001E-2</v>
      </c>
      <c r="Z24" s="79">
        <f>'Tabela X'!Z24/'Tabela X'!Z$30</f>
        <v>0</v>
      </c>
      <c r="AA24" s="79">
        <f>'Tabela X'!AA24/'Tabela X'!AA$30</f>
        <v>8.2000000000000003E-2</v>
      </c>
      <c r="AB24" s="79">
        <f>'Tabela X'!AB24/'Tabela X'!AB$30</f>
        <v>0.108</v>
      </c>
      <c r="AC24" s="79">
        <f>'Tabela X'!AC24/'Tabela X'!AC$30</f>
        <v>8.1000000000000003E-2</v>
      </c>
      <c r="AD24" s="79">
        <f>'Tabela X'!AD24/'Tabela X'!AD$30</f>
        <v>8.2000000000000003E-2</v>
      </c>
      <c r="AE24" s="79">
        <f>'Tabela X'!AE24/'Tabela X'!AE$30</f>
        <v>0.124</v>
      </c>
      <c r="AF24" s="79">
        <f>'Tabela X'!AF24/'Tabela X'!AF$30</f>
        <v>9.0999999999999998E-2</v>
      </c>
      <c r="AG24" s="79">
        <f>'Tabela X'!AG24/'Tabela X'!AG$30</f>
        <v>0.122</v>
      </c>
      <c r="AH24" s="79">
        <f>'Tabela X'!AH24/'Tabela X'!AH$30</f>
        <v>0.114</v>
      </c>
      <c r="AI24" s="79">
        <f>'Tabela X'!AI24/'Tabela X'!AI$30</f>
        <v>5.8999999999999997E-2</v>
      </c>
      <c r="AJ24" s="79">
        <f>'Tabela X'!AJ24/'Tabela X'!AJ$30</f>
        <v>5.7000000000000002E-2</v>
      </c>
      <c r="AK24" s="79">
        <f>'Tabela X'!AK24/'Tabela X'!AK$30</f>
        <v>0</v>
      </c>
      <c r="AL24" s="79">
        <f>'Tabela X'!AL24/'Tabela X'!AL$30</f>
        <v>9.7000000000000003E-2</v>
      </c>
      <c r="AM24" s="79">
        <f>'Tabela X'!AM24/'Tabela X'!AM$30</f>
        <v>0.158</v>
      </c>
      <c r="AN24" s="79">
        <f>'Tabela X'!AN24/'Tabela X'!AN$30</f>
        <v>8.5000000000000006E-2</v>
      </c>
      <c r="AO24" s="79">
        <f>'Tabela X'!AO24/'Tabela X'!AO$30</f>
        <v>0.115</v>
      </c>
      <c r="AP24" s="80">
        <f>'Tabela X'!AP24/'Tabela X'!AP$30</f>
        <v>0.108</v>
      </c>
      <c r="AQ24" s="81">
        <f>'Tabela X'!AQ24/'Tabela X'!AQ$30</f>
        <v>9.1999999999999998E-2</v>
      </c>
      <c r="AR24" s="82">
        <f>'Tabela X'!AR24/'Tabela X'!AR$30</f>
        <v>6.9000000000000006E-2</v>
      </c>
      <c r="AS24" s="79">
        <f>'Tabela X'!AS24/'Tabela X'!AS$30</f>
        <v>0.13300000000000001</v>
      </c>
      <c r="AT24" s="79">
        <f>'Tabela X'!AT24/'Tabela X'!AT$30</f>
        <v>8.6999999999999994E-2</v>
      </c>
      <c r="AU24" s="79">
        <f>'Tabela X'!AU24/'Tabela X'!AU$30</f>
        <v>8.5000000000000006E-2</v>
      </c>
      <c r="AV24" s="79">
        <f>'Tabela X'!AV24/'Tabela X'!AV$30</f>
        <v>0.126</v>
      </c>
      <c r="AW24" s="79">
        <f>'Tabela X'!AW24/'Tabela X'!AW$30</f>
        <v>0.104</v>
      </c>
      <c r="AX24" s="80">
        <f>'Tabela X'!AX24/'Tabela X'!AX$30</f>
        <v>0.126</v>
      </c>
      <c r="AY24" s="81">
        <f>'Tabela X'!AY24/'Tabela X'!AY$30</f>
        <v>0.114</v>
      </c>
      <c r="AZ24" s="81">
        <f>'Tabela X'!AZ24/'Tabela X'!AZ$30</f>
        <v>0.10299999999999999</v>
      </c>
      <c r="BB24" s="6"/>
      <c r="BC24" s="6"/>
      <c r="BD24" s="6"/>
    </row>
    <row r="25" spans="1:56" ht="25.5" customHeight="1" x14ac:dyDescent="0.25">
      <c r="A25" s="9" t="s">
        <v>106</v>
      </c>
      <c r="B25" s="10" t="s">
        <v>56</v>
      </c>
      <c r="C25" s="16" t="s">
        <v>57</v>
      </c>
      <c r="D25" s="79">
        <f>'Tabela X'!D25/'Tabela X'!D$30</f>
        <v>4.9000000000000002E-2</v>
      </c>
      <c r="E25" s="79">
        <f>'Tabela X'!E25/'Tabela X'!E$30</f>
        <v>0.11899999999999999</v>
      </c>
      <c r="F25" s="79">
        <f>'Tabela X'!F25/'Tabela X'!F$30</f>
        <v>6.3E-2</v>
      </c>
      <c r="G25" s="79">
        <f>'Tabela X'!G25/'Tabela X'!G$30</f>
        <v>6.8000000000000005E-2</v>
      </c>
      <c r="H25" s="79">
        <f>'Tabela X'!H25/'Tabela X'!H$30</f>
        <v>7.3999999999999996E-2</v>
      </c>
      <c r="I25" s="79">
        <f>'Tabela X'!I25/'Tabela X'!I$30</f>
        <v>8.2000000000000003E-2</v>
      </c>
      <c r="J25" s="79">
        <f>'Tabela X'!J25/'Tabela X'!J$30</f>
        <v>6.9000000000000006E-2</v>
      </c>
      <c r="K25" s="79">
        <f>'Tabela X'!K25/'Tabela X'!K$30</f>
        <v>0.126</v>
      </c>
      <c r="L25" s="79">
        <f>'Tabela X'!L25/'Tabela X'!L$30</f>
        <v>7.0999999999999994E-2</v>
      </c>
      <c r="M25" s="79">
        <f>'Tabela X'!M25/'Tabela X'!M$30</f>
        <v>9.6000000000000002E-2</v>
      </c>
      <c r="N25" s="79">
        <f>'Tabela X'!N25/'Tabela X'!N$30</f>
        <v>3.5000000000000003E-2</v>
      </c>
      <c r="O25" s="79">
        <f>'Tabela X'!O25/'Tabela X'!O$30</f>
        <v>5.6000000000000001E-2</v>
      </c>
      <c r="P25" s="79">
        <f>'Tabela X'!P25/'Tabela X'!P$30</f>
        <v>0.122</v>
      </c>
      <c r="Q25" s="79">
        <f>'Tabela X'!Q25/'Tabela X'!Q$30</f>
        <v>8.5000000000000006E-2</v>
      </c>
      <c r="R25" s="79">
        <f>'Tabela X'!R25/'Tabela X'!R$30</f>
        <v>7.1999999999999995E-2</v>
      </c>
      <c r="S25" s="79">
        <f>'Tabela X'!S25/'Tabela X'!S$30</f>
        <v>6.2E-2</v>
      </c>
      <c r="T25" s="79">
        <f>'Tabela X'!T25/'Tabela X'!T$30</f>
        <v>5.5E-2</v>
      </c>
      <c r="U25" s="79">
        <f>'Tabela X'!U25/'Tabela X'!U$30</f>
        <v>7.2999999999999995E-2</v>
      </c>
      <c r="V25" s="79">
        <f>'Tabela X'!V25/'Tabela X'!V$30</f>
        <v>9.6000000000000002E-2</v>
      </c>
      <c r="W25" s="79">
        <f>'Tabela X'!W25/'Tabela X'!W$30</f>
        <v>0.08</v>
      </c>
      <c r="X25" s="79">
        <f>'Tabela X'!X25/'Tabela X'!X$30</f>
        <v>0.09</v>
      </c>
      <c r="Y25" s="79">
        <f>'Tabela X'!Y25/'Tabela X'!Y$30</f>
        <v>0.09</v>
      </c>
      <c r="Z25" s="79">
        <f>'Tabela X'!Z25/'Tabela X'!Z$30</f>
        <v>8.6999999999999994E-2</v>
      </c>
      <c r="AA25" s="79">
        <f>'Tabela X'!AA25/'Tabela X'!AA$30</f>
        <v>0.106</v>
      </c>
      <c r="AB25" s="79">
        <f>'Tabela X'!AB25/'Tabela X'!AB$30</f>
        <v>9.2999999999999999E-2</v>
      </c>
      <c r="AC25" s="79">
        <f>'Tabela X'!AC25/'Tabela X'!AC$30</f>
        <v>8.3000000000000004E-2</v>
      </c>
      <c r="AD25" s="79">
        <f>'Tabela X'!AD25/'Tabela X'!AD$30</f>
        <v>8.5000000000000006E-2</v>
      </c>
      <c r="AE25" s="79">
        <f>'Tabela X'!AE25/'Tabela X'!AE$30</f>
        <v>6.7000000000000004E-2</v>
      </c>
      <c r="AF25" s="79">
        <f>'Tabela X'!AF25/'Tabela X'!AF$30</f>
        <v>9.6000000000000002E-2</v>
      </c>
      <c r="AG25" s="79">
        <f>'Tabela X'!AG25/'Tabela X'!AG$30</f>
        <v>0.08</v>
      </c>
      <c r="AH25" s="79">
        <f>'Tabela X'!AH25/'Tabela X'!AH$30</f>
        <v>6.5000000000000002E-2</v>
      </c>
      <c r="AI25" s="79">
        <f>'Tabela X'!AI25/'Tabela X'!AI$30</f>
        <v>5.7000000000000002E-2</v>
      </c>
      <c r="AJ25" s="79">
        <f>'Tabela X'!AJ25/'Tabela X'!AJ$30</f>
        <v>7.0999999999999994E-2</v>
      </c>
      <c r="AK25" s="79">
        <f>'Tabela X'!AK25/'Tabela X'!AK$30</f>
        <v>5.8999999999999997E-2</v>
      </c>
      <c r="AL25" s="79">
        <f>'Tabela X'!AL25/'Tabela X'!AL$30</f>
        <v>3.3000000000000002E-2</v>
      </c>
      <c r="AM25" s="79">
        <f>'Tabela X'!AM25/'Tabela X'!AM$30</f>
        <v>0.11</v>
      </c>
      <c r="AN25" s="79">
        <f>'Tabela X'!AN25/'Tabela X'!AN$30</f>
        <v>9.9000000000000005E-2</v>
      </c>
      <c r="AO25" s="79">
        <f>'Tabela X'!AO25/'Tabela X'!AO$30</f>
        <v>9.1999999999999998E-2</v>
      </c>
      <c r="AP25" s="80">
        <f>'Tabela X'!AP25/'Tabela X'!AP$30</f>
        <v>0.104</v>
      </c>
      <c r="AQ25" s="81">
        <f>'Tabela X'!AQ25/'Tabela X'!AQ$30</f>
        <v>7.4999999999999997E-2</v>
      </c>
      <c r="AR25" s="82">
        <f>'Tabela X'!AR25/'Tabela X'!AR$30</f>
        <v>9.8000000000000004E-2</v>
      </c>
      <c r="AS25" s="79">
        <f>'Tabela X'!AS25/'Tabela X'!AS$30</f>
        <v>4.3999999999999997E-2</v>
      </c>
      <c r="AT25" s="79">
        <f>'Tabela X'!AT25/'Tabela X'!AT$30</f>
        <v>9.4E-2</v>
      </c>
      <c r="AU25" s="79">
        <f>'Tabela X'!AU25/'Tabela X'!AU$30</f>
        <v>7.1999999999999995E-2</v>
      </c>
      <c r="AV25" s="79">
        <f>'Tabela X'!AV25/'Tabela X'!AV$30</f>
        <v>5.6000000000000001E-2</v>
      </c>
      <c r="AW25" s="79">
        <f>'Tabela X'!AW25/'Tabela X'!AW$30</f>
        <v>7.0000000000000007E-2</v>
      </c>
      <c r="AX25" s="80">
        <f>'Tabela X'!AX25/'Tabela X'!AX$30</f>
        <v>4.4999999999999998E-2</v>
      </c>
      <c r="AY25" s="81">
        <f>'Tabela X'!AY25/'Tabela X'!AY$30</f>
        <v>5.8000000000000003E-2</v>
      </c>
      <c r="AZ25" s="81">
        <f>'Tabela X'!AZ25/'Tabela X'!AZ$30</f>
        <v>6.7000000000000004E-2</v>
      </c>
      <c r="BB25" s="6"/>
      <c r="BC25" s="6"/>
      <c r="BD25" s="6"/>
    </row>
    <row r="26" spans="1:56" ht="25.5" customHeight="1" x14ac:dyDescent="0.25">
      <c r="A26" s="9" t="s">
        <v>107</v>
      </c>
      <c r="B26" s="10">
        <v>920</v>
      </c>
      <c r="C26" s="16" t="s">
        <v>58</v>
      </c>
      <c r="D26" s="79">
        <f>'Tabela X'!D26/'Tabela X'!D$30</f>
        <v>2.9000000000000001E-2</v>
      </c>
      <c r="E26" s="79">
        <f>'Tabela X'!E26/'Tabela X'!E$30</f>
        <v>1.2999999999999999E-2</v>
      </c>
      <c r="F26" s="79">
        <f>'Tabela X'!F26/'Tabela X'!F$30</f>
        <v>0.05</v>
      </c>
      <c r="G26" s="79">
        <f>'Tabela X'!G26/'Tabela X'!G$30</f>
        <v>8.0000000000000002E-3</v>
      </c>
      <c r="H26" s="79">
        <f>'Tabela X'!H26/'Tabela X'!H$30</f>
        <v>2.5000000000000001E-2</v>
      </c>
      <c r="I26" s="79">
        <f>'Tabela X'!I26/'Tabela X'!I$30</f>
        <v>0.06</v>
      </c>
      <c r="J26" s="79">
        <f>'Tabela X'!J26/'Tabela X'!J$30</f>
        <v>3.3000000000000002E-2</v>
      </c>
      <c r="K26" s="79">
        <f>'Tabela X'!K26/'Tabela X'!K$30</f>
        <v>2.7E-2</v>
      </c>
      <c r="L26" s="79">
        <f>'Tabela X'!L26/'Tabela X'!L$30</f>
        <v>0</v>
      </c>
      <c r="M26" s="79">
        <f>'Tabela X'!M26/'Tabela X'!M$30</f>
        <v>0.04</v>
      </c>
      <c r="N26" s="79">
        <f>'Tabela X'!N26/'Tabela X'!N$30</f>
        <v>1.6E-2</v>
      </c>
      <c r="O26" s="79">
        <f>'Tabela X'!O26/'Tabela X'!O$30</f>
        <v>3.9E-2</v>
      </c>
      <c r="P26" s="79">
        <f>'Tabela X'!P26/'Tabela X'!P$30</f>
        <v>3.3000000000000002E-2</v>
      </c>
      <c r="Q26" s="79">
        <f>'Tabela X'!Q26/'Tabela X'!Q$30</f>
        <v>0</v>
      </c>
      <c r="R26" s="79">
        <f>'Tabela X'!R26/'Tabela X'!R$30</f>
        <v>2.5999999999999999E-2</v>
      </c>
      <c r="S26" s="79">
        <f>'Tabela X'!S26/'Tabela X'!S$30</f>
        <v>1.2999999999999999E-2</v>
      </c>
      <c r="T26" s="79">
        <f>'Tabela X'!T26/'Tabela X'!T$30</f>
        <v>1.2999999999999999E-2</v>
      </c>
      <c r="U26" s="79">
        <f>'Tabela X'!U26/'Tabela X'!U$30</f>
        <v>2.1000000000000001E-2</v>
      </c>
      <c r="V26" s="79">
        <f>'Tabela X'!V26/'Tabela X'!V$30</f>
        <v>4.1000000000000002E-2</v>
      </c>
      <c r="W26" s="79">
        <f>'Tabela X'!W26/'Tabela X'!W$30</f>
        <v>0.02</v>
      </c>
      <c r="X26" s="79">
        <f>'Tabela X'!X26/'Tabela X'!X$30</f>
        <v>3.2000000000000001E-2</v>
      </c>
      <c r="Y26" s="79">
        <f>'Tabela X'!Y26/'Tabela X'!Y$30</f>
        <v>0</v>
      </c>
      <c r="Z26" s="79">
        <f>'Tabela X'!Z26/'Tabela X'!Z$30</f>
        <v>1.4E-2</v>
      </c>
      <c r="AA26" s="79">
        <f>'Tabela X'!AA26/'Tabela X'!AA$30</f>
        <v>4.8000000000000001E-2</v>
      </c>
      <c r="AB26" s="79">
        <f>'Tabela X'!AB26/'Tabela X'!AB$30</f>
        <v>7.1999999999999995E-2</v>
      </c>
      <c r="AC26" s="79">
        <f>'Tabela X'!AC26/'Tabela X'!AC$30</f>
        <v>0</v>
      </c>
      <c r="AD26" s="79">
        <f>'Tabela X'!AD26/'Tabela X'!AD$30</f>
        <v>6.2E-2</v>
      </c>
      <c r="AE26" s="79">
        <f>'Tabela X'!AE26/'Tabela X'!AE$30</f>
        <v>2.5999999999999999E-2</v>
      </c>
      <c r="AF26" s="79">
        <f>'Tabela X'!AF26/'Tabela X'!AF$30</f>
        <v>0</v>
      </c>
      <c r="AG26" s="79">
        <f>'Tabela X'!AG26/'Tabela X'!AG$30</f>
        <v>2.3E-2</v>
      </c>
      <c r="AH26" s="79">
        <f>'Tabela X'!AH26/'Tabela X'!AH$30</f>
        <v>3.6999999999999998E-2</v>
      </c>
      <c r="AI26" s="79">
        <f>'Tabela X'!AI26/'Tabela X'!AI$30</f>
        <v>2.7E-2</v>
      </c>
      <c r="AJ26" s="79">
        <f>'Tabela X'!AJ26/'Tabela X'!AJ$30</f>
        <v>8.9999999999999993E-3</v>
      </c>
      <c r="AK26" s="79">
        <f>'Tabela X'!AK26/'Tabela X'!AK$30</f>
        <v>1E-3</v>
      </c>
      <c r="AL26" s="79">
        <f>'Tabela X'!AL26/'Tabela X'!AL$30</f>
        <v>8.0000000000000002E-3</v>
      </c>
      <c r="AM26" s="79">
        <f>'Tabela X'!AM26/'Tabela X'!AM$30</f>
        <v>2.8000000000000001E-2</v>
      </c>
      <c r="AN26" s="79">
        <f>'Tabela X'!AN26/'Tabela X'!AN$30</f>
        <v>2.1000000000000001E-2</v>
      </c>
      <c r="AO26" s="79">
        <f>'Tabela X'!AO26/'Tabela X'!AO$30</f>
        <v>1.9E-2</v>
      </c>
      <c r="AP26" s="80">
        <f>'Tabela X'!AP26/'Tabela X'!AP$30</f>
        <v>3.9E-2</v>
      </c>
      <c r="AQ26" s="81">
        <f>'Tabela X'!AQ26/'Tabela X'!AQ$30</f>
        <v>2.7E-2</v>
      </c>
      <c r="AR26" s="82">
        <f>'Tabela X'!AR26/'Tabela X'!AR$30</f>
        <v>5.0999999999999997E-2</v>
      </c>
      <c r="AS26" s="79">
        <f>'Tabela X'!AS26/'Tabela X'!AS$30</f>
        <v>2.9000000000000001E-2</v>
      </c>
      <c r="AT26" s="79">
        <f>'Tabela X'!AT26/'Tabela X'!AT$30</f>
        <v>2.5999999999999999E-2</v>
      </c>
      <c r="AU26" s="79">
        <f>'Tabela X'!AU26/'Tabela X'!AU$30</f>
        <v>6.5000000000000002E-2</v>
      </c>
      <c r="AV26" s="79">
        <f>'Tabela X'!AV26/'Tabela X'!AV$30</f>
        <v>4.7E-2</v>
      </c>
      <c r="AW26" s="79">
        <f>'Tabela X'!AW26/'Tabela X'!AW$30</f>
        <v>4.2999999999999997E-2</v>
      </c>
      <c r="AX26" s="80">
        <f>'Tabela X'!AX26/'Tabela X'!AX$30</f>
        <v>0.03</v>
      </c>
      <c r="AY26" s="81">
        <f>'Tabela X'!AY26/'Tabela X'!AY$30</f>
        <v>3.6999999999999998E-2</v>
      </c>
      <c r="AZ26" s="81">
        <f>'Tabela X'!AZ26/'Tabela X'!AZ$30</f>
        <v>3.2000000000000001E-2</v>
      </c>
      <c r="BB26" s="6"/>
      <c r="BC26" s="6"/>
      <c r="BD26" s="6"/>
    </row>
    <row r="27" spans="1:56" s="44" customFormat="1" ht="25.5" customHeight="1" x14ac:dyDescent="0.25">
      <c r="A27" s="11" t="s">
        <v>108</v>
      </c>
      <c r="B27" s="11" t="s">
        <v>83</v>
      </c>
      <c r="C27" s="13" t="s">
        <v>84</v>
      </c>
      <c r="D27" s="75">
        <f>'Tabela X'!D27/'Tabela X'!D$30</f>
        <v>3.3000000000000002E-2</v>
      </c>
      <c r="E27" s="75">
        <f>'Tabela X'!E27/'Tabela X'!E$30</f>
        <v>3.6999999999999998E-2</v>
      </c>
      <c r="F27" s="75">
        <f>'Tabela X'!F27/'Tabela X'!F$30</f>
        <v>0.06</v>
      </c>
      <c r="G27" s="75">
        <f>'Tabela X'!G27/'Tabela X'!G$30</f>
        <v>2.5999999999999999E-2</v>
      </c>
      <c r="H27" s="75">
        <f>'Tabela X'!H27/'Tabela X'!H$30</f>
        <v>0.10199999999999999</v>
      </c>
      <c r="I27" s="75">
        <f>'Tabela X'!I27/'Tabela X'!I$30</f>
        <v>3.5000000000000003E-2</v>
      </c>
      <c r="J27" s="75">
        <f>'Tabela X'!J27/'Tabela X'!J$30</f>
        <v>3.5999999999999997E-2</v>
      </c>
      <c r="K27" s="75">
        <f>'Tabela X'!K27/'Tabela X'!K$30</f>
        <v>4.2999999999999997E-2</v>
      </c>
      <c r="L27" s="75">
        <f>'Tabela X'!L27/'Tabela X'!L$30</f>
        <v>8.3000000000000004E-2</v>
      </c>
      <c r="M27" s="75">
        <f>'Tabela X'!M27/'Tabela X'!M$30</f>
        <v>2.3E-2</v>
      </c>
      <c r="N27" s="75">
        <f>'Tabela X'!N27/'Tabela X'!N$30</f>
        <v>9.8000000000000004E-2</v>
      </c>
      <c r="O27" s="75">
        <f>'Tabela X'!O27/'Tabela X'!O$30</f>
        <v>1.2999999999999999E-2</v>
      </c>
      <c r="P27" s="75">
        <f>'Tabela X'!P27/'Tabela X'!P$30</f>
        <v>9.4E-2</v>
      </c>
      <c r="Q27" s="75">
        <f>'Tabela X'!Q27/'Tabela X'!Q$30</f>
        <v>8.6999999999999994E-2</v>
      </c>
      <c r="R27" s="75">
        <f>'Tabela X'!R27/'Tabela X'!R$30</f>
        <v>4.5999999999999999E-2</v>
      </c>
      <c r="S27" s="75">
        <f>'Tabela X'!S27/'Tabela X'!S$30</f>
        <v>4.9000000000000002E-2</v>
      </c>
      <c r="T27" s="75">
        <f>'Tabela X'!T27/'Tabela X'!T$30</f>
        <v>9.7000000000000003E-2</v>
      </c>
      <c r="U27" s="75">
        <f>'Tabela X'!U27/'Tabela X'!U$30</f>
        <v>3.9E-2</v>
      </c>
      <c r="V27" s="75">
        <f>'Tabela X'!V27/'Tabela X'!V$30</f>
        <v>0.05</v>
      </c>
      <c r="W27" s="75">
        <f>'Tabela X'!W27/'Tabela X'!W$30</f>
        <v>0.10199999999999999</v>
      </c>
      <c r="X27" s="75">
        <f>'Tabela X'!X27/'Tabela X'!X$30</f>
        <v>0.08</v>
      </c>
      <c r="Y27" s="75">
        <f>'Tabela X'!Y27/'Tabela X'!Y$30</f>
        <v>7.1999999999999995E-2</v>
      </c>
      <c r="Z27" s="75">
        <f>'Tabela X'!Z27/'Tabela X'!Z$30</f>
        <v>0.14399999999999999</v>
      </c>
      <c r="AA27" s="75">
        <f>'Tabela X'!AA27/'Tabela X'!AA$30</f>
        <v>3.7999999999999999E-2</v>
      </c>
      <c r="AB27" s="75">
        <f>'Tabela X'!AB27/'Tabela X'!AB$30</f>
        <v>1.4E-2</v>
      </c>
      <c r="AC27" s="75">
        <f>'Tabela X'!AC27/'Tabela X'!AC$30</f>
        <v>6.3E-2</v>
      </c>
      <c r="AD27" s="75">
        <f>'Tabela X'!AD27/'Tabela X'!AD$30</f>
        <v>3.5999999999999997E-2</v>
      </c>
      <c r="AE27" s="75">
        <f>'Tabela X'!AE27/'Tabela X'!AE$30</f>
        <v>3.5999999999999997E-2</v>
      </c>
      <c r="AF27" s="75">
        <f>'Tabela X'!AF27/'Tabela X'!AF$30</f>
        <v>0.1</v>
      </c>
      <c r="AG27" s="75">
        <f>'Tabela X'!AG27/'Tabela X'!AG$30</f>
        <v>9.0999999999999998E-2</v>
      </c>
      <c r="AH27" s="75">
        <f>'Tabela X'!AH27/'Tabela X'!AH$30</f>
        <v>3.7999999999999999E-2</v>
      </c>
      <c r="AI27" s="75">
        <f>'Tabela X'!AI27/'Tabela X'!AI$30</f>
        <v>6.0999999999999999E-2</v>
      </c>
      <c r="AJ27" s="75">
        <f>'Tabela X'!AJ27/'Tabela X'!AJ$30</f>
        <v>2.5000000000000001E-2</v>
      </c>
      <c r="AK27" s="75">
        <f>'Tabela X'!AK27/'Tabela X'!AK$30</f>
        <v>8.3000000000000004E-2</v>
      </c>
      <c r="AL27" s="75">
        <f>'Tabela X'!AL27/'Tabela X'!AL$30</f>
        <v>6.9000000000000006E-2</v>
      </c>
      <c r="AM27" s="75">
        <f>'Tabela X'!AM27/'Tabela X'!AM$30</f>
        <v>4.3999999999999997E-2</v>
      </c>
      <c r="AN27" s="75">
        <f>'Tabela X'!AN27/'Tabela X'!AN$30</f>
        <v>8.9999999999999993E-3</v>
      </c>
      <c r="AO27" s="75">
        <f>'Tabela X'!AO27/'Tabela X'!AO$30</f>
        <v>9.1999999999999998E-2</v>
      </c>
      <c r="AP27" s="76">
        <f>'Tabela X'!AP27/'Tabela X'!AP$30</f>
        <v>4.5999999999999999E-2</v>
      </c>
      <c r="AQ27" s="77">
        <f>'Tabela X'!AQ27/'Tabela X'!AQ$30</f>
        <v>5.7000000000000002E-2</v>
      </c>
      <c r="AR27" s="78">
        <f>'Tabela X'!AR27/'Tabela X'!AR$30</f>
        <v>3.5000000000000003E-2</v>
      </c>
      <c r="AS27" s="75">
        <f>'Tabela X'!AS27/'Tabela X'!AS$30</f>
        <v>6.8000000000000005E-2</v>
      </c>
      <c r="AT27" s="75">
        <f>'Tabela X'!AT27/'Tabela X'!AT$30</f>
        <v>5.8000000000000003E-2</v>
      </c>
      <c r="AU27" s="75">
        <f>'Tabela X'!AU27/'Tabela X'!AU$30</f>
        <v>0.03</v>
      </c>
      <c r="AV27" s="75">
        <f>'Tabela X'!AV27/'Tabela X'!AV$30</f>
        <v>4.9000000000000002E-2</v>
      </c>
      <c r="AW27" s="75">
        <f>'Tabela X'!AW27/'Tabela X'!AW$30</f>
        <v>4.9000000000000002E-2</v>
      </c>
      <c r="AX27" s="76">
        <f>'Tabela X'!AX27/'Tabela X'!AX$30</f>
        <v>5.5E-2</v>
      </c>
      <c r="AY27" s="77">
        <f>'Tabela X'!AY27/'Tabela X'!AY$30</f>
        <v>5.1999999999999998E-2</v>
      </c>
      <c r="AZ27" s="77">
        <f>'Tabela X'!AZ27/'Tabela X'!AZ$30</f>
        <v>5.3999999999999999E-2</v>
      </c>
      <c r="BB27" s="45"/>
      <c r="BC27" s="45"/>
      <c r="BD27" s="45"/>
    </row>
    <row r="28" spans="1:56" ht="25.5" customHeight="1" x14ac:dyDescent="0.25">
      <c r="A28" s="9" t="s">
        <v>109</v>
      </c>
      <c r="B28" s="22" t="s">
        <v>59</v>
      </c>
      <c r="C28" s="16" t="s">
        <v>60</v>
      </c>
      <c r="D28" s="79">
        <f>'Tabela X'!D28/'Tabela X'!D$30</f>
        <v>0</v>
      </c>
      <c r="E28" s="79">
        <f>'Tabela X'!E28/'Tabela X'!E$30</f>
        <v>5.0000000000000001E-3</v>
      </c>
      <c r="F28" s="79">
        <f>'Tabela X'!F28/'Tabela X'!F$30</f>
        <v>0</v>
      </c>
      <c r="G28" s="79">
        <f>'Tabela X'!G28/'Tabela X'!G$30</f>
        <v>7.0000000000000001E-3</v>
      </c>
      <c r="H28" s="79">
        <f>'Tabela X'!H28/'Tabela X'!H$30</f>
        <v>0</v>
      </c>
      <c r="I28" s="79">
        <f>'Tabela X'!I28/'Tabela X'!I$30</f>
        <v>1.2999999999999999E-2</v>
      </c>
      <c r="J28" s="79">
        <f>'Tabela X'!J28/'Tabela X'!J$30</f>
        <v>4.0000000000000001E-3</v>
      </c>
      <c r="K28" s="79">
        <f>'Tabela X'!K28/'Tabela X'!K$30</f>
        <v>0</v>
      </c>
      <c r="L28" s="79">
        <f>'Tabela X'!L28/'Tabela X'!L$30</f>
        <v>0</v>
      </c>
      <c r="M28" s="79">
        <f>'Tabela X'!M28/'Tabela X'!M$30</f>
        <v>0</v>
      </c>
      <c r="N28" s="79">
        <f>'Tabela X'!N28/'Tabela X'!N$30</f>
        <v>0</v>
      </c>
      <c r="O28" s="79">
        <f>'Tabela X'!O28/'Tabela X'!O$30</f>
        <v>3.0000000000000001E-3</v>
      </c>
      <c r="P28" s="79">
        <f>'Tabela X'!P28/'Tabela X'!P$30</f>
        <v>7.4999999999999997E-2</v>
      </c>
      <c r="Q28" s="79">
        <f>'Tabela X'!Q28/'Tabela X'!Q$30</f>
        <v>0</v>
      </c>
      <c r="R28" s="79">
        <f>'Tabela X'!R28/'Tabela X'!R$30</f>
        <v>2.1999999999999999E-2</v>
      </c>
      <c r="S28" s="79">
        <f>'Tabela X'!S28/'Tabela X'!S$30</f>
        <v>1.0999999999999999E-2</v>
      </c>
      <c r="T28" s="79">
        <f>'Tabela X'!T28/'Tabela X'!T$30</f>
        <v>5.6000000000000001E-2</v>
      </c>
      <c r="U28" s="79">
        <f>'Tabela X'!U28/'Tabela X'!U$30</f>
        <v>1.4999999999999999E-2</v>
      </c>
      <c r="V28" s="79">
        <f>'Tabela X'!V28/'Tabela X'!V$30</f>
        <v>0</v>
      </c>
      <c r="W28" s="79">
        <f>'Tabela X'!W28/'Tabela X'!W$30</f>
        <v>1E-3</v>
      </c>
      <c r="X28" s="79">
        <f>'Tabela X'!X28/'Tabela X'!X$30</f>
        <v>0</v>
      </c>
      <c r="Y28" s="79">
        <f>'Tabela X'!Y28/'Tabela X'!Y$30</f>
        <v>0</v>
      </c>
      <c r="Z28" s="79">
        <f>'Tabela X'!Z28/'Tabela X'!Z$30</f>
        <v>0</v>
      </c>
      <c r="AA28" s="79">
        <f>'Tabela X'!AA28/'Tabela X'!AA$30</f>
        <v>2.1999999999999999E-2</v>
      </c>
      <c r="AB28" s="79">
        <f>'Tabela X'!AB28/'Tabela X'!AB$30</f>
        <v>0</v>
      </c>
      <c r="AC28" s="79">
        <f>'Tabela X'!AC28/'Tabela X'!AC$30</f>
        <v>4.7E-2</v>
      </c>
      <c r="AD28" s="79">
        <f>'Tabela X'!AD28/'Tabela X'!AD$30</f>
        <v>1.4999999999999999E-2</v>
      </c>
      <c r="AE28" s="79">
        <f>'Tabela X'!AE28/'Tabela X'!AE$30</f>
        <v>0</v>
      </c>
      <c r="AF28" s="79">
        <f>'Tabela X'!AF28/'Tabela X'!AF$30</f>
        <v>7.4999999999999997E-2</v>
      </c>
      <c r="AG28" s="79">
        <f>'Tabela X'!AG28/'Tabela X'!AG$30</f>
        <v>0.02</v>
      </c>
      <c r="AH28" s="79">
        <f>'Tabela X'!AH28/'Tabela X'!AH$30</f>
        <v>1.4E-2</v>
      </c>
      <c r="AI28" s="79">
        <f>'Tabela X'!AI28/'Tabela X'!AI$30</f>
        <v>4.0000000000000001E-3</v>
      </c>
      <c r="AJ28" s="79">
        <f>'Tabela X'!AJ28/'Tabela X'!AJ$30</f>
        <v>0</v>
      </c>
      <c r="AK28" s="79">
        <f>'Tabela X'!AK28/'Tabela X'!AK$30</f>
        <v>6.0000000000000001E-3</v>
      </c>
      <c r="AL28" s="79">
        <f>'Tabela X'!AL28/'Tabela X'!AL$30</f>
        <v>2.5000000000000001E-2</v>
      </c>
      <c r="AM28" s="79">
        <f>'Tabela X'!AM28/'Tabela X'!AM$30</f>
        <v>3.0000000000000001E-3</v>
      </c>
      <c r="AN28" s="79">
        <f>'Tabela X'!AN28/'Tabela X'!AN$30</f>
        <v>0</v>
      </c>
      <c r="AO28" s="79">
        <f>'Tabela X'!AO28/'Tabela X'!AO$30</f>
        <v>2.5000000000000001E-2</v>
      </c>
      <c r="AP28" s="80">
        <f>'Tabela X'!AP28/'Tabela X'!AP$30</f>
        <v>6.0000000000000001E-3</v>
      </c>
      <c r="AQ28" s="81">
        <f>'Tabela X'!AQ28/'Tabela X'!AQ$30</f>
        <v>1.2E-2</v>
      </c>
      <c r="AR28" s="82">
        <f>'Tabela X'!AR28/'Tabela X'!AR$30</f>
        <v>0</v>
      </c>
      <c r="AS28" s="79">
        <f>'Tabela X'!AS28/'Tabela X'!AS$30</f>
        <v>1.9E-2</v>
      </c>
      <c r="AT28" s="79">
        <f>'Tabela X'!AT28/'Tabela X'!AT$30</f>
        <v>0</v>
      </c>
      <c r="AU28" s="79">
        <f>'Tabela X'!AU28/'Tabela X'!AU$30</f>
        <v>0</v>
      </c>
      <c r="AV28" s="79">
        <f>'Tabela X'!AV28/'Tabela X'!AV$30</f>
        <v>0</v>
      </c>
      <c r="AW28" s="79">
        <f>'Tabela X'!AW28/'Tabela X'!AW$30</f>
        <v>5.0000000000000001E-3</v>
      </c>
      <c r="AX28" s="80">
        <f>'Tabela X'!AX28/'Tabela X'!AX$30</f>
        <v>3.6999999999999998E-2</v>
      </c>
      <c r="AY28" s="81">
        <f>'Tabela X'!AY28/'Tabela X'!AY$30</f>
        <v>0.02</v>
      </c>
      <c r="AZ28" s="81">
        <f>'Tabela X'!AZ28/'Tabela X'!AZ$30</f>
        <v>1.6E-2</v>
      </c>
      <c r="BB28" s="6"/>
      <c r="BC28" s="6"/>
      <c r="BD28" s="6"/>
    </row>
    <row r="29" spans="1:56" ht="25.5" customHeight="1" thickBot="1" x14ac:dyDescent="0.3">
      <c r="A29" s="23" t="s">
        <v>110</v>
      </c>
      <c r="B29" s="24" t="s">
        <v>61</v>
      </c>
      <c r="C29" s="25" t="s">
        <v>62</v>
      </c>
      <c r="D29" s="83">
        <f>'Tabela X'!D29/'Tabela X'!D$30</f>
        <v>3.3000000000000002E-2</v>
      </c>
      <c r="E29" s="83">
        <f>'Tabela X'!E29/'Tabela X'!E$30</f>
        <v>3.2000000000000001E-2</v>
      </c>
      <c r="F29" s="83">
        <f>'Tabela X'!F29/'Tabela X'!F$30</f>
        <v>0.06</v>
      </c>
      <c r="G29" s="83">
        <f>'Tabela X'!G29/'Tabela X'!G$30</f>
        <v>1.9E-2</v>
      </c>
      <c r="H29" s="83">
        <f>'Tabela X'!H29/'Tabela X'!H$30</f>
        <v>0.10199999999999999</v>
      </c>
      <c r="I29" s="83">
        <f>'Tabela X'!I29/'Tabela X'!I$30</f>
        <v>2.1999999999999999E-2</v>
      </c>
      <c r="J29" s="83">
        <f>'Tabela X'!J29/'Tabela X'!J$30</f>
        <v>3.3000000000000002E-2</v>
      </c>
      <c r="K29" s="83">
        <f>'Tabela X'!K29/'Tabela X'!K$30</f>
        <v>4.2999999999999997E-2</v>
      </c>
      <c r="L29" s="83">
        <f>'Tabela X'!L29/'Tabela X'!L$30</f>
        <v>8.3000000000000004E-2</v>
      </c>
      <c r="M29" s="83">
        <f>'Tabela X'!M29/'Tabela X'!M$30</f>
        <v>2.3E-2</v>
      </c>
      <c r="N29" s="83">
        <f>'Tabela X'!N29/'Tabela X'!N$30</f>
        <v>9.8000000000000004E-2</v>
      </c>
      <c r="O29" s="83">
        <f>'Tabela X'!O29/'Tabela X'!O$30</f>
        <v>0.01</v>
      </c>
      <c r="P29" s="83">
        <f>'Tabela X'!P29/'Tabela X'!P$30</f>
        <v>1.9E-2</v>
      </c>
      <c r="Q29" s="83">
        <f>'Tabela X'!Q29/'Tabela X'!Q$30</f>
        <v>8.6999999999999994E-2</v>
      </c>
      <c r="R29" s="83">
        <f>'Tabela X'!R29/'Tabela X'!R$30</f>
        <v>2.4E-2</v>
      </c>
      <c r="S29" s="83">
        <f>'Tabela X'!S29/'Tabela X'!S$30</f>
        <v>3.9E-2</v>
      </c>
      <c r="T29" s="83">
        <f>'Tabela X'!T29/'Tabela X'!T$30</f>
        <v>4.1000000000000002E-2</v>
      </c>
      <c r="U29" s="83">
        <f>'Tabela X'!U29/'Tabela X'!U$30</f>
        <v>2.4E-2</v>
      </c>
      <c r="V29" s="83">
        <f>'Tabela X'!V29/'Tabela X'!V$30</f>
        <v>0.05</v>
      </c>
      <c r="W29" s="83">
        <f>'Tabela X'!W29/'Tabela X'!W$30</f>
        <v>0.10199999999999999</v>
      </c>
      <c r="X29" s="83">
        <f>'Tabela X'!X29/'Tabela X'!X$30</f>
        <v>0.08</v>
      </c>
      <c r="Y29" s="83">
        <f>'Tabela X'!Y29/'Tabela X'!Y$30</f>
        <v>7.1999999999999995E-2</v>
      </c>
      <c r="Z29" s="83">
        <f>'Tabela X'!Z29/'Tabela X'!Z$30</f>
        <v>0.14399999999999999</v>
      </c>
      <c r="AA29" s="83">
        <f>'Tabela X'!AA29/'Tabela X'!AA$30</f>
        <v>1.6E-2</v>
      </c>
      <c r="AB29" s="83">
        <f>'Tabela X'!AB29/'Tabela X'!AB$30</f>
        <v>1.4E-2</v>
      </c>
      <c r="AC29" s="83">
        <f>'Tabela X'!AC29/'Tabela X'!AC$30</f>
        <v>1.6E-2</v>
      </c>
      <c r="AD29" s="83">
        <f>'Tabela X'!AD29/'Tabela X'!AD$30</f>
        <v>2.1000000000000001E-2</v>
      </c>
      <c r="AE29" s="83">
        <f>'Tabela X'!AE29/'Tabela X'!AE$30</f>
        <v>3.5999999999999997E-2</v>
      </c>
      <c r="AF29" s="83">
        <f>'Tabela X'!AF29/'Tabela X'!AF$30</f>
        <v>2.5000000000000001E-2</v>
      </c>
      <c r="AG29" s="83">
        <f>'Tabela X'!AG29/'Tabela X'!AG$30</f>
        <v>7.0000000000000007E-2</v>
      </c>
      <c r="AH29" s="83">
        <f>'Tabela X'!AH29/'Tabela X'!AH$30</f>
        <v>2.4E-2</v>
      </c>
      <c r="AI29" s="83">
        <f>'Tabela X'!AI29/'Tabela X'!AI$30</f>
        <v>5.6000000000000001E-2</v>
      </c>
      <c r="AJ29" s="83">
        <f>'Tabela X'!AJ29/'Tabela X'!AJ$30</f>
        <v>2.5000000000000001E-2</v>
      </c>
      <c r="AK29" s="83">
        <f>'Tabela X'!AK29/'Tabela X'!AK$30</f>
        <v>7.6999999999999999E-2</v>
      </c>
      <c r="AL29" s="83">
        <f>'Tabela X'!AL29/'Tabela X'!AL$30</f>
        <v>4.3999999999999997E-2</v>
      </c>
      <c r="AM29" s="83">
        <f>'Tabela X'!AM29/'Tabela X'!AM$30</f>
        <v>4.1000000000000002E-2</v>
      </c>
      <c r="AN29" s="83">
        <f>'Tabela X'!AN29/'Tabela X'!AN$30</f>
        <v>8.9999999999999993E-3</v>
      </c>
      <c r="AO29" s="83">
        <f>'Tabela X'!AO29/'Tabela X'!AO$30</f>
        <v>6.7000000000000004E-2</v>
      </c>
      <c r="AP29" s="84">
        <f>'Tabela X'!AP29/'Tabela X'!AP$30</f>
        <v>0.04</v>
      </c>
      <c r="AQ29" s="85">
        <f>'Tabela X'!AQ29/'Tabela X'!AQ$30</f>
        <v>4.4999999999999998E-2</v>
      </c>
      <c r="AR29" s="86">
        <f>'Tabela X'!AR29/'Tabela X'!AR$30</f>
        <v>3.5000000000000003E-2</v>
      </c>
      <c r="AS29" s="83">
        <f>'Tabela X'!AS29/'Tabela X'!AS$30</f>
        <v>4.8000000000000001E-2</v>
      </c>
      <c r="AT29" s="83">
        <f>'Tabela X'!AT29/'Tabela X'!AT$30</f>
        <v>5.8000000000000003E-2</v>
      </c>
      <c r="AU29" s="83">
        <f>'Tabela X'!AU29/'Tabela X'!AU$30</f>
        <v>0.03</v>
      </c>
      <c r="AV29" s="83">
        <f>'Tabela X'!AV29/'Tabela X'!AV$30</f>
        <v>4.9000000000000002E-2</v>
      </c>
      <c r="AW29" s="83">
        <f>'Tabela X'!AW29/'Tabela X'!AW$30</f>
        <v>4.3999999999999997E-2</v>
      </c>
      <c r="AX29" s="84">
        <f>'Tabela X'!AX29/'Tabela X'!AX$30</f>
        <v>1.7999999999999999E-2</v>
      </c>
      <c r="AY29" s="85">
        <f>'Tabela X'!AY29/'Tabela X'!AY$30</f>
        <v>3.2000000000000001E-2</v>
      </c>
      <c r="AZ29" s="85">
        <f>'Tabela X'!AZ29/'Tabela X'!AZ$30</f>
        <v>3.7999999999999999E-2</v>
      </c>
      <c r="BB29" s="6"/>
      <c r="BC29" s="6"/>
      <c r="BD29" s="6"/>
    </row>
    <row r="30" spans="1:56" s="6" customFormat="1" ht="24.75" customHeight="1" thickTop="1" thickBot="1" x14ac:dyDescent="0.3">
      <c r="A30" s="27"/>
      <c r="B30" s="28"/>
      <c r="C30" s="69" t="s">
        <v>115</v>
      </c>
      <c r="D30" s="87">
        <f>'Tabela X'!D30/'Tabela X'!D$30</f>
        <v>1</v>
      </c>
      <c r="E30" s="87">
        <f>'Tabela X'!E30/'Tabela X'!E$30</f>
        <v>1</v>
      </c>
      <c r="F30" s="87">
        <f>'Tabela X'!F30/'Tabela X'!F$30</f>
        <v>1</v>
      </c>
      <c r="G30" s="87">
        <f>'Tabela X'!G30/'Tabela X'!G$30</f>
        <v>1</v>
      </c>
      <c r="H30" s="87">
        <f>'Tabela X'!H30/'Tabela X'!H$30</f>
        <v>1</v>
      </c>
      <c r="I30" s="87">
        <f>'Tabela X'!I30/'Tabela X'!I$30</f>
        <v>1</v>
      </c>
      <c r="J30" s="87">
        <f>'Tabela X'!J30/'Tabela X'!J$30</f>
        <v>1</v>
      </c>
      <c r="K30" s="87">
        <f>'Tabela X'!K30/'Tabela X'!K$30</f>
        <v>1</v>
      </c>
      <c r="L30" s="87">
        <f>'Tabela X'!L30/'Tabela X'!L$30</f>
        <v>1</v>
      </c>
      <c r="M30" s="87">
        <f>'Tabela X'!M30/'Tabela X'!M$30</f>
        <v>1</v>
      </c>
      <c r="N30" s="87">
        <f>'Tabela X'!N30/'Tabela X'!N$30</f>
        <v>1</v>
      </c>
      <c r="O30" s="87">
        <f>'Tabela X'!O30/'Tabela X'!O$30</f>
        <v>1</v>
      </c>
      <c r="P30" s="87">
        <f>'Tabela X'!P30/'Tabela X'!P$30</f>
        <v>1</v>
      </c>
      <c r="Q30" s="87">
        <f>'Tabela X'!Q30/'Tabela X'!Q$30</f>
        <v>1</v>
      </c>
      <c r="R30" s="87">
        <f>'Tabela X'!R30/'Tabela X'!R$30</f>
        <v>1</v>
      </c>
      <c r="S30" s="87">
        <f>'Tabela X'!S30/'Tabela X'!S$30</f>
        <v>1</v>
      </c>
      <c r="T30" s="87">
        <f>'Tabela X'!T30/'Tabela X'!T$30</f>
        <v>1</v>
      </c>
      <c r="U30" s="87">
        <f>'Tabela X'!U30/'Tabela X'!U$30</f>
        <v>1</v>
      </c>
      <c r="V30" s="87">
        <f>'Tabela X'!V30/'Tabela X'!V$30</f>
        <v>1</v>
      </c>
      <c r="W30" s="87">
        <f>'Tabela X'!W30/'Tabela X'!W$30</f>
        <v>1</v>
      </c>
      <c r="X30" s="87">
        <f>'Tabela X'!X30/'Tabela X'!X$30</f>
        <v>1</v>
      </c>
      <c r="Y30" s="87">
        <f>'Tabela X'!Y30/'Tabela X'!Y$30</f>
        <v>1</v>
      </c>
      <c r="Z30" s="87">
        <f>'Tabela X'!Z30/'Tabela X'!Z$30</f>
        <v>1</v>
      </c>
      <c r="AA30" s="87">
        <f>'Tabela X'!AA30/'Tabela X'!AA$30</f>
        <v>1</v>
      </c>
      <c r="AB30" s="87">
        <f>'Tabela X'!AB30/'Tabela X'!AB$30</f>
        <v>1</v>
      </c>
      <c r="AC30" s="87">
        <f>'Tabela X'!AC30/'Tabela X'!AC$30</f>
        <v>1</v>
      </c>
      <c r="AD30" s="87">
        <f>'Tabela X'!AD30/'Tabela X'!AD$30</f>
        <v>1</v>
      </c>
      <c r="AE30" s="87">
        <f>'Tabela X'!AE30/'Tabela X'!AE$30</f>
        <v>1</v>
      </c>
      <c r="AF30" s="87">
        <f>'Tabela X'!AF30/'Tabela X'!AF$30</f>
        <v>1</v>
      </c>
      <c r="AG30" s="87">
        <f>'Tabela X'!AG30/'Tabela X'!AG$30</f>
        <v>1</v>
      </c>
      <c r="AH30" s="87">
        <f>'Tabela X'!AH30/'Tabela X'!AH$30</f>
        <v>1</v>
      </c>
      <c r="AI30" s="87">
        <f>'Tabela X'!AI30/'Tabela X'!AI$30</f>
        <v>1</v>
      </c>
      <c r="AJ30" s="87">
        <f>'Tabela X'!AJ30/'Tabela X'!AJ$30</f>
        <v>1</v>
      </c>
      <c r="AK30" s="87">
        <f>'Tabela X'!AK30/'Tabela X'!AK$30</f>
        <v>1</v>
      </c>
      <c r="AL30" s="87">
        <f>'Tabela X'!AL30/'Tabela X'!AL$30</f>
        <v>1</v>
      </c>
      <c r="AM30" s="87">
        <f>'Tabela X'!AM30/'Tabela X'!AM$30</f>
        <v>1</v>
      </c>
      <c r="AN30" s="87">
        <f>'Tabela X'!AN30/'Tabela X'!AN$30</f>
        <v>1</v>
      </c>
      <c r="AO30" s="87">
        <f>'Tabela X'!AO30/'Tabela X'!AO$30</f>
        <v>1</v>
      </c>
      <c r="AP30" s="88">
        <f>'Tabela X'!AP30/'Tabela X'!AP$30</f>
        <v>1</v>
      </c>
      <c r="AQ30" s="89">
        <f>'Tabela X'!AQ30/'Tabela X'!AQ$30</f>
        <v>1</v>
      </c>
      <c r="AR30" s="90">
        <f>'Tabela X'!AR30/'Tabela X'!AR$30</f>
        <v>1</v>
      </c>
      <c r="AS30" s="87">
        <f>'Tabela X'!AS30/'Tabela X'!AS$30</f>
        <v>1</v>
      </c>
      <c r="AT30" s="87">
        <f>'Tabela X'!AT30/'Tabela X'!AT$30</f>
        <v>1</v>
      </c>
      <c r="AU30" s="87">
        <f>'Tabela X'!AU30/'Tabela X'!AU$30</f>
        <v>1</v>
      </c>
      <c r="AV30" s="87">
        <f>'Tabela X'!AV30/'Tabela X'!AV$30</f>
        <v>1</v>
      </c>
      <c r="AW30" s="87">
        <f>'Tabela X'!AW30/'Tabela X'!AW$30</f>
        <v>1</v>
      </c>
      <c r="AX30" s="88">
        <f>'Tabela X'!AX30/'Tabela X'!AX$30</f>
        <v>1</v>
      </c>
      <c r="AY30" s="89">
        <f>'Tabela X'!AY30/'Tabela X'!AY$30</f>
        <v>1</v>
      </c>
      <c r="AZ30" s="89">
        <f>'Tabela X'!AZ30/'Tabela X'!AZ$30</f>
        <v>1</v>
      </c>
    </row>
    <row r="31" spans="1:56" ht="15.75" thickTop="1" x14ac:dyDescent="0.25">
      <c r="BB31" s="3"/>
    </row>
    <row r="32" spans="1:56" s="3" customFormat="1" x14ac:dyDescent="0.25">
      <c r="A32" s="4"/>
      <c r="B32" s="5"/>
      <c r="C32" s="6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>
        <f>AQ5+AQ6+AQ7+AQ14+AQ15+AQ19+AQ20+AQ23+AQ27</f>
        <v>1.0009999999999999</v>
      </c>
      <c r="AR32" s="70"/>
      <c r="AS32" s="70"/>
      <c r="AT32" s="70"/>
      <c r="AU32" s="70"/>
      <c r="AV32" s="70"/>
      <c r="AW32" s="70"/>
      <c r="AX32" s="70"/>
      <c r="AY32" s="70">
        <f t="shared" ref="AY32:AZ32" si="0">AY5+AY6+AY7+AY14+AY15+AY19+AY20+AY23+AY27</f>
        <v>1</v>
      </c>
      <c r="AZ32" s="70">
        <f t="shared" si="0"/>
        <v>1.0009999999999999</v>
      </c>
      <c r="BB32" s="6"/>
    </row>
    <row r="33" spans="1:54" s="6" customFormat="1" x14ac:dyDescent="0.25">
      <c r="A33" s="30"/>
      <c r="B33" s="32"/>
      <c r="BB33" s="8"/>
    </row>
  </sheetData>
  <mergeCells count="2">
    <mergeCell ref="D1:AC1"/>
    <mergeCell ref="A2:B2"/>
  </mergeCells>
  <printOptions horizontalCentered="1"/>
  <pageMargins left="0" right="0" top="0.39370078740157483" bottom="0" header="0.11811023622047245" footer="0.39370078740157483"/>
  <pageSetup paperSize="8" scale="75" orientation="landscape" r:id="rId1"/>
  <headerFooter alignWithMargins="0">
    <oddFooter>&amp;LПокрајински секретаријат за финансије, Одсек за фискалне и макроекономске анализе&amp;Rстрана број &amp;P</oddFooter>
  </headerFooter>
  <colBreaks count="1" manualBreakCount="1">
    <brk id="29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Tabela X</vt:lpstr>
      <vt:lpstr>Tabela XI</vt:lpstr>
      <vt:lpstr>'Tabela X'!Print_Area</vt:lpstr>
      <vt:lpstr>'Tabela XI'!Print_Area</vt:lpstr>
      <vt:lpstr>'Tabela X'!Print_Titles</vt:lpstr>
      <vt:lpstr>'Tabela XI'!Print_Titles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2015-11-24T10:24:00Z</cp:lastPrinted>
  <dcterms:created xsi:type="dcterms:W3CDTF">2015-11-09T14:41:30Z</dcterms:created>
  <dcterms:modified xsi:type="dcterms:W3CDTF">2015-11-24T10:24:03Z</dcterms:modified>
</cp:coreProperties>
</file>