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210" windowWidth="18195" windowHeight="10020" activeTab="1"/>
  </bookViews>
  <sheets>
    <sheet name="Tabela I" sheetId="1" r:id="rId1"/>
    <sheet name="Tabela II" sheetId="2" r:id="rId2"/>
  </sheets>
  <definedNames>
    <definedName name="_xlnm.Print_Area" localSheetId="0">'Tabela I'!$A$1:$BD$83</definedName>
    <definedName name="_xlnm.Print_Area" localSheetId="1">'Tabela II'!$A$1:$BD$79</definedName>
    <definedName name="_xlnm.Print_Titles" localSheetId="0">'Tabela I'!$A:$G,'Tabela I'!$3:$4</definedName>
    <definedName name="_xlnm.Print_Titles" localSheetId="1">'Tabela II'!$A:$G,'Tabela II'!$3:$4</definedName>
    <definedName name="евро" localSheetId="1">#REF!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BC82" i="1" l="1"/>
  <c r="BC68" i="1"/>
  <c r="BC62" i="1"/>
  <c r="BC61" i="1"/>
  <c r="BC60" i="1" s="1"/>
  <c r="BC46" i="1"/>
  <c r="BD46" i="1" s="1"/>
  <c r="BC44" i="1"/>
  <c r="BD44" i="1" s="1"/>
  <c r="BC37" i="1"/>
  <c r="BC25" i="1"/>
  <c r="BC24" i="1" s="1"/>
  <c r="BC11" i="1"/>
  <c r="BC6" i="1" s="1"/>
  <c r="BA82" i="1"/>
  <c r="BA81" i="1"/>
  <c r="BC81" i="1" s="1"/>
  <c r="BA77" i="1"/>
  <c r="BC77" i="1" s="1"/>
  <c r="BD77" i="1" s="1"/>
  <c r="BA78" i="1"/>
  <c r="BC78" i="1" s="1"/>
  <c r="BA76" i="1"/>
  <c r="BA75" i="1" s="1"/>
  <c r="BA74" i="1" s="1"/>
  <c r="BA72" i="1"/>
  <c r="BC72" i="1" s="1"/>
  <c r="BC71" i="1" s="1"/>
  <c r="BA66" i="1"/>
  <c r="BC66" i="1" s="1"/>
  <c r="BA67" i="1"/>
  <c r="BC67" i="1" s="1"/>
  <c r="BA68" i="1"/>
  <c r="BA65" i="1"/>
  <c r="BC65" i="1" s="1"/>
  <c r="BA63" i="1"/>
  <c r="BC63" i="1" s="1"/>
  <c r="BD63" i="1" s="1"/>
  <c r="BA62" i="1"/>
  <c r="BA61" i="1"/>
  <c r="BA60" i="1" s="1"/>
  <c r="BA58" i="1" s="1"/>
  <c r="BA59" i="1"/>
  <c r="BC59" i="1" s="1"/>
  <c r="BA52" i="1"/>
  <c r="BA53" i="1"/>
  <c r="BC53" i="1" s="1"/>
  <c r="BA54" i="1"/>
  <c r="BC54" i="1" s="1"/>
  <c r="BA55" i="1"/>
  <c r="BC55" i="1" s="1"/>
  <c r="BA56" i="1"/>
  <c r="BC56" i="1" s="1"/>
  <c r="BA51" i="1"/>
  <c r="BC51" i="1" s="1"/>
  <c r="BA46" i="1"/>
  <c r="BA44" i="1"/>
  <c r="BA43" i="1"/>
  <c r="BA42" i="1"/>
  <c r="BC42" i="1" s="1"/>
  <c r="BA37" i="1"/>
  <c r="BA34" i="1"/>
  <c r="BC34" i="1" s="1"/>
  <c r="BA26" i="1"/>
  <c r="BC26" i="1" s="1"/>
  <c r="BA27" i="1"/>
  <c r="BC27" i="1" s="1"/>
  <c r="BA28" i="1"/>
  <c r="BC28" i="1" s="1"/>
  <c r="BD28" i="1" s="1"/>
  <c r="BA29" i="1"/>
  <c r="BC29" i="1" s="1"/>
  <c r="BA30" i="1"/>
  <c r="BC30" i="1" s="1"/>
  <c r="BA31" i="1"/>
  <c r="BC31" i="1" s="1"/>
  <c r="BA25" i="1"/>
  <c r="BA22" i="1"/>
  <c r="BC22" i="1" s="1"/>
  <c r="BA17" i="1"/>
  <c r="BC17" i="1" s="1"/>
  <c r="BA18" i="1"/>
  <c r="BC18" i="1" s="1"/>
  <c r="BA19" i="1"/>
  <c r="BC19" i="1" s="1"/>
  <c r="BA16" i="1"/>
  <c r="BC16" i="1" s="1"/>
  <c r="BA9" i="1"/>
  <c r="BC9" i="1" s="1"/>
  <c r="BA10" i="1"/>
  <c r="BC10" i="1" s="1"/>
  <c r="BA11" i="1"/>
  <c r="BA12" i="1"/>
  <c r="BC12" i="1" s="1"/>
  <c r="BA13" i="1"/>
  <c r="BC13" i="1" s="1"/>
  <c r="BA8" i="1"/>
  <c r="BC8" i="1" s="1"/>
  <c r="AU82" i="1"/>
  <c r="AU81" i="1"/>
  <c r="BD81" i="1" s="1"/>
  <c r="AU78" i="1"/>
  <c r="BD78" i="1" s="1"/>
  <c r="AU77" i="1"/>
  <c r="AU76" i="1"/>
  <c r="AU75" i="1" s="1"/>
  <c r="AU74" i="1" s="1"/>
  <c r="AU72" i="1"/>
  <c r="BD72" i="1" s="1"/>
  <c r="AU68" i="1"/>
  <c r="BD68" i="1" s="1"/>
  <c r="AU67" i="1"/>
  <c r="BD67" i="1" s="1"/>
  <c r="AU66" i="1"/>
  <c r="BD66" i="1" s="1"/>
  <c r="AU65" i="1"/>
  <c r="BD65" i="1" s="1"/>
  <c r="AU62" i="1"/>
  <c r="BD62" i="1" s="1"/>
  <c r="AU63" i="1"/>
  <c r="AU61" i="1"/>
  <c r="AU60" i="1" s="1"/>
  <c r="AU58" i="1" s="1"/>
  <c r="AU59" i="1"/>
  <c r="BD59" i="1" s="1"/>
  <c r="AU52" i="1"/>
  <c r="AU53" i="1"/>
  <c r="BD53" i="1" s="1"/>
  <c r="AU54" i="1"/>
  <c r="BD54" i="1" s="1"/>
  <c r="AU55" i="1"/>
  <c r="BD55" i="1" s="1"/>
  <c r="AU56" i="1"/>
  <c r="BD56" i="1" s="1"/>
  <c r="AU51" i="1"/>
  <c r="BD51" i="1" s="1"/>
  <c r="AU46" i="1"/>
  <c r="AU44" i="1"/>
  <c r="AU43" i="1"/>
  <c r="AU42" i="1"/>
  <c r="BD42" i="1" s="1"/>
  <c r="AU37" i="1"/>
  <c r="BD37" i="1" s="1"/>
  <c r="AU34" i="1"/>
  <c r="BD34" i="1" s="1"/>
  <c r="AU26" i="1"/>
  <c r="BD26" i="1" s="1"/>
  <c r="AU27" i="1"/>
  <c r="BD27" i="1" s="1"/>
  <c r="AU28" i="1"/>
  <c r="AU29" i="1"/>
  <c r="BD29" i="1" s="1"/>
  <c r="AU30" i="1"/>
  <c r="BD30" i="1" s="1"/>
  <c r="AU31" i="1"/>
  <c r="BD31" i="1" s="1"/>
  <c r="AU25" i="1"/>
  <c r="BD25" i="1" s="1"/>
  <c r="BD24" i="1" s="1"/>
  <c r="BD23" i="1" s="1"/>
  <c r="BD21" i="1" s="1"/>
  <c r="AU22" i="1"/>
  <c r="BD22" i="1" s="1"/>
  <c r="AU17" i="1"/>
  <c r="BD17" i="1" s="1"/>
  <c r="AU18" i="1"/>
  <c r="BD18" i="1" s="1"/>
  <c r="AU19" i="1"/>
  <c r="AU16" i="1"/>
  <c r="BD16" i="1" s="1"/>
  <c r="AU9" i="1"/>
  <c r="BD9" i="1" s="1"/>
  <c r="AU10" i="1"/>
  <c r="BD10" i="1" s="1"/>
  <c r="AU11" i="1"/>
  <c r="BD11" i="1" s="1"/>
  <c r="BD6" i="1" s="1"/>
  <c r="AU12" i="1"/>
  <c r="BD12" i="1" s="1"/>
  <c r="AU13" i="1"/>
  <c r="BD13" i="1" s="1"/>
  <c r="AU8" i="1"/>
  <c r="BD8" i="1" s="1"/>
  <c r="BB75" i="1"/>
  <c r="AZ75" i="1"/>
  <c r="AZ74" i="1" s="1"/>
  <c r="AY75" i="1"/>
  <c r="AX75" i="1"/>
  <c r="AX74" i="1" s="1"/>
  <c r="AW75" i="1"/>
  <c r="AV75" i="1"/>
  <c r="AV74" i="1" s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BB74" i="1"/>
  <c r="AY74" i="1"/>
  <c r="AW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5" i="1"/>
  <c r="H74" i="1" s="1"/>
  <c r="BD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BB60" i="1"/>
  <c r="AZ60" i="1"/>
  <c r="AZ58" i="1" s="1"/>
  <c r="AY60" i="1"/>
  <c r="AX60" i="1"/>
  <c r="AX58" i="1" s="1"/>
  <c r="AW60" i="1"/>
  <c r="AV60" i="1"/>
  <c r="AV58" i="1" s="1"/>
  <c r="AT60" i="1"/>
  <c r="AS60" i="1"/>
  <c r="AS58" i="1" s="1"/>
  <c r="AS48" i="1" s="1"/>
  <c r="AR60" i="1"/>
  <c r="AQ60" i="1"/>
  <c r="AQ58" i="1" s="1"/>
  <c r="AP60" i="1"/>
  <c r="AO60" i="1"/>
  <c r="AO58" i="1" s="1"/>
  <c r="AO48" i="1" s="1"/>
  <c r="AN60" i="1"/>
  <c r="AM60" i="1"/>
  <c r="AM58" i="1" s="1"/>
  <c r="AM48" i="1" s="1"/>
  <c r="AL60" i="1"/>
  <c r="AK60" i="1"/>
  <c r="AK58" i="1" s="1"/>
  <c r="AK48" i="1" s="1"/>
  <c r="AJ60" i="1"/>
  <c r="AI60" i="1"/>
  <c r="AI58" i="1" s="1"/>
  <c r="AI48" i="1" s="1"/>
  <c r="AH60" i="1"/>
  <c r="AG60" i="1"/>
  <c r="AG58" i="1" s="1"/>
  <c r="AG48" i="1" s="1"/>
  <c r="AF60" i="1"/>
  <c r="AE60" i="1"/>
  <c r="AE58" i="1" s="1"/>
  <c r="AE48" i="1" s="1"/>
  <c r="AD60" i="1"/>
  <c r="AC60" i="1"/>
  <c r="AC58" i="1" s="1"/>
  <c r="AC48" i="1" s="1"/>
  <c r="AB60" i="1"/>
  <c r="AA60" i="1"/>
  <c r="AA58" i="1" s="1"/>
  <c r="AA48" i="1" s="1"/>
  <c r="Z60" i="1"/>
  <c r="Y60" i="1"/>
  <c r="Y58" i="1" s="1"/>
  <c r="Y48" i="1" s="1"/>
  <c r="X60" i="1"/>
  <c r="W60" i="1"/>
  <c r="W58" i="1" s="1"/>
  <c r="W48" i="1" s="1"/>
  <c r="V60" i="1"/>
  <c r="U60" i="1"/>
  <c r="U58" i="1" s="1"/>
  <c r="U48" i="1" s="1"/>
  <c r="T60" i="1"/>
  <c r="S60" i="1"/>
  <c r="S58" i="1" s="1"/>
  <c r="S48" i="1" s="1"/>
  <c r="R60" i="1"/>
  <c r="Q60" i="1"/>
  <c r="Q58" i="1" s="1"/>
  <c r="Q48" i="1" s="1"/>
  <c r="P60" i="1"/>
  <c r="O60" i="1"/>
  <c r="O58" i="1" s="1"/>
  <c r="O48" i="1" s="1"/>
  <c r="N60" i="1"/>
  <c r="M60" i="1"/>
  <c r="M58" i="1" s="1"/>
  <c r="M48" i="1" s="1"/>
  <c r="L60" i="1"/>
  <c r="K60" i="1"/>
  <c r="K58" i="1" s="1"/>
  <c r="K48" i="1" s="1"/>
  <c r="J60" i="1"/>
  <c r="I60" i="1"/>
  <c r="I58" i="1" s="1"/>
  <c r="I48" i="1" s="1"/>
  <c r="BB58" i="1"/>
  <c r="AY58" i="1"/>
  <c r="AY48" i="1" s="1"/>
  <c r="AW58" i="1"/>
  <c r="AW48" i="1" s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J58" i="1"/>
  <c r="BB50" i="1"/>
  <c r="BB49" i="1" s="1"/>
  <c r="BB48" i="1" s="1"/>
  <c r="AZ50" i="1"/>
  <c r="AY50" i="1"/>
  <c r="AX50" i="1"/>
  <c r="AW50" i="1"/>
  <c r="AV50" i="1"/>
  <c r="AT50" i="1"/>
  <c r="AT49" i="1" s="1"/>
  <c r="AT48" i="1" s="1"/>
  <c r="AS50" i="1"/>
  <c r="AR50" i="1"/>
  <c r="AR49" i="1" s="1"/>
  <c r="AR48" i="1" s="1"/>
  <c r="AQ50" i="1"/>
  <c r="AP50" i="1"/>
  <c r="AP49" i="1" s="1"/>
  <c r="AP48" i="1" s="1"/>
  <c r="AO50" i="1"/>
  <c r="AN50" i="1"/>
  <c r="AN49" i="1" s="1"/>
  <c r="AM50" i="1"/>
  <c r="AL50" i="1"/>
  <c r="AL49" i="1" s="1"/>
  <c r="AL48" i="1" s="1"/>
  <c r="AK50" i="1"/>
  <c r="AJ50" i="1"/>
  <c r="AJ49" i="1" s="1"/>
  <c r="AI50" i="1"/>
  <c r="AH50" i="1"/>
  <c r="AH49" i="1" s="1"/>
  <c r="AH48" i="1" s="1"/>
  <c r="AG50" i="1"/>
  <c r="AF50" i="1"/>
  <c r="AF49" i="1" s="1"/>
  <c r="AE50" i="1"/>
  <c r="AD50" i="1"/>
  <c r="AD49" i="1" s="1"/>
  <c r="AD48" i="1" s="1"/>
  <c r="AC50" i="1"/>
  <c r="AB50" i="1"/>
  <c r="AB49" i="1" s="1"/>
  <c r="AA50" i="1"/>
  <c r="Z50" i="1"/>
  <c r="Z49" i="1" s="1"/>
  <c r="Z48" i="1" s="1"/>
  <c r="Y50" i="1"/>
  <c r="X50" i="1"/>
  <c r="X49" i="1" s="1"/>
  <c r="W50" i="1"/>
  <c r="V50" i="1"/>
  <c r="V49" i="1" s="1"/>
  <c r="V48" i="1" s="1"/>
  <c r="U50" i="1"/>
  <c r="T50" i="1"/>
  <c r="T49" i="1" s="1"/>
  <c r="S50" i="1"/>
  <c r="R50" i="1"/>
  <c r="R49" i="1" s="1"/>
  <c r="R48" i="1" s="1"/>
  <c r="Q50" i="1"/>
  <c r="P50" i="1"/>
  <c r="P49" i="1" s="1"/>
  <c r="O50" i="1"/>
  <c r="N50" i="1"/>
  <c r="N49" i="1" s="1"/>
  <c r="N48" i="1" s="1"/>
  <c r="M50" i="1"/>
  <c r="L50" i="1"/>
  <c r="L49" i="1" s="1"/>
  <c r="K50" i="1"/>
  <c r="J50" i="1"/>
  <c r="J49" i="1" s="1"/>
  <c r="J48" i="1" s="1"/>
  <c r="I50" i="1"/>
  <c r="AZ49" i="1"/>
  <c r="AY49" i="1"/>
  <c r="AX49" i="1"/>
  <c r="AX48" i="1" s="1"/>
  <c r="AW49" i="1"/>
  <c r="AV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AZ48" i="1"/>
  <c r="AV48" i="1"/>
  <c r="AQ48" i="1"/>
  <c r="AN48" i="1"/>
  <c r="AJ48" i="1"/>
  <c r="AF48" i="1"/>
  <c r="AB48" i="1"/>
  <c r="X48" i="1"/>
  <c r="T48" i="1"/>
  <c r="P48" i="1"/>
  <c r="L48" i="1"/>
  <c r="BB41" i="1"/>
  <c r="AZ41" i="1"/>
  <c r="AZ40" i="1" s="1"/>
  <c r="AZ39" i="1" s="1"/>
  <c r="AZ36" i="1" s="1"/>
  <c r="AY41" i="1"/>
  <c r="AX41" i="1"/>
  <c r="AX40" i="1" s="1"/>
  <c r="AX39" i="1" s="1"/>
  <c r="AX36" i="1" s="1"/>
  <c r="AW41" i="1"/>
  <c r="AV41" i="1"/>
  <c r="AV40" i="1" s="1"/>
  <c r="AV39" i="1" s="1"/>
  <c r="AV36" i="1" s="1"/>
  <c r="AT41" i="1"/>
  <c r="AS41" i="1"/>
  <c r="AS40" i="1" s="1"/>
  <c r="AS39" i="1" s="1"/>
  <c r="AS36" i="1" s="1"/>
  <c r="AR41" i="1"/>
  <c r="AQ41" i="1"/>
  <c r="AQ40" i="1" s="1"/>
  <c r="AQ39" i="1" s="1"/>
  <c r="AQ36" i="1" s="1"/>
  <c r="AP41" i="1"/>
  <c r="AO41" i="1"/>
  <c r="AO40" i="1" s="1"/>
  <c r="AO39" i="1" s="1"/>
  <c r="AO36" i="1" s="1"/>
  <c r="AN41" i="1"/>
  <c r="AM41" i="1"/>
  <c r="AM40" i="1" s="1"/>
  <c r="AM39" i="1" s="1"/>
  <c r="AM36" i="1" s="1"/>
  <c r="AL41" i="1"/>
  <c r="AK41" i="1"/>
  <c r="AK40" i="1" s="1"/>
  <c r="AK39" i="1" s="1"/>
  <c r="AK36" i="1" s="1"/>
  <c r="AJ41" i="1"/>
  <c r="AI41" i="1"/>
  <c r="AI40" i="1" s="1"/>
  <c r="AI39" i="1" s="1"/>
  <c r="AI36" i="1" s="1"/>
  <c r="AH41" i="1"/>
  <c r="AG41" i="1"/>
  <c r="AG40" i="1" s="1"/>
  <c r="AG39" i="1" s="1"/>
  <c r="AG36" i="1" s="1"/>
  <c r="AF41" i="1"/>
  <c r="AE41" i="1"/>
  <c r="AE40" i="1" s="1"/>
  <c r="AE39" i="1" s="1"/>
  <c r="AE36" i="1" s="1"/>
  <c r="AD41" i="1"/>
  <c r="AC41" i="1"/>
  <c r="AC40" i="1" s="1"/>
  <c r="AC39" i="1" s="1"/>
  <c r="AC36" i="1" s="1"/>
  <c r="AB41" i="1"/>
  <c r="AA41" i="1"/>
  <c r="AA40" i="1" s="1"/>
  <c r="AA39" i="1" s="1"/>
  <c r="AA36" i="1" s="1"/>
  <c r="Z41" i="1"/>
  <c r="Y41" i="1"/>
  <c r="Y40" i="1" s="1"/>
  <c r="Y39" i="1" s="1"/>
  <c r="Y36" i="1" s="1"/>
  <c r="X41" i="1"/>
  <c r="W41" i="1"/>
  <c r="W40" i="1" s="1"/>
  <c r="W39" i="1" s="1"/>
  <c r="W36" i="1" s="1"/>
  <c r="V41" i="1"/>
  <c r="U41" i="1"/>
  <c r="U40" i="1" s="1"/>
  <c r="U39" i="1" s="1"/>
  <c r="U36" i="1" s="1"/>
  <c r="T41" i="1"/>
  <c r="S41" i="1"/>
  <c r="S40" i="1" s="1"/>
  <c r="S39" i="1" s="1"/>
  <c r="S36" i="1" s="1"/>
  <c r="R41" i="1"/>
  <c r="Q41" i="1"/>
  <c r="Q40" i="1" s="1"/>
  <c r="Q39" i="1" s="1"/>
  <c r="Q36" i="1" s="1"/>
  <c r="P41" i="1"/>
  <c r="O41" i="1"/>
  <c r="O40" i="1" s="1"/>
  <c r="O39" i="1" s="1"/>
  <c r="O36" i="1" s="1"/>
  <c r="N41" i="1"/>
  <c r="M41" i="1"/>
  <c r="M40" i="1" s="1"/>
  <c r="M39" i="1" s="1"/>
  <c r="M36" i="1" s="1"/>
  <c r="L41" i="1"/>
  <c r="K41" i="1"/>
  <c r="K40" i="1" s="1"/>
  <c r="K39" i="1" s="1"/>
  <c r="K36" i="1" s="1"/>
  <c r="J41" i="1"/>
  <c r="I41" i="1"/>
  <c r="I40" i="1" s="1"/>
  <c r="I39" i="1" s="1"/>
  <c r="I36" i="1" s="1"/>
  <c r="BB40" i="1"/>
  <c r="AY40" i="1"/>
  <c r="AW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BB39" i="1"/>
  <c r="AY39" i="1"/>
  <c r="AW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BB36" i="1"/>
  <c r="AY36" i="1"/>
  <c r="AW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J36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71" i="1"/>
  <c r="H60" i="1"/>
  <c r="H50" i="1"/>
  <c r="H41" i="1"/>
  <c r="H33" i="1"/>
  <c r="H24" i="1"/>
  <c r="H15" i="1"/>
  <c r="H6" i="1"/>
  <c r="BC15" i="1" l="1"/>
  <c r="BD19" i="1"/>
  <c r="BD15" i="1" s="1"/>
  <c r="BD5" i="1" s="1"/>
  <c r="BC23" i="1"/>
  <c r="BC21" i="1" s="1"/>
  <c r="BC5" i="1"/>
  <c r="BD61" i="1"/>
  <c r="BD60" i="1" s="1"/>
  <c r="BD58" i="1" s="1"/>
  <c r="AU41" i="1"/>
  <c r="AU40" i="1" s="1"/>
  <c r="AU39" i="1" s="1"/>
  <c r="AU36" i="1" s="1"/>
  <c r="AU50" i="1"/>
  <c r="AU49" i="1" s="1"/>
  <c r="AU48" i="1"/>
  <c r="BD82" i="1"/>
  <c r="BC43" i="1"/>
  <c r="BC41" i="1" s="1"/>
  <c r="BC40" i="1" s="1"/>
  <c r="BC39" i="1" s="1"/>
  <c r="BC36" i="1" s="1"/>
  <c r="BA41" i="1"/>
  <c r="BA40" i="1" s="1"/>
  <c r="BA39" i="1" s="1"/>
  <c r="BA36" i="1" s="1"/>
  <c r="BA50" i="1"/>
  <c r="BA49" i="1" s="1"/>
  <c r="BC52" i="1"/>
  <c r="BD52" i="1" s="1"/>
  <c r="BD50" i="1" s="1"/>
  <c r="BD49" i="1" s="1"/>
  <c r="BA48" i="1"/>
  <c r="BA69" i="1" s="1"/>
  <c r="BC76" i="1"/>
  <c r="BC50" i="1"/>
  <c r="BC49" i="1" s="1"/>
  <c r="BC48" i="1" s="1"/>
  <c r="BC58" i="1"/>
  <c r="H49" i="1"/>
  <c r="I69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C69" i="1"/>
  <c r="H23" i="1"/>
  <c r="H40" i="1"/>
  <c r="H58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AL69" i="1"/>
  <c r="AN69" i="1"/>
  <c r="AP69" i="1"/>
  <c r="AR69" i="1"/>
  <c r="AT69" i="1"/>
  <c r="AV69" i="1"/>
  <c r="AX69" i="1"/>
  <c r="AZ69" i="1"/>
  <c r="BB69" i="1"/>
  <c r="H48" i="1"/>
  <c r="BC75" i="1" l="1"/>
  <c r="BC74" i="1" s="1"/>
  <c r="BD76" i="1"/>
  <c r="BD75" i="1" s="1"/>
  <c r="BD74" i="1" s="1"/>
  <c r="BD43" i="1"/>
  <c r="BD41" i="1" s="1"/>
  <c r="BD40" i="1" s="1"/>
  <c r="BD39" i="1" s="1"/>
  <c r="BD36" i="1" s="1"/>
  <c r="BD48" i="1"/>
  <c r="BD69" i="1" s="1"/>
  <c r="BD79" i="1" s="1"/>
  <c r="BD69" i="2" s="1"/>
  <c r="H39" i="1"/>
  <c r="H21" i="1"/>
  <c r="BC79" i="1"/>
  <c r="BC69" i="2" s="1"/>
  <c r="BA79" i="1"/>
  <c r="BA69" i="2" s="1"/>
  <c r="AY79" i="1"/>
  <c r="AY69" i="2" s="1"/>
  <c r="AW79" i="1"/>
  <c r="AW69" i="2" s="1"/>
  <c r="AU79" i="1"/>
  <c r="AU69" i="2" s="1"/>
  <c r="AS69" i="2"/>
  <c r="AS79" i="1"/>
  <c r="AQ69" i="2"/>
  <c r="AQ79" i="1"/>
  <c r="AO69" i="2"/>
  <c r="AO79" i="1"/>
  <c r="AM69" i="2"/>
  <c r="AM79" i="1"/>
  <c r="AK69" i="2"/>
  <c r="AK79" i="1"/>
  <c r="AI69" i="2"/>
  <c r="AI79" i="1"/>
  <c r="AG69" i="2"/>
  <c r="AG79" i="1"/>
  <c r="AE69" i="2"/>
  <c r="AE79" i="1"/>
  <c r="AC69" i="2"/>
  <c r="AC79" i="1"/>
  <c r="AA69" i="2"/>
  <c r="AA79" i="1"/>
  <c r="Y69" i="2"/>
  <c r="Y79" i="1"/>
  <c r="W69" i="2"/>
  <c r="W79" i="1"/>
  <c r="U69" i="2"/>
  <c r="U79" i="1"/>
  <c r="S69" i="2"/>
  <c r="S79" i="1"/>
  <c r="Q69" i="2"/>
  <c r="Q79" i="1"/>
  <c r="O69" i="2"/>
  <c r="O79" i="1"/>
  <c r="M69" i="2"/>
  <c r="M79" i="1"/>
  <c r="K69" i="2"/>
  <c r="K79" i="1"/>
  <c r="I69" i="2"/>
  <c r="I79" i="1"/>
  <c r="BB79" i="1"/>
  <c r="BB69" i="2" s="1"/>
  <c r="AZ79" i="1"/>
  <c r="AZ69" i="2" s="1"/>
  <c r="AX79" i="1"/>
  <c r="AX69" i="2" s="1"/>
  <c r="AV79" i="1"/>
  <c r="AV69" i="2" s="1"/>
  <c r="AT79" i="1"/>
  <c r="AT69" i="2" s="1"/>
  <c r="AR79" i="1"/>
  <c r="AR69" i="2" s="1"/>
  <c r="AP79" i="1"/>
  <c r="AP69" i="2" s="1"/>
  <c r="AN79" i="1"/>
  <c r="AN69" i="2" s="1"/>
  <c r="AL79" i="1"/>
  <c r="AL69" i="2" s="1"/>
  <c r="AJ79" i="1"/>
  <c r="AJ69" i="2" s="1"/>
  <c r="AH79" i="1"/>
  <c r="AH69" i="2" s="1"/>
  <c r="AF79" i="1"/>
  <c r="AF69" i="2" s="1"/>
  <c r="AD79" i="1"/>
  <c r="AD69" i="2" s="1"/>
  <c r="AB79" i="1"/>
  <c r="AB69" i="2" s="1"/>
  <c r="Z79" i="1"/>
  <c r="Z69" i="2" s="1"/>
  <c r="X79" i="1"/>
  <c r="X69" i="2" s="1"/>
  <c r="V79" i="1"/>
  <c r="V69" i="2" s="1"/>
  <c r="T79" i="1"/>
  <c r="T69" i="2" s="1"/>
  <c r="R79" i="1"/>
  <c r="R69" i="2" s="1"/>
  <c r="P79" i="1"/>
  <c r="P69" i="2" s="1"/>
  <c r="N79" i="1"/>
  <c r="N69" i="2" s="1"/>
  <c r="L79" i="1"/>
  <c r="L69" i="2" s="1"/>
  <c r="J79" i="1"/>
  <c r="J69" i="2" s="1"/>
  <c r="J79" i="2" l="1"/>
  <c r="J78" i="2"/>
  <c r="J77" i="2"/>
  <c r="J76" i="2"/>
  <c r="J72" i="2"/>
  <c r="J68" i="2"/>
  <c r="J67" i="2"/>
  <c r="J66" i="2"/>
  <c r="J65" i="2"/>
  <c r="J63" i="2"/>
  <c r="J62" i="2"/>
  <c r="J61" i="2"/>
  <c r="J59" i="2"/>
  <c r="J56" i="2"/>
  <c r="J55" i="2"/>
  <c r="J54" i="2"/>
  <c r="J53" i="2"/>
  <c r="J52" i="2"/>
  <c r="J51" i="2"/>
  <c r="J46" i="2"/>
  <c r="J44" i="2"/>
  <c r="J43" i="2"/>
  <c r="J42" i="2"/>
  <c r="J37" i="2"/>
  <c r="J34" i="2"/>
  <c r="J31" i="2"/>
  <c r="J30" i="2"/>
  <c r="J29" i="2"/>
  <c r="J28" i="2"/>
  <c r="J27" i="2"/>
  <c r="J26" i="2"/>
  <c r="J25" i="2"/>
  <c r="J22" i="2"/>
  <c r="J83" i="1"/>
  <c r="J19" i="2"/>
  <c r="J18" i="2"/>
  <c r="J17" i="2"/>
  <c r="J16" i="2"/>
  <c r="J13" i="2"/>
  <c r="J12" i="2"/>
  <c r="J11" i="2"/>
  <c r="J10" i="2"/>
  <c r="J9" i="2"/>
  <c r="J8" i="2"/>
  <c r="J6" i="2"/>
  <c r="J15" i="2"/>
  <c r="J21" i="2"/>
  <c r="J23" i="2"/>
  <c r="J24" i="2"/>
  <c r="J33" i="2"/>
  <c r="J36" i="2"/>
  <c r="J39" i="2"/>
  <c r="J40" i="2"/>
  <c r="J41" i="2"/>
  <c r="J48" i="2"/>
  <c r="J49" i="2"/>
  <c r="J50" i="2"/>
  <c r="J58" i="2"/>
  <c r="J60" i="2"/>
  <c r="J71" i="2"/>
  <c r="J74" i="2"/>
  <c r="J75" i="2"/>
  <c r="J5" i="2"/>
  <c r="L79" i="2"/>
  <c r="L78" i="2"/>
  <c r="L77" i="2"/>
  <c r="L76" i="2"/>
  <c r="L72" i="2"/>
  <c r="L68" i="2"/>
  <c r="L67" i="2"/>
  <c r="L66" i="2"/>
  <c r="L65" i="2"/>
  <c r="L63" i="2"/>
  <c r="L62" i="2"/>
  <c r="L61" i="2"/>
  <c r="L59" i="2"/>
  <c r="L56" i="2"/>
  <c r="L55" i="2"/>
  <c r="L54" i="2"/>
  <c r="L53" i="2"/>
  <c r="L52" i="2"/>
  <c r="L51" i="2"/>
  <c r="L46" i="2"/>
  <c r="L44" i="2"/>
  <c r="L43" i="2"/>
  <c r="L42" i="2"/>
  <c r="L37" i="2"/>
  <c r="L34" i="2"/>
  <c r="L31" i="2"/>
  <c r="L30" i="2"/>
  <c r="L29" i="2"/>
  <c r="L28" i="2"/>
  <c r="L27" i="2"/>
  <c r="L26" i="2"/>
  <c r="L25" i="2"/>
  <c r="L22" i="2"/>
  <c r="L83" i="1"/>
  <c r="L19" i="2"/>
  <c r="L18" i="2"/>
  <c r="L17" i="2"/>
  <c r="L16" i="2"/>
  <c r="L13" i="2"/>
  <c r="L12" i="2"/>
  <c r="L11" i="2"/>
  <c r="L10" i="2"/>
  <c r="L9" i="2"/>
  <c r="L8" i="2"/>
  <c r="L5" i="2"/>
  <c r="L6" i="2"/>
  <c r="L15" i="2"/>
  <c r="L21" i="2"/>
  <c r="L23" i="2"/>
  <c r="L24" i="2"/>
  <c r="L33" i="2"/>
  <c r="L36" i="2"/>
  <c r="L39" i="2"/>
  <c r="L40" i="2"/>
  <c r="L41" i="2"/>
  <c r="L48" i="2"/>
  <c r="L49" i="2"/>
  <c r="L50" i="2"/>
  <c r="L58" i="2"/>
  <c r="L60" i="2"/>
  <c r="L71" i="2"/>
  <c r="L74" i="2"/>
  <c r="L75" i="2"/>
  <c r="N79" i="2"/>
  <c r="N78" i="2"/>
  <c r="N77" i="2"/>
  <c r="N76" i="2"/>
  <c r="N72" i="2"/>
  <c r="N68" i="2"/>
  <c r="N67" i="2"/>
  <c r="N66" i="2"/>
  <c r="N65" i="2"/>
  <c r="N63" i="2"/>
  <c r="N62" i="2"/>
  <c r="N61" i="2"/>
  <c r="N59" i="2"/>
  <c r="N56" i="2"/>
  <c r="N55" i="2"/>
  <c r="N54" i="2"/>
  <c r="N53" i="2"/>
  <c r="N52" i="2"/>
  <c r="N51" i="2"/>
  <c r="N46" i="2"/>
  <c r="N44" i="2"/>
  <c r="N43" i="2"/>
  <c r="N42" i="2"/>
  <c r="N37" i="2"/>
  <c r="N34" i="2"/>
  <c r="N31" i="2"/>
  <c r="N30" i="2"/>
  <c r="N29" i="2"/>
  <c r="N28" i="2"/>
  <c r="N27" i="2"/>
  <c r="N26" i="2"/>
  <c r="N25" i="2"/>
  <c r="N22" i="2"/>
  <c r="N83" i="1"/>
  <c r="N19" i="2"/>
  <c r="N18" i="2"/>
  <c r="N17" i="2"/>
  <c r="N16" i="2"/>
  <c r="N13" i="2"/>
  <c r="N12" i="2"/>
  <c r="N11" i="2"/>
  <c r="N10" i="2"/>
  <c r="N9" i="2"/>
  <c r="N8" i="2"/>
  <c r="N6" i="2"/>
  <c r="N15" i="2"/>
  <c r="N21" i="2"/>
  <c r="N23" i="2"/>
  <c r="N24" i="2"/>
  <c r="N33" i="2"/>
  <c r="N36" i="2"/>
  <c r="N39" i="2"/>
  <c r="N40" i="2"/>
  <c r="N41" i="2"/>
  <c r="N48" i="2"/>
  <c r="N49" i="2"/>
  <c r="N50" i="2"/>
  <c r="N58" i="2"/>
  <c r="N60" i="2"/>
  <c r="N71" i="2"/>
  <c r="N74" i="2"/>
  <c r="N75" i="2"/>
  <c r="N5" i="2"/>
  <c r="P79" i="2"/>
  <c r="P78" i="2"/>
  <c r="P77" i="2"/>
  <c r="P76" i="2"/>
  <c r="P72" i="2"/>
  <c r="P68" i="2"/>
  <c r="P67" i="2"/>
  <c r="P66" i="2"/>
  <c r="P65" i="2"/>
  <c r="P63" i="2"/>
  <c r="P62" i="2"/>
  <c r="P61" i="2"/>
  <c r="P59" i="2"/>
  <c r="P56" i="2"/>
  <c r="P55" i="2"/>
  <c r="P54" i="2"/>
  <c r="P53" i="2"/>
  <c r="P52" i="2"/>
  <c r="P51" i="2"/>
  <c r="P46" i="2"/>
  <c r="P44" i="2"/>
  <c r="P43" i="2"/>
  <c r="P42" i="2"/>
  <c r="P37" i="2"/>
  <c r="P34" i="2"/>
  <c r="P31" i="2"/>
  <c r="P30" i="2"/>
  <c r="P29" i="2"/>
  <c r="P28" i="2"/>
  <c r="P27" i="2"/>
  <c r="P26" i="2"/>
  <c r="P25" i="2"/>
  <c r="P22" i="2"/>
  <c r="P83" i="1"/>
  <c r="P19" i="2"/>
  <c r="P18" i="2"/>
  <c r="P17" i="2"/>
  <c r="P16" i="2"/>
  <c r="P13" i="2"/>
  <c r="P12" i="2"/>
  <c r="P11" i="2"/>
  <c r="P10" i="2"/>
  <c r="P9" i="2"/>
  <c r="P8" i="2"/>
  <c r="P5" i="2"/>
  <c r="P6" i="2"/>
  <c r="P15" i="2"/>
  <c r="P21" i="2"/>
  <c r="P23" i="2"/>
  <c r="P24" i="2"/>
  <c r="P33" i="2"/>
  <c r="P36" i="2"/>
  <c r="P39" i="2"/>
  <c r="P40" i="2"/>
  <c r="P41" i="2"/>
  <c r="P48" i="2"/>
  <c r="P49" i="2"/>
  <c r="P50" i="2"/>
  <c r="P58" i="2"/>
  <c r="P60" i="2"/>
  <c r="P71" i="2"/>
  <c r="P74" i="2"/>
  <c r="P75" i="2"/>
  <c r="R79" i="2"/>
  <c r="R78" i="2"/>
  <c r="R77" i="2"/>
  <c r="R76" i="2"/>
  <c r="R72" i="2"/>
  <c r="R68" i="2"/>
  <c r="R67" i="2"/>
  <c r="R66" i="2"/>
  <c r="R65" i="2"/>
  <c r="R63" i="2"/>
  <c r="R62" i="2"/>
  <c r="R61" i="2"/>
  <c r="R59" i="2"/>
  <c r="R56" i="2"/>
  <c r="R55" i="2"/>
  <c r="R54" i="2"/>
  <c r="R53" i="2"/>
  <c r="R52" i="2"/>
  <c r="R51" i="2"/>
  <c r="R46" i="2"/>
  <c r="R44" i="2"/>
  <c r="R43" i="2"/>
  <c r="R42" i="2"/>
  <c r="R37" i="2"/>
  <c r="R34" i="2"/>
  <c r="R31" i="2"/>
  <c r="R30" i="2"/>
  <c r="R29" i="2"/>
  <c r="R28" i="2"/>
  <c r="R27" i="2"/>
  <c r="R26" i="2"/>
  <c r="R25" i="2"/>
  <c r="R22" i="2"/>
  <c r="R83" i="1"/>
  <c r="R19" i="2"/>
  <c r="R18" i="2"/>
  <c r="R17" i="2"/>
  <c r="R16" i="2"/>
  <c r="R13" i="2"/>
  <c r="R12" i="2"/>
  <c r="R11" i="2"/>
  <c r="R10" i="2"/>
  <c r="R9" i="2"/>
  <c r="R8" i="2"/>
  <c r="R6" i="2"/>
  <c r="R15" i="2"/>
  <c r="R21" i="2"/>
  <c r="R23" i="2"/>
  <c r="R24" i="2"/>
  <c r="R33" i="2"/>
  <c r="R36" i="2"/>
  <c r="R39" i="2"/>
  <c r="R40" i="2"/>
  <c r="R41" i="2"/>
  <c r="R48" i="2"/>
  <c r="R49" i="2"/>
  <c r="R50" i="2"/>
  <c r="R58" i="2"/>
  <c r="R60" i="2"/>
  <c r="R71" i="2"/>
  <c r="R74" i="2"/>
  <c r="R75" i="2"/>
  <c r="R5" i="2"/>
  <c r="T79" i="2"/>
  <c r="T78" i="2"/>
  <c r="T77" i="2"/>
  <c r="T76" i="2"/>
  <c r="T72" i="2"/>
  <c r="T68" i="2"/>
  <c r="T67" i="2"/>
  <c r="T66" i="2"/>
  <c r="T65" i="2"/>
  <c r="T63" i="2"/>
  <c r="T62" i="2"/>
  <c r="T61" i="2"/>
  <c r="T59" i="2"/>
  <c r="T56" i="2"/>
  <c r="T55" i="2"/>
  <c r="T54" i="2"/>
  <c r="T53" i="2"/>
  <c r="T52" i="2"/>
  <c r="T51" i="2"/>
  <c r="T46" i="2"/>
  <c r="T44" i="2"/>
  <c r="T43" i="2"/>
  <c r="T42" i="2"/>
  <c r="T37" i="2"/>
  <c r="T34" i="2"/>
  <c r="T31" i="2"/>
  <c r="T30" i="2"/>
  <c r="T29" i="2"/>
  <c r="T28" i="2"/>
  <c r="T27" i="2"/>
  <c r="T26" i="2"/>
  <c r="T25" i="2"/>
  <c r="T22" i="2"/>
  <c r="T83" i="1"/>
  <c r="T19" i="2"/>
  <c r="T18" i="2"/>
  <c r="T17" i="2"/>
  <c r="T16" i="2"/>
  <c r="T13" i="2"/>
  <c r="T12" i="2"/>
  <c r="T11" i="2"/>
  <c r="T10" i="2"/>
  <c r="T9" i="2"/>
  <c r="T8" i="2"/>
  <c r="T5" i="2"/>
  <c r="T6" i="2"/>
  <c r="T15" i="2"/>
  <c r="T21" i="2"/>
  <c r="T23" i="2"/>
  <c r="T24" i="2"/>
  <c r="T33" i="2"/>
  <c r="T36" i="2"/>
  <c r="T39" i="2"/>
  <c r="T40" i="2"/>
  <c r="T41" i="2"/>
  <c r="T48" i="2"/>
  <c r="T49" i="2"/>
  <c r="T50" i="2"/>
  <c r="T58" i="2"/>
  <c r="T60" i="2"/>
  <c r="T71" i="2"/>
  <c r="T74" i="2"/>
  <c r="T75" i="2"/>
  <c r="V79" i="2"/>
  <c r="V78" i="2"/>
  <c r="V77" i="2"/>
  <c r="V76" i="2"/>
  <c r="V72" i="2"/>
  <c r="V68" i="2"/>
  <c r="V67" i="2"/>
  <c r="V66" i="2"/>
  <c r="V65" i="2"/>
  <c r="V63" i="2"/>
  <c r="V62" i="2"/>
  <c r="V61" i="2"/>
  <c r="V59" i="2"/>
  <c r="V56" i="2"/>
  <c r="V55" i="2"/>
  <c r="V54" i="2"/>
  <c r="V53" i="2"/>
  <c r="V52" i="2"/>
  <c r="V51" i="2"/>
  <c r="V46" i="2"/>
  <c r="V44" i="2"/>
  <c r="V43" i="2"/>
  <c r="V42" i="2"/>
  <c r="V37" i="2"/>
  <c r="V34" i="2"/>
  <c r="V31" i="2"/>
  <c r="V30" i="2"/>
  <c r="V29" i="2"/>
  <c r="V28" i="2"/>
  <c r="V27" i="2"/>
  <c r="V26" i="2"/>
  <c r="V25" i="2"/>
  <c r="V22" i="2"/>
  <c r="V83" i="1"/>
  <c r="V19" i="2"/>
  <c r="V18" i="2"/>
  <c r="V17" i="2"/>
  <c r="V16" i="2"/>
  <c r="V13" i="2"/>
  <c r="V12" i="2"/>
  <c r="V11" i="2"/>
  <c r="V10" i="2"/>
  <c r="V9" i="2"/>
  <c r="V8" i="2"/>
  <c r="V6" i="2"/>
  <c r="V15" i="2"/>
  <c r="V21" i="2"/>
  <c r="V23" i="2"/>
  <c r="V24" i="2"/>
  <c r="V33" i="2"/>
  <c r="V36" i="2"/>
  <c r="V39" i="2"/>
  <c r="V40" i="2"/>
  <c r="V41" i="2"/>
  <c r="V48" i="2"/>
  <c r="V49" i="2"/>
  <c r="V50" i="2"/>
  <c r="V58" i="2"/>
  <c r="V60" i="2"/>
  <c r="V71" i="2"/>
  <c r="V74" i="2"/>
  <c r="V75" i="2"/>
  <c r="V5" i="2"/>
  <c r="X79" i="2"/>
  <c r="X78" i="2"/>
  <c r="X77" i="2"/>
  <c r="X76" i="2"/>
  <c r="X72" i="2"/>
  <c r="X68" i="2"/>
  <c r="X67" i="2"/>
  <c r="X66" i="2"/>
  <c r="X65" i="2"/>
  <c r="X63" i="2"/>
  <c r="X62" i="2"/>
  <c r="X61" i="2"/>
  <c r="X59" i="2"/>
  <c r="X56" i="2"/>
  <c r="X55" i="2"/>
  <c r="X54" i="2"/>
  <c r="X53" i="2"/>
  <c r="X52" i="2"/>
  <c r="X51" i="2"/>
  <c r="X46" i="2"/>
  <c r="X44" i="2"/>
  <c r="X43" i="2"/>
  <c r="X42" i="2"/>
  <c r="X37" i="2"/>
  <c r="X34" i="2"/>
  <c r="X31" i="2"/>
  <c r="X30" i="2"/>
  <c r="X29" i="2"/>
  <c r="X28" i="2"/>
  <c r="X27" i="2"/>
  <c r="X26" i="2"/>
  <c r="X25" i="2"/>
  <c r="X22" i="2"/>
  <c r="X83" i="1"/>
  <c r="X19" i="2"/>
  <c r="X18" i="2"/>
  <c r="X17" i="2"/>
  <c r="X16" i="2"/>
  <c r="X13" i="2"/>
  <c r="X12" i="2"/>
  <c r="X11" i="2"/>
  <c r="X10" i="2"/>
  <c r="X9" i="2"/>
  <c r="X8" i="2"/>
  <c r="X5" i="2"/>
  <c r="X6" i="2"/>
  <c r="X15" i="2"/>
  <c r="X21" i="2"/>
  <c r="X23" i="2"/>
  <c r="X24" i="2"/>
  <c r="X33" i="2"/>
  <c r="X36" i="2"/>
  <c r="X39" i="2"/>
  <c r="X40" i="2"/>
  <c r="X41" i="2"/>
  <c r="X48" i="2"/>
  <c r="X49" i="2"/>
  <c r="X50" i="2"/>
  <c r="X58" i="2"/>
  <c r="X60" i="2"/>
  <c r="X71" i="2"/>
  <c r="X74" i="2"/>
  <c r="X75" i="2"/>
  <c r="Z79" i="2"/>
  <c r="Z78" i="2"/>
  <c r="Z77" i="2"/>
  <c r="Z76" i="2"/>
  <c r="Z72" i="2"/>
  <c r="Z68" i="2"/>
  <c r="Z67" i="2"/>
  <c r="Z66" i="2"/>
  <c r="Z65" i="2"/>
  <c r="Z63" i="2"/>
  <c r="Z62" i="2"/>
  <c r="Z61" i="2"/>
  <c r="Z59" i="2"/>
  <c r="Z56" i="2"/>
  <c r="Z55" i="2"/>
  <c r="Z54" i="2"/>
  <c r="Z53" i="2"/>
  <c r="Z52" i="2"/>
  <c r="Z51" i="2"/>
  <c r="Z46" i="2"/>
  <c r="Z44" i="2"/>
  <c r="Z43" i="2"/>
  <c r="Z42" i="2"/>
  <c r="Z37" i="2"/>
  <c r="Z34" i="2"/>
  <c r="Z31" i="2"/>
  <c r="Z30" i="2"/>
  <c r="Z29" i="2"/>
  <c r="Z28" i="2"/>
  <c r="Z27" i="2"/>
  <c r="Z26" i="2"/>
  <c r="Z25" i="2"/>
  <c r="Z22" i="2"/>
  <c r="Z83" i="1"/>
  <c r="Z19" i="2"/>
  <c r="Z18" i="2"/>
  <c r="Z17" i="2"/>
  <c r="Z16" i="2"/>
  <c r="Z13" i="2"/>
  <c r="Z12" i="2"/>
  <c r="Z11" i="2"/>
  <c r="Z10" i="2"/>
  <c r="Z9" i="2"/>
  <c r="Z8" i="2"/>
  <c r="Z6" i="2"/>
  <c r="Z15" i="2"/>
  <c r="Z21" i="2"/>
  <c r="Z23" i="2"/>
  <c r="Z24" i="2"/>
  <c r="Z33" i="2"/>
  <c r="Z36" i="2"/>
  <c r="Z39" i="2"/>
  <c r="Z40" i="2"/>
  <c r="Z41" i="2"/>
  <c r="Z48" i="2"/>
  <c r="Z49" i="2"/>
  <c r="Z50" i="2"/>
  <c r="Z58" i="2"/>
  <c r="Z60" i="2"/>
  <c r="Z71" i="2"/>
  <c r="Z74" i="2"/>
  <c r="Z75" i="2"/>
  <c r="Z5" i="2"/>
  <c r="AB79" i="2"/>
  <c r="AB78" i="2"/>
  <c r="AB77" i="2"/>
  <c r="AB76" i="2"/>
  <c r="AB72" i="2"/>
  <c r="AB68" i="2"/>
  <c r="AB67" i="2"/>
  <c r="AB66" i="2"/>
  <c r="AB65" i="2"/>
  <c r="AB63" i="2"/>
  <c r="AB62" i="2"/>
  <c r="AB61" i="2"/>
  <c r="AB59" i="2"/>
  <c r="AB56" i="2"/>
  <c r="AB55" i="2"/>
  <c r="AB54" i="2"/>
  <c r="AB53" i="2"/>
  <c r="AB52" i="2"/>
  <c r="AB51" i="2"/>
  <c r="AB46" i="2"/>
  <c r="AB44" i="2"/>
  <c r="AB43" i="2"/>
  <c r="AB42" i="2"/>
  <c r="AB37" i="2"/>
  <c r="AB34" i="2"/>
  <c r="AB31" i="2"/>
  <c r="AB30" i="2"/>
  <c r="AB29" i="2"/>
  <c r="AB28" i="2"/>
  <c r="AB27" i="2"/>
  <c r="AB26" i="2"/>
  <c r="AB25" i="2"/>
  <c r="AB22" i="2"/>
  <c r="AB83" i="1"/>
  <c r="AB19" i="2"/>
  <c r="AB18" i="2"/>
  <c r="AB17" i="2"/>
  <c r="AB16" i="2"/>
  <c r="AB13" i="2"/>
  <c r="AB12" i="2"/>
  <c r="AB11" i="2"/>
  <c r="AB10" i="2"/>
  <c r="AB9" i="2"/>
  <c r="AB8" i="2"/>
  <c r="AB5" i="2"/>
  <c r="AB6" i="2"/>
  <c r="AB15" i="2"/>
  <c r="AB21" i="2"/>
  <c r="AB23" i="2"/>
  <c r="AB24" i="2"/>
  <c r="AB33" i="2"/>
  <c r="AB36" i="2"/>
  <c r="AB39" i="2"/>
  <c r="AB40" i="2"/>
  <c r="AB41" i="2"/>
  <c r="AB48" i="2"/>
  <c r="AB49" i="2"/>
  <c r="AB50" i="2"/>
  <c r="AB58" i="2"/>
  <c r="AB60" i="2"/>
  <c r="AB71" i="2"/>
  <c r="AB74" i="2"/>
  <c r="AB75" i="2"/>
  <c r="AD79" i="2"/>
  <c r="AD78" i="2"/>
  <c r="AD77" i="2"/>
  <c r="AD76" i="2"/>
  <c r="AD72" i="2"/>
  <c r="AD68" i="2"/>
  <c r="AD67" i="2"/>
  <c r="AD66" i="2"/>
  <c r="AD65" i="2"/>
  <c r="AD63" i="2"/>
  <c r="AD62" i="2"/>
  <c r="AD61" i="2"/>
  <c r="AD59" i="2"/>
  <c r="AD56" i="2"/>
  <c r="AD55" i="2"/>
  <c r="AD54" i="2"/>
  <c r="AD53" i="2"/>
  <c r="AD52" i="2"/>
  <c r="AD51" i="2"/>
  <c r="AD46" i="2"/>
  <c r="AD44" i="2"/>
  <c r="AD43" i="2"/>
  <c r="AD42" i="2"/>
  <c r="AD37" i="2"/>
  <c r="AD34" i="2"/>
  <c r="AD31" i="2"/>
  <c r="AD30" i="2"/>
  <c r="AD29" i="2"/>
  <c r="AD28" i="2"/>
  <c r="AD27" i="2"/>
  <c r="AD26" i="2"/>
  <c r="AD25" i="2"/>
  <c r="AD22" i="2"/>
  <c r="AD83" i="1"/>
  <c r="AD19" i="2"/>
  <c r="AD18" i="2"/>
  <c r="AD17" i="2"/>
  <c r="AD16" i="2"/>
  <c r="AD13" i="2"/>
  <c r="AD12" i="2"/>
  <c r="AD11" i="2"/>
  <c r="AD10" i="2"/>
  <c r="AD9" i="2"/>
  <c r="AD8" i="2"/>
  <c r="AD6" i="2"/>
  <c r="AD15" i="2"/>
  <c r="AD21" i="2"/>
  <c r="AD23" i="2"/>
  <c r="AD24" i="2"/>
  <c r="AD33" i="2"/>
  <c r="AD36" i="2"/>
  <c r="AD39" i="2"/>
  <c r="AD40" i="2"/>
  <c r="AD41" i="2"/>
  <c r="AD48" i="2"/>
  <c r="AD49" i="2"/>
  <c r="AD50" i="2"/>
  <c r="AD58" i="2"/>
  <c r="AD60" i="2"/>
  <c r="AD71" i="2"/>
  <c r="AD74" i="2"/>
  <c r="AD75" i="2"/>
  <c r="AD5" i="2"/>
  <c r="AF79" i="2"/>
  <c r="AF78" i="2"/>
  <c r="AF77" i="2"/>
  <c r="AF76" i="2"/>
  <c r="AF72" i="2"/>
  <c r="AF68" i="2"/>
  <c r="AF67" i="2"/>
  <c r="AF66" i="2"/>
  <c r="AF65" i="2"/>
  <c r="AF63" i="2"/>
  <c r="AF62" i="2"/>
  <c r="AF61" i="2"/>
  <c r="AF59" i="2"/>
  <c r="AF56" i="2"/>
  <c r="AF55" i="2"/>
  <c r="AF54" i="2"/>
  <c r="AF53" i="2"/>
  <c r="AF52" i="2"/>
  <c r="AF51" i="2"/>
  <c r="AF46" i="2"/>
  <c r="AF44" i="2"/>
  <c r="AF43" i="2"/>
  <c r="AF42" i="2"/>
  <c r="AF37" i="2"/>
  <c r="AF34" i="2"/>
  <c r="AF31" i="2"/>
  <c r="AF30" i="2"/>
  <c r="AF29" i="2"/>
  <c r="AF28" i="2"/>
  <c r="AF27" i="2"/>
  <c r="AF26" i="2"/>
  <c r="AF25" i="2"/>
  <c r="AF22" i="2"/>
  <c r="AF83" i="1"/>
  <c r="AF19" i="2"/>
  <c r="AF18" i="2"/>
  <c r="AF17" i="2"/>
  <c r="AF16" i="2"/>
  <c r="AF13" i="2"/>
  <c r="AF12" i="2"/>
  <c r="AF11" i="2"/>
  <c r="AF10" i="2"/>
  <c r="AF9" i="2"/>
  <c r="AF8" i="2"/>
  <c r="AF5" i="2"/>
  <c r="AF6" i="2"/>
  <c r="AF15" i="2"/>
  <c r="AF21" i="2"/>
  <c r="AF23" i="2"/>
  <c r="AF24" i="2"/>
  <c r="AF33" i="2"/>
  <c r="AF36" i="2"/>
  <c r="AF39" i="2"/>
  <c r="AF40" i="2"/>
  <c r="AF41" i="2"/>
  <c r="AF48" i="2"/>
  <c r="AF49" i="2"/>
  <c r="AF50" i="2"/>
  <c r="AF58" i="2"/>
  <c r="AF60" i="2"/>
  <c r="AF71" i="2"/>
  <c r="AF74" i="2"/>
  <c r="AF75" i="2"/>
  <c r="AH79" i="2"/>
  <c r="AH78" i="2"/>
  <c r="AH77" i="2"/>
  <c r="AH76" i="2"/>
  <c r="AH72" i="2"/>
  <c r="AH68" i="2"/>
  <c r="AH67" i="2"/>
  <c r="AH66" i="2"/>
  <c r="AH65" i="2"/>
  <c r="AH63" i="2"/>
  <c r="AH62" i="2"/>
  <c r="AH61" i="2"/>
  <c r="AH59" i="2"/>
  <c r="AH56" i="2"/>
  <c r="AH55" i="2"/>
  <c r="AH54" i="2"/>
  <c r="AH53" i="2"/>
  <c r="AH52" i="2"/>
  <c r="AH51" i="2"/>
  <c r="AH46" i="2"/>
  <c r="AH44" i="2"/>
  <c r="AH43" i="2"/>
  <c r="AH42" i="2"/>
  <c r="AH37" i="2"/>
  <c r="AH34" i="2"/>
  <c r="AH31" i="2"/>
  <c r="AH30" i="2"/>
  <c r="AH29" i="2"/>
  <c r="AH28" i="2"/>
  <c r="AH27" i="2"/>
  <c r="AH26" i="2"/>
  <c r="AH25" i="2"/>
  <c r="AH22" i="2"/>
  <c r="AH83" i="1"/>
  <c r="AH19" i="2"/>
  <c r="AH18" i="2"/>
  <c r="AH17" i="2"/>
  <c r="AH16" i="2"/>
  <c r="AH13" i="2"/>
  <c r="AH12" i="2"/>
  <c r="AH11" i="2"/>
  <c r="AH10" i="2"/>
  <c r="AH9" i="2"/>
  <c r="AH8" i="2"/>
  <c r="AH6" i="2"/>
  <c r="AH15" i="2"/>
  <c r="AH21" i="2"/>
  <c r="AH23" i="2"/>
  <c r="AH24" i="2"/>
  <c r="AH33" i="2"/>
  <c r="AH36" i="2"/>
  <c r="AH39" i="2"/>
  <c r="AH40" i="2"/>
  <c r="AH41" i="2"/>
  <c r="AH48" i="2"/>
  <c r="AH49" i="2"/>
  <c r="AH50" i="2"/>
  <c r="AH58" i="2"/>
  <c r="AH60" i="2"/>
  <c r="AH71" i="2"/>
  <c r="AH74" i="2"/>
  <c r="AH75" i="2"/>
  <c r="AH5" i="2"/>
  <c r="AJ79" i="2"/>
  <c r="AJ78" i="2"/>
  <c r="AJ77" i="2"/>
  <c r="AJ76" i="2"/>
  <c r="AJ72" i="2"/>
  <c r="AJ68" i="2"/>
  <c r="AJ67" i="2"/>
  <c r="AJ66" i="2"/>
  <c r="AJ65" i="2"/>
  <c r="AJ63" i="2"/>
  <c r="AJ62" i="2"/>
  <c r="AJ61" i="2"/>
  <c r="AJ59" i="2"/>
  <c r="AJ56" i="2"/>
  <c r="AJ55" i="2"/>
  <c r="AJ54" i="2"/>
  <c r="AJ53" i="2"/>
  <c r="AJ52" i="2"/>
  <c r="AJ51" i="2"/>
  <c r="AJ46" i="2"/>
  <c r="AJ44" i="2"/>
  <c r="AJ43" i="2"/>
  <c r="AJ42" i="2"/>
  <c r="AJ37" i="2"/>
  <c r="AJ34" i="2"/>
  <c r="AJ31" i="2"/>
  <c r="AJ30" i="2"/>
  <c r="AJ29" i="2"/>
  <c r="AJ28" i="2"/>
  <c r="AJ27" i="2"/>
  <c r="AJ26" i="2"/>
  <c r="AJ25" i="2"/>
  <c r="AJ22" i="2"/>
  <c r="AJ83" i="1"/>
  <c r="AJ19" i="2"/>
  <c r="AJ18" i="2"/>
  <c r="AJ17" i="2"/>
  <c r="AJ16" i="2"/>
  <c r="AJ13" i="2"/>
  <c r="AJ12" i="2"/>
  <c r="AJ11" i="2"/>
  <c r="AJ10" i="2"/>
  <c r="AJ9" i="2"/>
  <c r="AJ8" i="2"/>
  <c r="AJ5" i="2"/>
  <c r="AJ6" i="2"/>
  <c r="AJ15" i="2"/>
  <c r="AJ21" i="2"/>
  <c r="AJ23" i="2"/>
  <c r="AJ24" i="2"/>
  <c r="AJ33" i="2"/>
  <c r="AJ36" i="2"/>
  <c r="AJ39" i="2"/>
  <c r="AJ40" i="2"/>
  <c r="AJ41" i="2"/>
  <c r="AJ48" i="2"/>
  <c r="AJ49" i="2"/>
  <c r="AJ50" i="2"/>
  <c r="AJ58" i="2"/>
  <c r="AJ60" i="2"/>
  <c r="AJ71" i="2"/>
  <c r="AJ74" i="2"/>
  <c r="AJ75" i="2"/>
  <c r="AL79" i="2"/>
  <c r="AL78" i="2"/>
  <c r="AL77" i="2"/>
  <c r="AL76" i="2"/>
  <c r="AL72" i="2"/>
  <c r="AL68" i="2"/>
  <c r="AL67" i="2"/>
  <c r="AL66" i="2"/>
  <c r="AL65" i="2"/>
  <c r="AL63" i="2"/>
  <c r="AL62" i="2"/>
  <c r="AL61" i="2"/>
  <c r="AL59" i="2"/>
  <c r="AL56" i="2"/>
  <c r="AL55" i="2"/>
  <c r="AL54" i="2"/>
  <c r="AL53" i="2"/>
  <c r="AL52" i="2"/>
  <c r="AL51" i="2"/>
  <c r="AL46" i="2"/>
  <c r="AL44" i="2"/>
  <c r="AL43" i="2"/>
  <c r="AL42" i="2"/>
  <c r="AL37" i="2"/>
  <c r="AL34" i="2"/>
  <c r="AL31" i="2"/>
  <c r="AL30" i="2"/>
  <c r="AL29" i="2"/>
  <c r="AL28" i="2"/>
  <c r="AL27" i="2"/>
  <c r="AL26" i="2"/>
  <c r="AL25" i="2"/>
  <c r="AL22" i="2"/>
  <c r="AL83" i="1"/>
  <c r="AL19" i="2"/>
  <c r="AL18" i="2"/>
  <c r="AL17" i="2"/>
  <c r="AL16" i="2"/>
  <c r="AL13" i="2"/>
  <c r="AL12" i="2"/>
  <c r="AL11" i="2"/>
  <c r="AL10" i="2"/>
  <c r="AL9" i="2"/>
  <c r="AL8" i="2"/>
  <c r="AL6" i="2"/>
  <c r="AL15" i="2"/>
  <c r="AL21" i="2"/>
  <c r="AL23" i="2"/>
  <c r="AL24" i="2"/>
  <c r="AL33" i="2"/>
  <c r="AL36" i="2"/>
  <c r="AL39" i="2"/>
  <c r="AL40" i="2"/>
  <c r="AL41" i="2"/>
  <c r="AL48" i="2"/>
  <c r="AL49" i="2"/>
  <c r="AL50" i="2"/>
  <c r="AL58" i="2"/>
  <c r="AL60" i="2"/>
  <c r="AL71" i="2"/>
  <c r="AL74" i="2"/>
  <c r="AL75" i="2"/>
  <c r="AL5" i="2"/>
  <c r="AN79" i="2"/>
  <c r="AN78" i="2"/>
  <c r="AN77" i="2"/>
  <c r="AN76" i="2"/>
  <c r="AN72" i="2"/>
  <c r="AN68" i="2"/>
  <c r="AN67" i="2"/>
  <c r="AN66" i="2"/>
  <c r="AN65" i="2"/>
  <c r="AN63" i="2"/>
  <c r="AN62" i="2"/>
  <c r="AN61" i="2"/>
  <c r="AN59" i="2"/>
  <c r="AN56" i="2"/>
  <c r="AN55" i="2"/>
  <c r="AN54" i="2"/>
  <c r="AN53" i="2"/>
  <c r="AN52" i="2"/>
  <c r="AN51" i="2"/>
  <c r="AN46" i="2"/>
  <c r="AN44" i="2"/>
  <c r="AN43" i="2"/>
  <c r="AN42" i="2"/>
  <c r="AN37" i="2"/>
  <c r="AN34" i="2"/>
  <c r="AN31" i="2"/>
  <c r="AN30" i="2"/>
  <c r="AN29" i="2"/>
  <c r="AN28" i="2"/>
  <c r="AN27" i="2"/>
  <c r="AN26" i="2"/>
  <c r="AN25" i="2"/>
  <c r="AN22" i="2"/>
  <c r="AN83" i="1"/>
  <c r="AN19" i="2"/>
  <c r="AN18" i="2"/>
  <c r="AN17" i="2"/>
  <c r="AN16" i="2"/>
  <c r="AN13" i="2"/>
  <c r="AN12" i="2"/>
  <c r="AN11" i="2"/>
  <c r="AN10" i="2"/>
  <c r="AN9" i="2"/>
  <c r="AN8" i="2"/>
  <c r="AN5" i="2"/>
  <c r="AN6" i="2"/>
  <c r="AN15" i="2"/>
  <c r="AN21" i="2"/>
  <c r="AN23" i="2"/>
  <c r="AN24" i="2"/>
  <c r="AN33" i="2"/>
  <c r="AN36" i="2"/>
  <c r="AN39" i="2"/>
  <c r="AN40" i="2"/>
  <c r="AN41" i="2"/>
  <c r="AN48" i="2"/>
  <c r="AN49" i="2"/>
  <c r="AN50" i="2"/>
  <c r="AN58" i="2"/>
  <c r="AN60" i="2"/>
  <c r="AN71" i="2"/>
  <c r="AN74" i="2"/>
  <c r="AN75" i="2"/>
  <c r="AP79" i="2"/>
  <c r="AP78" i="2"/>
  <c r="AP77" i="2"/>
  <c r="AP76" i="2"/>
  <c r="AP72" i="2"/>
  <c r="AP68" i="2"/>
  <c r="AP67" i="2"/>
  <c r="AP66" i="2"/>
  <c r="AP65" i="2"/>
  <c r="AP63" i="2"/>
  <c r="AP62" i="2"/>
  <c r="AP61" i="2"/>
  <c r="AP59" i="2"/>
  <c r="AP56" i="2"/>
  <c r="AP55" i="2"/>
  <c r="AP54" i="2"/>
  <c r="AP53" i="2"/>
  <c r="AP52" i="2"/>
  <c r="AP51" i="2"/>
  <c r="AP46" i="2"/>
  <c r="AP44" i="2"/>
  <c r="AP43" i="2"/>
  <c r="AP42" i="2"/>
  <c r="AP37" i="2"/>
  <c r="AP34" i="2"/>
  <c r="AP31" i="2"/>
  <c r="AP30" i="2"/>
  <c r="AP29" i="2"/>
  <c r="AP28" i="2"/>
  <c r="AP27" i="2"/>
  <c r="AP26" i="2"/>
  <c r="AP25" i="2"/>
  <c r="AP22" i="2"/>
  <c r="AP83" i="1"/>
  <c r="AP19" i="2"/>
  <c r="AP18" i="2"/>
  <c r="AP17" i="2"/>
  <c r="AP16" i="2"/>
  <c r="AP13" i="2"/>
  <c r="AP12" i="2"/>
  <c r="AP11" i="2"/>
  <c r="AP10" i="2"/>
  <c r="AP9" i="2"/>
  <c r="AP8" i="2"/>
  <c r="AP6" i="2"/>
  <c r="AP15" i="2"/>
  <c r="AP21" i="2"/>
  <c r="AP23" i="2"/>
  <c r="AP24" i="2"/>
  <c r="AP33" i="2"/>
  <c r="AP36" i="2"/>
  <c r="AP39" i="2"/>
  <c r="AP40" i="2"/>
  <c r="AP41" i="2"/>
  <c r="AP48" i="2"/>
  <c r="AP49" i="2"/>
  <c r="AP50" i="2"/>
  <c r="AP58" i="2"/>
  <c r="AP60" i="2"/>
  <c r="AP71" i="2"/>
  <c r="AP74" i="2"/>
  <c r="AP75" i="2"/>
  <c r="AP5" i="2"/>
  <c r="AR79" i="2"/>
  <c r="AR78" i="2"/>
  <c r="AR77" i="2"/>
  <c r="AR76" i="2"/>
  <c r="AR72" i="2"/>
  <c r="AR68" i="2"/>
  <c r="AR67" i="2"/>
  <c r="AR66" i="2"/>
  <c r="AR65" i="2"/>
  <c r="AR63" i="2"/>
  <c r="AR62" i="2"/>
  <c r="AR61" i="2"/>
  <c r="AR59" i="2"/>
  <c r="AR56" i="2"/>
  <c r="AR55" i="2"/>
  <c r="AR54" i="2"/>
  <c r="AR53" i="2"/>
  <c r="AR52" i="2"/>
  <c r="AR51" i="2"/>
  <c r="AR46" i="2"/>
  <c r="AR44" i="2"/>
  <c r="AR43" i="2"/>
  <c r="AR42" i="2"/>
  <c r="AR37" i="2"/>
  <c r="AR34" i="2"/>
  <c r="AR31" i="2"/>
  <c r="AR30" i="2"/>
  <c r="AR29" i="2"/>
  <c r="AR28" i="2"/>
  <c r="AR27" i="2"/>
  <c r="AR26" i="2"/>
  <c r="AR25" i="2"/>
  <c r="AR22" i="2"/>
  <c r="AR83" i="1"/>
  <c r="AR19" i="2"/>
  <c r="AR18" i="2"/>
  <c r="AR17" i="2"/>
  <c r="AR16" i="2"/>
  <c r="AR13" i="2"/>
  <c r="AR12" i="2"/>
  <c r="AR11" i="2"/>
  <c r="AR10" i="2"/>
  <c r="AR9" i="2"/>
  <c r="AR8" i="2"/>
  <c r="AR5" i="2"/>
  <c r="AR6" i="2"/>
  <c r="AR15" i="2"/>
  <c r="AR21" i="2"/>
  <c r="AR23" i="2"/>
  <c r="AR24" i="2"/>
  <c r="AR33" i="2"/>
  <c r="AR36" i="2"/>
  <c r="AR39" i="2"/>
  <c r="AR40" i="2"/>
  <c r="AR41" i="2"/>
  <c r="AR48" i="2"/>
  <c r="AR49" i="2"/>
  <c r="AR50" i="2"/>
  <c r="AR58" i="2"/>
  <c r="AR60" i="2"/>
  <c r="AR71" i="2"/>
  <c r="AR74" i="2"/>
  <c r="AR75" i="2"/>
  <c r="AT79" i="2"/>
  <c r="AT78" i="2"/>
  <c r="AT77" i="2"/>
  <c r="AT76" i="2"/>
  <c r="AT72" i="2"/>
  <c r="AT68" i="2"/>
  <c r="AT67" i="2"/>
  <c r="AT66" i="2"/>
  <c r="AT65" i="2"/>
  <c r="AT63" i="2"/>
  <c r="AT62" i="2"/>
  <c r="AT61" i="2"/>
  <c r="AT59" i="2"/>
  <c r="AT56" i="2"/>
  <c r="AT55" i="2"/>
  <c r="AT54" i="2"/>
  <c r="AT53" i="2"/>
  <c r="AT52" i="2"/>
  <c r="AT51" i="2"/>
  <c r="AT46" i="2"/>
  <c r="AT44" i="2"/>
  <c r="AT43" i="2"/>
  <c r="AT42" i="2"/>
  <c r="AT37" i="2"/>
  <c r="AT34" i="2"/>
  <c r="AT31" i="2"/>
  <c r="AT30" i="2"/>
  <c r="AT29" i="2"/>
  <c r="AT28" i="2"/>
  <c r="AT27" i="2"/>
  <c r="AT26" i="2"/>
  <c r="AT25" i="2"/>
  <c r="AT22" i="2"/>
  <c r="AT83" i="1"/>
  <c r="AT19" i="2"/>
  <c r="AT18" i="2"/>
  <c r="AT17" i="2"/>
  <c r="AT16" i="2"/>
  <c r="AT13" i="2"/>
  <c r="AT12" i="2"/>
  <c r="AT11" i="2"/>
  <c r="AT10" i="2"/>
  <c r="AT9" i="2"/>
  <c r="AT8" i="2"/>
  <c r="AT6" i="2"/>
  <c r="AT15" i="2"/>
  <c r="AT21" i="2"/>
  <c r="AT23" i="2"/>
  <c r="AT24" i="2"/>
  <c r="AT33" i="2"/>
  <c r="AT36" i="2"/>
  <c r="AT39" i="2"/>
  <c r="AT40" i="2"/>
  <c r="AT41" i="2"/>
  <c r="AT48" i="2"/>
  <c r="AT49" i="2"/>
  <c r="AT50" i="2"/>
  <c r="AT58" i="2"/>
  <c r="AT60" i="2"/>
  <c r="AT71" i="2"/>
  <c r="AT74" i="2"/>
  <c r="AT75" i="2"/>
  <c r="AT5" i="2"/>
  <c r="AV79" i="2"/>
  <c r="AV78" i="2"/>
  <c r="AV77" i="2"/>
  <c r="AV76" i="2"/>
  <c r="AV72" i="2"/>
  <c r="AV68" i="2"/>
  <c r="AV67" i="2"/>
  <c r="AV66" i="2"/>
  <c r="AV65" i="2"/>
  <c r="AV63" i="2"/>
  <c r="AV62" i="2"/>
  <c r="AV61" i="2"/>
  <c r="AV59" i="2"/>
  <c r="AV56" i="2"/>
  <c r="AV55" i="2"/>
  <c r="AV54" i="2"/>
  <c r="AV53" i="2"/>
  <c r="AV52" i="2"/>
  <c r="AV51" i="2"/>
  <c r="AV46" i="2"/>
  <c r="AV44" i="2"/>
  <c r="AV43" i="2"/>
  <c r="AV42" i="2"/>
  <c r="AV37" i="2"/>
  <c r="AV34" i="2"/>
  <c r="AV31" i="2"/>
  <c r="AV30" i="2"/>
  <c r="AV29" i="2"/>
  <c r="AV28" i="2"/>
  <c r="AV27" i="2"/>
  <c r="AV26" i="2"/>
  <c r="AV25" i="2"/>
  <c r="AV22" i="2"/>
  <c r="AV83" i="1"/>
  <c r="AV19" i="2"/>
  <c r="AV18" i="2"/>
  <c r="AV17" i="2"/>
  <c r="AV16" i="2"/>
  <c r="AV13" i="2"/>
  <c r="AV12" i="2"/>
  <c r="AV11" i="2"/>
  <c r="AV10" i="2"/>
  <c r="AV9" i="2"/>
  <c r="AV8" i="2"/>
  <c r="AV5" i="2"/>
  <c r="AV6" i="2"/>
  <c r="AV15" i="2"/>
  <c r="AV21" i="2"/>
  <c r="AV23" i="2"/>
  <c r="AV24" i="2"/>
  <c r="AV33" i="2"/>
  <c r="AV36" i="2"/>
  <c r="AV39" i="2"/>
  <c r="AV40" i="2"/>
  <c r="AV41" i="2"/>
  <c r="AV48" i="2"/>
  <c r="AV49" i="2"/>
  <c r="AV50" i="2"/>
  <c r="AV58" i="2"/>
  <c r="AV60" i="2"/>
  <c r="AV71" i="2"/>
  <c r="AV74" i="2"/>
  <c r="AV75" i="2"/>
  <c r="AX79" i="2"/>
  <c r="AX78" i="2"/>
  <c r="AX77" i="2"/>
  <c r="AX76" i="2"/>
  <c r="AX72" i="2"/>
  <c r="AX68" i="2"/>
  <c r="AX67" i="2"/>
  <c r="AX66" i="2"/>
  <c r="AX65" i="2"/>
  <c r="AX63" i="2"/>
  <c r="AX62" i="2"/>
  <c r="AX61" i="2"/>
  <c r="AX59" i="2"/>
  <c r="AX56" i="2"/>
  <c r="AX55" i="2"/>
  <c r="AX54" i="2"/>
  <c r="AX53" i="2"/>
  <c r="AX52" i="2"/>
  <c r="AX51" i="2"/>
  <c r="AX46" i="2"/>
  <c r="AX44" i="2"/>
  <c r="AX43" i="2"/>
  <c r="AX42" i="2"/>
  <c r="AX37" i="2"/>
  <c r="AX34" i="2"/>
  <c r="AX31" i="2"/>
  <c r="AX30" i="2"/>
  <c r="AX29" i="2"/>
  <c r="AX28" i="2"/>
  <c r="AX27" i="2"/>
  <c r="AX26" i="2"/>
  <c r="AX25" i="2"/>
  <c r="AX22" i="2"/>
  <c r="AX83" i="1"/>
  <c r="AX19" i="2"/>
  <c r="AX18" i="2"/>
  <c r="AX17" i="2"/>
  <c r="AX16" i="2"/>
  <c r="AX13" i="2"/>
  <c r="AX12" i="2"/>
  <c r="AX11" i="2"/>
  <c r="AX10" i="2"/>
  <c r="AX9" i="2"/>
  <c r="AX8" i="2"/>
  <c r="AX6" i="2"/>
  <c r="AX15" i="2"/>
  <c r="AX21" i="2"/>
  <c r="AX23" i="2"/>
  <c r="AX24" i="2"/>
  <c r="AX33" i="2"/>
  <c r="AX36" i="2"/>
  <c r="AX39" i="2"/>
  <c r="AX40" i="2"/>
  <c r="AX41" i="2"/>
  <c r="AX48" i="2"/>
  <c r="AX49" i="2"/>
  <c r="AX50" i="2"/>
  <c r="AX58" i="2"/>
  <c r="AX60" i="2"/>
  <c r="AX71" i="2"/>
  <c r="AX74" i="2"/>
  <c r="AX75" i="2"/>
  <c r="AX5" i="2"/>
  <c r="AZ79" i="2"/>
  <c r="AZ78" i="2"/>
  <c r="AZ77" i="2"/>
  <c r="AZ76" i="2"/>
  <c r="AZ72" i="2"/>
  <c r="AZ68" i="2"/>
  <c r="AZ67" i="2"/>
  <c r="AZ66" i="2"/>
  <c r="AZ65" i="2"/>
  <c r="AZ63" i="2"/>
  <c r="AZ62" i="2"/>
  <c r="AZ61" i="2"/>
  <c r="AZ59" i="2"/>
  <c r="AZ56" i="2"/>
  <c r="AZ55" i="2"/>
  <c r="AZ54" i="2"/>
  <c r="AZ53" i="2"/>
  <c r="AZ52" i="2"/>
  <c r="AZ51" i="2"/>
  <c r="AZ46" i="2"/>
  <c r="AZ44" i="2"/>
  <c r="AZ43" i="2"/>
  <c r="AZ42" i="2"/>
  <c r="AZ37" i="2"/>
  <c r="AZ34" i="2"/>
  <c r="AZ31" i="2"/>
  <c r="AZ30" i="2"/>
  <c r="AZ29" i="2"/>
  <c r="AZ28" i="2"/>
  <c r="AZ27" i="2"/>
  <c r="AZ26" i="2"/>
  <c r="AZ25" i="2"/>
  <c r="AZ22" i="2"/>
  <c r="AZ83" i="1"/>
  <c r="AZ19" i="2"/>
  <c r="AZ18" i="2"/>
  <c r="AZ17" i="2"/>
  <c r="AZ16" i="2"/>
  <c r="AZ13" i="2"/>
  <c r="AZ12" i="2"/>
  <c r="AZ11" i="2"/>
  <c r="AZ10" i="2"/>
  <c r="AZ9" i="2"/>
  <c r="AZ8" i="2"/>
  <c r="AZ5" i="2"/>
  <c r="AZ6" i="2"/>
  <c r="AZ15" i="2"/>
  <c r="AZ21" i="2"/>
  <c r="AZ23" i="2"/>
  <c r="AZ24" i="2"/>
  <c r="AZ33" i="2"/>
  <c r="AZ36" i="2"/>
  <c r="AZ39" i="2"/>
  <c r="AZ40" i="2"/>
  <c r="AZ41" i="2"/>
  <c r="AZ48" i="2"/>
  <c r="AZ49" i="2"/>
  <c r="AZ50" i="2"/>
  <c r="AZ58" i="2"/>
  <c r="AZ60" i="2"/>
  <c r="AZ71" i="2"/>
  <c r="AZ74" i="2"/>
  <c r="AZ75" i="2"/>
  <c r="BB79" i="2"/>
  <c r="BB78" i="2"/>
  <c r="BB77" i="2"/>
  <c r="BB76" i="2"/>
  <c r="BB72" i="2"/>
  <c r="BB68" i="2"/>
  <c r="BB67" i="2"/>
  <c r="BB66" i="2"/>
  <c r="BB65" i="2"/>
  <c r="BB63" i="2"/>
  <c r="BB62" i="2"/>
  <c r="BB61" i="2"/>
  <c r="BB59" i="2"/>
  <c r="BB56" i="2"/>
  <c r="BB55" i="2"/>
  <c r="BB54" i="2"/>
  <c r="BB53" i="2"/>
  <c r="BB52" i="2"/>
  <c r="BB51" i="2"/>
  <c r="BB46" i="2"/>
  <c r="BB44" i="2"/>
  <c r="BB43" i="2"/>
  <c r="BB42" i="2"/>
  <c r="BB37" i="2"/>
  <c r="BB34" i="2"/>
  <c r="BB31" i="2"/>
  <c r="BB30" i="2"/>
  <c r="BB29" i="2"/>
  <c r="BB28" i="2"/>
  <c r="BB27" i="2"/>
  <c r="BB26" i="2"/>
  <c r="BB25" i="2"/>
  <c r="BB22" i="2"/>
  <c r="BB83" i="1"/>
  <c r="BB19" i="2"/>
  <c r="BB18" i="2"/>
  <c r="BB17" i="2"/>
  <c r="BB16" i="2"/>
  <c r="BB13" i="2"/>
  <c r="BB12" i="2"/>
  <c r="BB11" i="2"/>
  <c r="BB10" i="2"/>
  <c r="BB9" i="2"/>
  <c r="BB8" i="2"/>
  <c r="BB6" i="2"/>
  <c r="BB15" i="2"/>
  <c r="BB21" i="2"/>
  <c r="BB23" i="2"/>
  <c r="BB24" i="2"/>
  <c r="BB33" i="2"/>
  <c r="BB36" i="2"/>
  <c r="BB39" i="2"/>
  <c r="BB40" i="2"/>
  <c r="BB41" i="2"/>
  <c r="BB48" i="2"/>
  <c r="BB49" i="2"/>
  <c r="BB50" i="2"/>
  <c r="BB58" i="2"/>
  <c r="BB60" i="2"/>
  <c r="BB71" i="2"/>
  <c r="BB74" i="2"/>
  <c r="BB75" i="2"/>
  <c r="BB5" i="2"/>
  <c r="BD79" i="2"/>
  <c r="BD78" i="2"/>
  <c r="BD77" i="2"/>
  <c r="BD76" i="2"/>
  <c r="BD72" i="2"/>
  <c r="BD68" i="2"/>
  <c r="BD67" i="2"/>
  <c r="BD66" i="2"/>
  <c r="BD65" i="2"/>
  <c r="BD63" i="2"/>
  <c r="BD62" i="2"/>
  <c r="BD61" i="2"/>
  <c r="BD59" i="2"/>
  <c r="BD56" i="2"/>
  <c r="BD55" i="2"/>
  <c r="BD54" i="2"/>
  <c r="BD53" i="2"/>
  <c r="BD52" i="2"/>
  <c r="BD51" i="2"/>
  <c r="BD46" i="2"/>
  <c r="BD44" i="2"/>
  <c r="BD43" i="2"/>
  <c r="BD42" i="2"/>
  <c r="BD37" i="2"/>
  <c r="BD34" i="2"/>
  <c r="BD31" i="2"/>
  <c r="BD30" i="2"/>
  <c r="BD29" i="2"/>
  <c r="BD28" i="2"/>
  <c r="BD27" i="2"/>
  <c r="BD26" i="2"/>
  <c r="BD25" i="2"/>
  <c r="BD22" i="2"/>
  <c r="BD83" i="1"/>
  <c r="BD19" i="2"/>
  <c r="BD18" i="2"/>
  <c r="BD17" i="2"/>
  <c r="BD16" i="2"/>
  <c r="BD13" i="2"/>
  <c r="BD12" i="2"/>
  <c r="BD11" i="2"/>
  <c r="BD10" i="2"/>
  <c r="BD9" i="2"/>
  <c r="BD8" i="2"/>
  <c r="BD5" i="2"/>
  <c r="BD6" i="2"/>
  <c r="BD15" i="2"/>
  <c r="BD21" i="2"/>
  <c r="BD23" i="2"/>
  <c r="BD24" i="2"/>
  <c r="BD33" i="2"/>
  <c r="BD36" i="2"/>
  <c r="BD39" i="2"/>
  <c r="BD40" i="2"/>
  <c r="BD41" i="2"/>
  <c r="BD48" i="2"/>
  <c r="BD49" i="2"/>
  <c r="BD50" i="2"/>
  <c r="BD58" i="2"/>
  <c r="BD60" i="2"/>
  <c r="BD71" i="2"/>
  <c r="BD74" i="2"/>
  <c r="BD75" i="2"/>
  <c r="I79" i="2"/>
  <c r="I78" i="2"/>
  <c r="I77" i="2"/>
  <c r="I76" i="2"/>
  <c r="I72" i="2"/>
  <c r="I68" i="2"/>
  <c r="I67" i="2"/>
  <c r="I66" i="2"/>
  <c r="I65" i="2"/>
  <c r="I63" i="2"/>
  <c r="I62" i="2"/>
  <c r="I61" i="2"/>
  <c r="I59" i="2"/>
  <c r="I56" i="2"/>
  <c r="I55" i="2"/>
  <c r="I54" i="2"/>
  <c r="I53" i="2"/>
  <c r="I52" i="2"/>
  <c r="I51" i="2"/>
  <c r="I46" i="2"/>
  <c r="I44" i="2"/>
  <c r="I43" i="2"/>
  <c r="I42" i="2"/>
  <c r="I37" i="2"/>
  <c r="I34" i="2"/>
  <c r="I31" i="2"/>
  <c r="I30" i="2"/>
  <c r="I29" i="2"/>
  <c r="I28" i="2"/>
  <c r="I27" i="2"/>
  <c r="I26" i="2"/>
  <c r="I25" i="2"/>
  <c r="I22" i="2"/>
  <c r="I19" i="2"/>
  <c r="I18" i="2"/>
  <c r="I17" i="2"/>
  <c r="I16" i="2"/>
  <c r="I13" i="2"/>
  <c r="I12" i="2"/>
  <c r="I11" i="2"/>
  <c r="I10" i="2"/>
  <c r="I9" i="2"/>
  <c r="I8" i="2"/>
  <c r="I83" i="1"/>
  <c r="I5" i="2"/>
  <c r="I6" i="2"/>
  <c r="I15" i="2"/>
  <c r="I21" i="2"/>
  <c r="I23" i="2"/>
  <c r="I24" i="2"/>
  <c r="I33" i="2"/>
  <c r="I36" i="2"/>
  <c r="I39" i="2"/>
  <c r="I40" i="2"/>
  <c r="I41" i="2"/>
  <c r="I48" i="2"/>
  <c r="I49" i="2"/>
  <c r="I50" i="2"/>
  <c r="I58" i="2"/>
  <c r="I60" i="2"/>
  <c r="I71" i="2"/>
  <c r="I74" i="2"/>
  <c r="I75" i="2"/>
  <c r="K79" i="2"/>
  <c r="K78" i="2"/>
  <c r="K77" i="2"/>
  <c r="K76" i="2"/>
  <c r="K72" i="2"/>
  <c r="K68" i="2"/>
  <c r="K67" i="2"/>
  <c r="K66" i="2"/>
  <c r="K65" i="2"/>
  <c r="K63" i="2"/>
  <c r="K62" i="2"/>
  <c r="K61" i="2"/>
  <c r="K59" i="2"/>
  <c r="K56" i="2"/>
  <c r="K55" i="2"/>
  <c r="K54" i="2"/>
  <c r="K53" i="2"/>
  <c r="K52" i="2"/>
  <c r="K51" i="2"/>
  <c r="K46" i="2"/>
  <c r="K44" i="2"/>
  <c r="K43" i="2"/>
  <c r="K42" i="2"/>
  <c r="K37" i="2"/>
  <c r="K34" i="2"/>
  <c r="K31" i="2"/>
  <c r="K30" i="2"/>
  <c r="K29" i="2"/>
  <c r="K28" i="2"/>
  <c r="K27" i="2"/>
  <c r="K26" i="2"/>
  <c r="K25" i="2"/>
  <c r="K22" i="2"/>
  <c r="K19" i="2"/>
  <c r="K18" i="2"/>
  <c r="K17" i="2"/>
  <c r="K16" i="2"/>
  <c r="K13" i="2"/>
  <c r="K12" i="2"/>
  <c r="K11" i="2"/>
  <c r="K10" i="2"/>
  <c r="K9" i="2"/>
  <c r="K8" i="2"/>
  <c r="K83" i="1"/>
  <c r="K5" i="2"/>
  <c r="K6" i="2"/>
  <c r="K15" i="2"/>
  <c r="K21" i="2"/>
  <c r="K23" i="2"/>
  <c r="K24" i="2"/>
  <c r="K33" i="2"/>
  <c r="K36" i="2"/>
  <c r="K39" i="2"/>
  <c r="K40" i="2"/>
  <c r="K41" i="2"/>
  <c r="K48" i="2"/>
  <c r="K49" i="2"/>
  <c r="K50" i="2"/>
  <c r="K58" i="2"/>
  <c r="K60" i="2"/>
  <c r="K71" i="2"/>
  <c r="K74" i="2"/>
  <c r="K75" i="2"/>
  <c r="M79" i="2"/>
  <c r="M78" i="2"/>
  <c r="M77" i="2"/>
  <c r="M76" i="2"/>
  <c r="M72" i="2"/>
  <c r="M68" i="2"/>
  <c r="M67" i="2"/>
  <c r="M66" i="2"/>
  <c r="M65" i="2"/>
  <c r="M63" i="2"/>
  <c r="M62" i="2"/>
  <c r="M61" i="2"/>
  <c r="M59" i="2"/>
  <c r="M56" i="2"/>
  <c r="M55" i="2"/>
  <c r="M54" i="2"/>
  <c r="M53" i="2"/>
  <c r="M52" i="2"/>
  <c r="M51" i="2"/>
  <c r="M46" i="2"/>
  <c r="M44" i="2"/>
  <c r="M43" i="2"/>
  <c r="M42" i="2"/>
  <c r="M37" i="2"/>
  <c r="M34" i="2"/>
  <c r="M31" i="2"/>
  <c r="M30" i="2"/>
  <c r="M29" i="2"/>
  <c r="M28" i="2"/>
  <c r="M27" i="2"/>
  <c r="M26" i="2"/>
  <c r="M25" i="2"/>
  <c r="M22" i="2"/>
  <c r="M19" i="2"/>
  <c r="M18" i="2"/>
  <c r="M17" i="2"/>
  <c r="M16" i="2"/>
  <c r="M13" i="2"/>
  <c r="M12" i="2"/>
  <c r="M11" i="2"/>
  <c r="M10" i="2"/>
  <c r="M9" i="2"/>
  <c r="M8" i="2"/>
  <c r="M83" i="1"/>
  <c r="M5" i="2"/>
  <c r="M6" i="2"/>
  <c r="M15" i="2"/>
  <c r="M21" i="2"/>
  <c r="M23" i="2"/>
  <c r="M24" i="2"/>
  <c r="M33" i="2"/>
  <c r="M36" i="2"/>
  <c r="M39" i="2"/>
  <c r="M40" i="2"/>
  <c r="M41" i="2"/>
  <c r="M48" i="2"/>
  <c r="M49" i="2"/>
  <c r="M50" i="2"/>
  <c r="M58" i="2"/>
  <c r="M60" i="2"/>
  <c r="M71" i="2"/>
  <c r="M74" i="2"/>
  <c r="M75" i="2"/>
  <c r="O79" i="2"/>
  <c r="O78" i="2"/>
  <c r="O77" i="2"/>
  <c r="O76" i="2"/>
  <c r="O72" i="2"/>
  <c r="O68" i="2"/>
  <c r="O67" i="2"/>
  <c r="O66" i="2"/>
  <c r="O65" i="2"/>
  <c r="O63" i="2"/>
  <c r="O62" i="2"/>
  <c r="O61" i="2"/>
  <c r="O59" i="2"/>
  <c r="O56" i="2"/>
  <c r="O55" i="2"/>
  <c r="O54" i="2"/>
  <c r="O53" i="2"/>
  <c r="O52" i="2"/>
  <c r="O51" i="2"/>
  <c r="O46" i="2"/>
  <c r="O44" i="2"/>
  <c r="O43" i="2"/>
  <c r="O42" i="2"/>
  <c r="O37" i="2"/>
  <c r="O34" i="2"/>
  <c r="O31" i="2"/>
  <c r="O30" i="2"/>
  <c r="O29" i="2"/>
  <c r="O28" i="2"/>
  <c r="O27" i="2"/>
  <c r="O26" i="2"/>
  <c r="O25" i="2"/>
  <c r="O22" i="2"/>
  <c r="O19" i="2"/>
  <c r="O18" i="2"/>
  <c r="O17" i="2"/>
  <c r="O16" i="2"/>
  <c r="O13" i="2"/>
  <c r="O12" i="2"/>
  <c r="O11" i="2"/>
  <c r="O10" i="2"/>
  <c r="O9" i="2"/>
  <c r="O8" i="2"/>
  <c r="O83" i="1"/>
  <c r="O5" i="2"/>
  <c r="O6" i="2"/>
  <c r="O15" i="2"/>
  <c r="O21" i="2"/>
  <c r="O23" i="2"/>
  <c r="O24" i="2"/>
  <c r="O33" i="2"/>
  <c r="O36" i="2"/>
  <c r="O39" i="2"/>
  <c r="O40" i="2"/>
  <c r="O41" i="2"/>
  <c r="O48" i="2"/>
  <c r="O49" i="2"/>
  <c r="O50" i="2"/>
  <c r="O58" i="2"/>
  <c r="O60" i="2"/>
  <c r="O71" i="2"/>
  <c r="O74" i="2"/>
  <c r="O75" i="2"/>
  <c r="Q79" i="2"/>
  <c r="Q78" i="2"/>
  <c r="Q77" i="2"/>
  <c r="Q76" i="2"/>
  <c r="Q72" i="2"/>
  <c r="Q68" i="2"/>
  <c r="Q67" i="2"/>
  <c r="Q66" i="2"/>
  <c r="Q65" i="2"/>
  <c r="Q63" i="2"/>
  <c r="Q62" i="2"/>
  <c r="Q61" i="2"/>
  <c r="Q59" i="2"/>
  <c r="Q56" i="2"/>
  <c r="Q55" i="2"/>
  <c r="Q54" i="2"/>
  <c r="Q53" i="2"/>
  <c r="Q52" i="2"/>
  <c r="Q51" i="2"/>
  <c r="Q46" i="2"/>
  <c r="Q44" i="2"/>
  <c r="Q43" i="2"/>
  <c r="Q42" i="2"/>
  <c r="Q37" i="2"/>
  <c r="Q34" i="2"/>
  <c r="Q31" i="2"/>
  <c r="Q30" i="2"/>
  <c r="Q29" i="2"/>
  <c r="Q28" i="2"/>
  <c r="Q27" i="2"/>
  <c r="Q26" i="2"/>
  <c r="Q25" i="2"/>
  <c r="Q22" i="2"/>
  <c r="Q19" i="2"/>
  <c r="Q18" i="2"/>
  <c r="Q17" i="2"/>
  <c r="Q16" i="2"/>
  <c r="Q13" i="2"/>
  <c r="Q12" i="2"/>
  <c r="Q11" i="2"/>
  <c r="Q10" i="2"/>
  <c r="Q9" i="2"/>
  <c r="Q8" i="2"/>
  <c r="Q83" i="1"/>
  <c r="Q5" i="2"/>
  <c r="Q6" i="2"/>
  <c r="Q15" i="2"/>
  <c r="Q21" i="2"/>
  <c r="Q23" i="2"/>
  <c r="Q24" i="2"/>
  <c r="Q33" i="2"/>
  <c r="Q36" i="2"/>
  <c r="Q39" i="2"/>
  <c r="Q40" i="2"/>
  <c r="Q41" i="2"/>
  <c r="Q48" i="2"/>
  <c r="Q49" i="2"/>
  <c r="Q50" i="2"/>
  <c r="Q58" i="2"/>
  <c r="Q60" i="2"/>
  <c r="Q71" i="2"/>
  <c r="Q74" i="2"/>
  <c r="Q75" i="2"/>
  <c r="S79" i="2"/>
  <c r="S78" i="2"/>
  <c r="S77" i="2"/>
  <c r="S76" i="2"/>
  <c r="S72" i="2"/>
  <c r="S68" i="2"/>
  <c r="S67" i="2"/>
  <c r="S66" i="2"/>
  <c r="S65" i="2"/>
  <c r="S63" i="2"/>
  <c r="S62" i="2"/>
  <c r="S61" i="2"/>
  <c r="S59" i="2"/>
  <c r="S56" i="2"/>
  <c r="S55" i="2"/>
  <c r="S54" i="2"/>
  <c r="S53" i="2"/>
  <c r="S52" i="2"/>
  <c r="S51" i="2"/>
  <c r="S46" i="2"/>
  <c r="S44" i="2"/>
  <c r="S43" i="2"/>
  <c r="S42" i="2"/>
  <c r="S37" i="2"/>
  <c r="S34" i="2"/>
  <c r="S31" i="2"/>
  <c r="S30" i="2"/>
  <c r="S29" i="2"/>
  <c r="S28" i="2"/>
  <c r="S27" i="2"/>
  <c r="S26" i="2"/>
  <c r="S25" i="2"/>
  <c r="S22" i="2"/>
  <c r="S19" i="2"/>
  <c r="S18" i="2"/>
  <c r="S17" i="2"/>
  <c r="S16" i="2"/>
  <c r="S13" i="2"/>
  <c r="S12" i="2"/>
  <c r="S11" i="2"/>
  <c r="S10" i="2"/>
  <c r="S9" i="2"/>
  <c r="S8" i="2"/>
  <c r="S83" i="1"/>
  <c r="S5" i="2"/>
  <c r="S6" i="2"/>
  <c r="S15" i="2"/>
  <c r="S21" i="2"/>
  <c r="S23" i="2"/>
  <c r="S24" i="2"/>
  <c r="S33" i="2"/>
  <c r="S36" i="2"/>
  <c r="S39" i="2"/>
  <c r="S40" i="2"/>
  <c r="S41" i="2"/>
  <c r="S48" i="2"/>
  <c r="S49" i="2"/>
  <c r="S50" i="2"/>
  <c r="S58" i="2"/>
  <c r="S60" i="2"/>
  <c r="S71" i="2"/>
  <c r="S74" i="2"/>
  <c r="S75" i="2"/>
  <c r="U79" i="2"/>
  <c r="U78" i="2"/>
  <c r="U77" i="2"/>
  <c r="U76" i="2"/>
  <c r="U72" i="2"/>
  <c r="U68" i="2"/>
  <c r="U67" i="2"/>
  <c r="U66" i="2"/>
  <c r="U65" i="2"/>
  <c r="U63" i="2"/>
  <c r="U62" i="2"/>
  <c r="U61" i="2"/>
  <c r="U59" i="2"/>
  <c r="U56" i="2"/>
  <c r="U55" i="2"/>
  <c r="U54" i="2"/>
  <c r="U53" i="2"/>
  <c r="U52" i="2"/>
  <c r="U51" i="2"/>
  <c r="U46" i="2"/>
  <c r="U44" i="2"/>
  <c r="U43" i="2"/>
  <c r="U42" i="2"/>
  <c r="U37" i="2"/>
  <c r="U34" i="2"/>
  <c r="U31" i="2"/>
  <c r="U30" i="2"/>
  <c r="U29" i="2"/>
  <c r="U28" i="2"/>
  <c r="U27" i="2"/>
  <c r="U26" i="2"/>
  <c r="U25" i="2"/>
  <c r="U22" i="2"/>
  <c r="U19" i="2"/>
  <c r="U18" i="2"/>
  <c r="U17" i="2"/>
  <c r="U16" i="2"/>
  <c r="U13" i="2"/>
  <c r="U12" i="2"/>
  <c r="U11" i="2"/>
  <c r="U10" i="2"/>
  <c r="U9" i="2"/>
  <c r="U8" i="2"/>
  <c r="U83" i="1"/>
  <c r="U5" i="2"/>
  <c r="U6" i="2"/>
  <c r="U15" i="2"/>
  <c r="U21" i="2"/>
  <c r="U23" i="2"/>
  <c r="U24" i="2"/>
  <c r="U33" i="2"/>
  <c r="U36" i="2"/>
  <c r="U39" i="2"/>
  <c r="U40" i="2"/>
  <c r="U41" i="2"/>
  <c r="U48" i="2"/>
  <c r="U49" i="2"/>
  <c r="U50" i="2"/>
  <c r="U58" i="2"/>
  <c r="U60" i="2"/>
  <c r="U71" i="2"/>
  <c r="U74" i="2"/>
  <c r="U75" i="2"/>
  <c r="W79" i="2"/>
  <c r="W78" i="2"/>
  <c r="W77" i="2"/>
  <c r="W76" i="2"/>
  <c r="W72" i="2"/>
  <c r="W68" i="2"/>
  <c r="W67" i="2"/>
  <c r="W66" i="2"/>
  <c r="W65" i="2"/>
  <c r="W63" i="2"/>
  <c r="W62" i="2"/>
  <c r="W61" i="2"/>
  <c r="W59" i="2"/>
  <c r="W56" i="2"/>
  <c r="W55" i="2"/>
  <c r="W54" i="2"/>
  <c r="W53" i="2"/>
  <c r="W52" i="2"/>
  <c r="W51" i="2"/>
  <c r="W46" i="2"/>
  <c r="W44" i="2"/>
  <c r="W43" i="2"/>
  <c r="W42" i="2"/>
  <c r="W37" i="2"/>
  <c r="W34" i="2"/>
  <c r="W31" i="2"/>
  <c r="W30" i="2"/>
  <c r="W29" i="2"/>
  <c r="W28" i="2"/>
  <c r="W27" i="2"/>
  <c r="W26" i="2"/>
  <c r="W25" i="2"/>
  <c r="W22" i="2"/>
  <c r="W19" i="2"/>
  <c r="W18" i="2"/>
  <c r="W17" i="2"/>
  <c r="W16" i="2"/>
  <c r="W13" i="2"/>
  <c r="W12" i="2"/>
  <c r="W11" i="2"/>
  <c r="W10" i="2"/>
  <c r="W9" i="2"/>
  <c r="W8" i="2"/>
  <c r="W83" i="1"/>
  <c r="W5" i="2"/>
  <c r="W6" i="2"/>
  <c r="W15" i="2"/>
  <c r="W21" i="2"/>
  <c r="W23" i="2"/>
  <c r="W24" i="2"/>
  <c r="W33" i="2"/>
  <c r="W36" i="2"/>
  <c r="W39" i="2"/>
  <c r="W40" i="2"/>
  <c r="W41" i="2"/>
  <c r="W48" i="2"/>
  <c r="W49" i="2"/>
  <c r="W50" i="2"/>
  <c r="W58" i="2"/>
  <c r="W60" i="2"/>
  <c r="W71" i="2"/>
  <c r="W74" i="2"/>
  <c r="W75" i="2"/>
  <c r="Y79" i="2"/>
  <c r="Y78" i="2"/>
  <c r="Y77" i="2"/>
  <c r="Y76" i="2"/>
  <c r="Y72" i="2"/>
  <c r="Y68" i="2"/>
  <c r="Y67" i="2"/>
  <c r="Y66" i="2"/>
  <c r="Y65" i="2"/>
  <c r="Y63" i="2"/>
  <c r="Y62" i="2"/>
  <c r="Y61" i="2"/>
  <c r="Y59" i="2"/>
  <c r="Y56" i="2"/>
  <c r="Y55" i="2"/>
  <c r="Y54" i="2"/>
  <c r="Y53" i="2"/>
  <c r="Y52" i="2"/>
  <c r="Y51" i="2"/>
  <c r="Y46" i="2"/>
  <c r="Y44" i="2"/>
  <c r="Y43" i="2"/>
  <c r="Y42" i="2"/>
  <c r="Y37" i="2"/>
  <c r="Y34" i="2"/>
  <c r="Y31" i="2"/>
  <c r="Y30" i="2"/>
  <c r="Y29" i="2"/>
  <c r="Y28" i="2"/>
  <c r="Y27" i="2"/>
  <c r="Y26" i="2"/>
  <c r="Y25" i="2"/>
  <c r="Y22" i="2"/>
  <c r="Y19" i="2"/>
  <c r="Y18" i="2"/>
  <c r="Y17" i="2"/>
  <c r="Y16" i="2"/>
  <c r="Y13" i="2"/>
  <c r="Y12" i="2"/>
  <c r="Y11" i="2"/>
  <c r="Y10" i="2"/>
  <c r="Y9" i="2"/>
  <c r="Y8" i="2"/>
  <c r="Y83" i="1"/>
  <c r="Y5" i="2"/>
  <c r="Y6" i="2"/>
  <c r="Y15" i="2"/>
  <c r="Y21" i="2"/>
  <c r="Y23" i="2"/>
  <c r="Y24" i="2"/>
  <c r="Y33" i="2"/>
  <c r="Y36" i="2"/>
  <c r="Y39" i="2"/>
  <c r="Y40" i="2"/>
  <c r="Y41" i="2"/>
  <c r="Y48" i="2"/>
  <c r="Y49" i="2"/>
  <c r="Y50" i="2"/>
  <c r="Y58" i="2"/>
  <c r="Y60" i="2"/>
  <c r="Y71" i="2"/>
  <c r="Y74" i="2"/>
  <c r="Y75" i="2"/>
  <c r="AA79" i="2"/>
  <c r="AA78" i="2"/>
  <c r="AA77" i="2"/>
  <c r="AA76" i="2"/>
  <c r="AA72" i="2"/>
  <c r="AA68" i="2"/>
  <c r="AA67" i="2"/>
  <c r="AA66" i="2"/>
  <c r="AA65" i="2"/>
  <c r="AA63" i="2"/>
  <c r="AA62" i="2"/>
  <c r="AA61" i="2"/>
  <c r="AA59" i="2"/>
  <c r="AA56" i="2"/>
  <c r="AA55" i="2"/>
  <c r="AA54" i="2"/>
  <c r="AA53" i="2"/>
  <c r="AA52" i="2"/>
  <c r="AA51" i="2"/>
  <c r="AA46" i="2"/>
  <c r="AA44" i="2"/>
  <c r="AA43" i="2"/>
  <c r="AA42" i="2"/>
  <c r="AA37" i="2"/>
  <c r="AA34" i="2"/>
  <c r="AA31" i="2"/>
  <c r="AA30" i="2"/>
  <c r="AA29" i="2"/>
  <c r="AA28" i="2"/>
  <c r="AA27" i="2"/>
  <c r="AA26" i="2"/>
  <c r="AA25" i="2"/>
  <c r="AA22" i="2"/>
  <c r="AA19" i="2"/>
  <c r="AA18" i="2"/>
  <c r="AA17" i="2"/>
  <c r="AA16" i="2"/>
  <c r="AA13" i="2"/>
  <c r="AA12" i="2"/>
  <c r="AA11" i="2"/>
  <c r="AA10" i="2"/>
  <c r="AA9" i="2"/>
  <c r="AA8" i="2"/>
  <c r="AA83" i="1"/>
  <c r="AA5" i="2"/>
  <c r="AA6" i="2"/>
  <c r="AA15" i="2"/>
  <c r="AA21" i="2"/>
  <c r="AA23" i="2"/>
  <c r="AA24" i="2"/>
  <c r="AA33" i="2"/>
  <c r="AA36" i="2"/>
  <c r="AA39" i="2"/>
  <c r="AA40" i="2"/>
  <c r="AA41" i="2"/>
  <c r="AA48" i="2"/>
  <c r="AA49" i="2"/>
  <c r="AA50" i="2"/>
  <c r="AA58" i="2"/>
  <c r="AA60" i="2"/>
  <c r="AA71" i="2"/>
  <c r="AA74" i="2"/>
  <c r="AA75" i="2"/>
  <c r="AC79" i="2"/>
  <c r="AC78" i="2"/>
  <c r="AC77" i="2"/>
  <c r="AC76" i="2"/>
  <c r="AC72" i="2"/>
  <c r="AC68" i="2"/>
  <c r="AC67" i="2"/>
  <c r="AC66" i="2"/>
  <c r="AC65" i="2"/>
  <c r="AC63" i="2"/>
  <c r="AC62" i="2"/>
  <c r="AC61" i="2"/>
  <c r="AC59" i="2"/>
  <c r="AC56" i="2"/>
  <c r="AC55" i="2"/>
  <c r="AC54" i="2"/>
  <c r="AC53" i="2"/>
  <c r="AC52" i="2"/>
  <c r="AC51" i="2"/>
  <c r="AC46" i="2"/>
  <c r="AC44" i="2"/>
  <c r="AC43" i="2"/>
  <c r="AC42" i="2"/>
  <c r="AC37" i="2"/>
  <c r="AC34" i="2"/>
  <c r="AC31" i="2"/>
  <c r="AC30" i="2"/>
  <c r="AC29" i="2"/>
  <c r="AC28" i="2"/>
  <c r="AC27" i="2"/>
  <c r="AC26" i="2"/>
  <c r="AC25" i="2"/>
  <c r="AC22" i="2"/>
  <c r="AC19" i="2"/>
  <c r="AC18" i="2"/>
  <c r="AC17" i="2"/>
  <c r="AC16" i="2"/>
  <c r="AC13" i="2"/>
  <c r="AC12" i="2"/>
  <c r="AC11" i="2"/>
  <c r="AC10" i="2"/>
  <c r="AC9" i="2"/>
  <c r="AC8" i="2"/>
  <c r="AC83" i="1"/>
  <c r="AC5" i="2"/>
  <c r="AC6" i="2"/>
  <c r="AC15" i="2"/>
  <c r="AC21" i="2"/>
  <c r="AC23" i="2"/>
  <c r="AC24" i="2"/>
  <c r="AC33" i="2"/>
  <c r="AC36" i="2"/>
  <c r="AC39" i="2"/>
  <c r="AC40" i="2"/>
  <c r="AC41" i="2"/>
  <c r="AC48" i="2"/>
  <c r="AC49" i="2"/>
  <c r="AC50" i="2"/>
  <c r="AC58" i="2"/>
  <c r="AC60" i="2"/>
  <c r="AC71" i="2"/>
  <c r="AC74" i="2"/>
  <c r="AC75" i="2"/>
  <c r="AE79" i="2"/>
  <c r="AE78" i="2"/>
  <c r="AE77" i="2"/>
  <c r="AE76" i="2"/>
  <c r="AE72" i="2"/>
  <c r="AE68" i="2"/>
  <c r="AE67" i="2"/>
  <c r="AE66" i="2"/>
  <c r="AE65" i="2"/>
  <c r="AE63" i="2"/>
  <c r="AE62" i="2"/>
  <c r="AE61" i="2"/>
  <c r="AE59" i="2"/>
  <c r="AE56" i="2"/>
  <c r="AE55" i="2"/>
  <c r="AE54" i="2"/>
  <c r="AE53" i="2"/>
  <c r="AE52" i="2"/>
  <c r="AE51" i="2"/>
  <c r="AE46" i="2"/>
  <c r="AE44" i="2"/>
  <c r="AE43" i="2"/>
  <c r="AE42" i="2"/>
  <c r="AE37" i="2"/>
  <c r="AE34" i="2"/>
  <c r="AE31" i="2"/>
  <c r="AE30" i="2"/>
  <c r="AE29" i="2"/>
  <c r="AE28" i="2"/>
  <c r="AE27" i="2"/>
  <c r="AE26" i="2"/>
  <c r="AE25" i="2"/>
  <c r="AE22" i="2"/>
  <c r="AE19" i="2"/>
  <c r="AE18" i="2"/>
  <c r="AE17" i="2"/>
  <c r="AE16" i="2"/>
  <c r="AE13" i="2"/>
  <c r="AE12" i="2"/>
  <c r="AE11" i="2"/>
  <c r="AE10" i="2"/>
  <c r="AE9" i="2"/>
  <c r="AE8" i="2"/>
  <c r="AE83" i="1"/>
  <c r="AE5" i="2"/>
  <c r="AE6" i="2"/>
  <c r="AE15" i="2"/>
  <c r="AE21" i="2"/>
  <c r="AE23" i="2"/>
  <c r="AE24" i="2"/>
  <c r="AE33" i="2"/>
  <c r="AE36" i="2"/>
  <c r="AE39" i="2"/>
  <c r="AE40" i="2"/>
  <c r="AE41" i="2"/>
  <c r="AE48" i="2"/>
  <c r="AE49" i="2"/>
  <c r="AE50" i="2"/>
  <c r="AE58" i="2"/>
  <c r="AE60" i="2"/>
  <c r="AE71" i="2"/>
  <c r="AE74" i="2"/>
  <c r="AE75" i="2"/>
  <c r="AG79" i="2"/>
  <c r="AG78" i="2"/>
  <c r="AG77" i="2"/>
  <c r="AG76" i="2"/>
  <c r="AG72" i="2"/>
  <c r="AG68" i="2"/>
  <c r="AG67" i="2"/>
  <c r="AG66" i="2"/>
  <c r="AG65" i="2"/>
  <c r="AG63" i="2"/>
  <c r="AG62" i="2"/>
  <c r="AG61" i="2"/>
  <c r="AG59" i="2"/>
  <c r="AG56" i="2"/>
  <c r="AG55" i="2"/>
  <c r="AG54" i="2"/>
  <c r="AG53" i="2"/>
  <c r="AG52" i="2"/>
  <c r="AG51" i="2"/>
  <c r="AG46" i="2"/>
  <c r="AG44" i="2"/>
  <c r="AG43" i="2"/>
  <c r="AG42" i="2"/>
  <c r="AG37" i="2"/>
  <c r="AG34" i="2"/>
  <c r="AG31" i="2"/>
  <c r="AG30" i="2"/>
  <c r="AG29" i="2"/>
  <c r="AG28" i="2"/>
  <c r="AG27" i="2"/>
  <c r="AG26" i="2"/>
  <c r="AG25" i="2"/>
  <c r="AG22" i="2"/>
  <c r="AG19" i="2"/>
  <c r="AG18" i="2"/>
  <c r="AG17" i="2"/>
  <c r="AG16" i="2"/>
  <c r="AG13" i="2"/>
  <c r="AG12" i="2"/>
  <c r="AG11" i="2"/>
  <c r="AG10" i="2"/>
  <c r="AG9" i="2"/>
  <c r="AG8" i="2"/>
  <c r="AG83" i="1"/>
  <c r="AG5" i="2"/>
  <c r="AG6" i="2"/>
  <c r="AG15" i="2"/>
  <c r="AG21" i="2"/>
  <c r="AG23" i="2"/>
  <c r="AG24" i="2"/>
  <c r="AG33" i="2"/>
  <c r="AG36" i="2"/>
  <c r="AG39" i="2"/>
  <c r="AG40" i="2"/>
  <c r="AG41" i="2"/>
  <c r="AG48" i="2"/>
  <c r="AG49" i="2"/>
  <c r="AG50" i="2"/>
  <c r="AG58" i="2"/>
  <c r="AG60" i="2"/>
  <c r="AG71" i="2"/>
  <c r="AG74" i="2"/>
  <c r="AG75" i="2"/>
  <c r="AI79" i="2"/>
  <c r="AI78" i="2"/>
  <c r="AI77" i="2"/>
  <c r="AI76" i="2"/>
  <c r="AI72" i="2"/>
  <c r="AI68" i="2"/>
  <c r="AI67" i="2"/>
  <c r="AI66" i="2"/>
  <c r="AI65" i="2"/>
  <c r="AI63" i="2"/>
  <c r="AI62" i="2"/>
  <c r="AI61" i="2"/>
  <c r="AI59" i="2"/>
  <c r="AI56" i="2"/>
  <c r="AI55" i="2"/>
  <c r="AI54" i="2"/>
  <c r="AI53" i="2"/>
  <c r="AI52" i="2"/>
  <c r="AI51" i="2"/>
  <c r="AI46" i="2"/>
  <c r="AI44" i="2"/>
  <c r="AI43" i="2"/>
  <c r="AI42" i="2"/>
  <c r="AI37" i="2"/>
  <c r="AI34" i="2"/>
  <c r="AI31" i="2"/>
  <c r="AI30" i="2"/>
  <c r="AI29" i="2"/>
  <c r="AI28" i="2"/>
  <c r="AI27" i="2"/>
  <c r="AI26" i="2"/>
  <c r="AI25" i="2"/>
  <c r="AI22" i="2"/>
  <c r="AI19" i="2"/>
  <c r="AI18" i="2"/>
  <c r="AI17" i="2"/>
  <c r="AI16" i="2"/>
  <c r="AI13" i="2"/>
  <c r="AI12" i="2"/>
  <c r="AI11" i="2"/>
  <c r="AI10" i="2"/>
  <c r="AI9" i="2"/>
  <c r="AI8" i="2"/>
  <c r="AI83" i="1"/>
  <c r="AI5" i="2"/>
  <c r="AI6" i="2"/>
  <c r="AI15" i="2"/>
  <c r="AI21" i="2"/>
  <c r="AI23" i="2"/>
  <c r="AI24" i="2"/>
  <c r="AI33" i="2"/>
  <c r="AI36" i="2"/>
  <c r="AI39" i="2"/>
  <c r="AI40" i="2"/>
  <c r="AI41" i="2"/>
  <c r="AI48" i="2"/>
  <c r="AI49" i="2"/>
  <c r="AI50" i="2"/>
  <c r="AI58" i="2"/>
  <c r="AI60" i="2"/>
  <c r="AI71" i="2"/>
  <c r="AI74" i="2"/>
  <c r="AI75" i="2"/>
  <c r="AK79" i="2"/>
  <c r="AK78" i="2"/>
  <c r="AK77" i="2"/>
  <c r="AK76" i="2"/>
  <c r="AK72" i="2"/>
  <c r="AK68" i="2"/>
  <c r="AK67" i="2"/>
  <c r="AK66" i="2"/>
  <c r="AK65" i="2"/>
  <c r="AK63" i="2"/>
  <c r="AK62" i="2"/>
  <c r="AK61" i="2"/>
  <c r="AK59" i="2"/>
  <c r="AK56" i="2"/>
  <c r="AK55" i="2"/>
  <c r="AK54" i="2"/>
  <c r="AK53" i="2"/>
  <c r="AK52" i="2"/>
  <c r="AK51" i="2"/>
  <c r="AK46" i="2"/>
  <c r="AK44" i="2"/>
  <c r="AK43" i="2"/>
  <c r="AK42" i="2"/>
  <c r="AK37" i="2"/>
  <c r="AK34" i="2"/>
  <c r="AK31" i="2"/>
  <c r="AK30" i="2"/>
  <c r="AK29" i="2"/>
  <c r="AK28" i="2"/>
  <c r="AK27" i="2"/>
  <c r="AK26" i="2"/>
  <c r="AK25" i="2"/>
  <c r="AK22" i="2"/>
  <c r="AK19" i="2"/>
  <c r="AK18" i="2"/>
  <c r="AK17" i="2"/>
  <c r="AK16" i="2"/>
  <c r="AK13" i="2"/>
  <c r="AK12" i="2"/>
  <c r="AK11" i="2"/>
  <c r="AK10" i="2"/>
  <c r="AK9" i="2"/>
  <c r="AK8" i="2"/>
  <c r="AK83" i="1"/>
  <c r="AK5" i="2"/>
  <c r="AK6" i="2"/>
  <c r="AK15" i="2"/>
  <c r="AK21" i="2"/>
  <c r="AK23" i="2"/>
  <c r="AK24" i="2"/>
  <c r="AK33" i="2"/>
  <c r="AK36" i="2"/>
  <c r="AK39" i="2"/>
  <c r="AK40" i="2"/>
  <c r="AK41" i="2"/>
  <c r="AK48" i="2"/>
  <c r="AK49" i="2"/>
  <c r="AK50" i="2"/>
  <c r="AK58" i="2"/>
  <c r="AK60" i="2"/>
  <c r="AK71" i="2"/>
  <c r="AK74" i="2"/>
  <c r="AK75" i="2"/>
  <c r="AM79" i="2"/>
  <c r="AM78" i="2"/>
  <c r="AM77" i="2"/>
  <c r="AM76" i="2"/>
  <c r="AM72" i="2"/>
  <c r="AM68" i="2"/>
  <c r="AM67" i="2"/>
  <c r="AM66" i="2"/>
  <c r="AM65" i="2"/>
  <c r="AM63" i="2"/>
  <c r="AM62" i="2"/>
  <c r="AM61" i="2"/>
  <c r="AM59" i="2"/>
  <c r="AM56" i="2"/>
  <c r="AM55" i="2"/>
  <c r="AM54" i="2"/>
  <c r="AM53" i="2"/>
  <c r="AM52" i="2"/>
  <c r="AM51" i="2"/>
  <c r="AM46" i="2"/>
  <c r="AM44" i="2"/>
  <c r="AM43" i="2"/>
  <c r="AM42" i="2"/>
  <c r="AM37" i="2"/>
  <c r="AM34" i="2"/>
  <c r="AM31" i="2"/>
  <c r="AM30" i="2"/>
  <c r="AM29" i="2"/>
  <c r="AM28" i="2"/>
  <c r="AM27" i="2"/>
  <c r="AM26" i="2"/>
  <c r="AM25" i="2"/>
  <c r="AM22" i="2"/>
  <c r="AM19" i="2"/>
  <c r="AM18" i="2"/>
  <c r="AM17" i="2"/>
  <c r="AM16" i="2"/>
  <c r="AM13" i="2"/>
  <c r="AM12" i="2"/>
  <c r="AM11" i="2"/>
  <c r="AM10" i="2"/>
  <c r="AM9" i="2"/>
  <c r="AM8" i="2"/>
  <c r="AM83" i="1"/>
  <c r="AM5" i="2"/>
  <c r="AM6" i="2"/>
  <c r="AM15" i="2"/>
  <c r="AM21" i="2"/>
  <c r="AM23" i="2"/>
  <c r="AM24" i="2"/>
  <c r="AM33" i="2"/>
  <c r="AM36" i="2"/>
  <c r="AM39" i="2"/>
  <c r="AM40" i="2"/>
  <c r="AM41" i="2"/>
  <c r="AM48" i="2"/>
  <c r="AM49" i="2"/>
  <c r="AM50" i="2"/>
  <c r="AM58" i="2"/>
  <c r="AM60" i="2"/>
  <c r="AM71" i="2"/>
  <c r="AM74" i="2"/>
  <c r="AM75" i="2"/>
  <c r="AO79" i="2"/>
  <c r="AO78" i="2"/>
  <c r="AO77" i="2"/>
  <c r="AO76" i="2"/>
  <c r="AO72" i="2"/>
  <c r="AO68" i="2"/>
  <c r="AO67" i="2"/>
  <c r="AO66" i="2"/>
  <c r="AO65" i="2"/>
  <c r="AO63" i="2"/>
  <c r="AO62" i="2"/>
  <c r="AO61" i="2"/>
  <c r="AO59" i="2"/>
  <c r="AO56" i="2"/>
  <c r="AO55" i="2"/>
  <c r="AO54" i="2"/>
  <c r="AO53" i="2"/>
  <c r="AO52" i="2"/>
  <c r="AO51" i="2"/>
  <c r="AO46" i="2"/>
  <c r="AO44" i="2"/>
  <c r="AO43" i="2"/>
  <c r="AO42" i="2"/>
  <c r="AO37" i="2"/>
  <c r="AO34" i="2"/>
  <c r="AO31" i="2"/>
  <c r="AO30" i="2"/>
  <c r="AO29" i="2"/>
  <c r="AO28" i="2"/>
  <c r="AO27" i="2"/>
  <c r="AO26" i="2"/>
  <c r="AO25" i="2"/>
  <c r="AO22" i="2"/>
  <c r="AO19" i="2"/>
  <c r="AO18" i="2"/>
  <c r="AO17" i="2"/>
  <c r="AO16" i="2"/>
  <c r="AO13" i="2"/>
  <c r="AO12" i="2"/>
  <c r="AO11" i="2"/>
  <c r="AO10" i="2"/>
  <c r="AO9" i="2"/>
  <c r="AO8" i="2"/>
  <c r="AO83" i="1"/>
  <c r="AO5" i="2"/>
  <c r="AO6" i="2"/>
  <c r="AO15" i="2"/>
  <c r="AO21" i="2"/>
  <c r="AO23" i="2"/>
  <c r="AO24" i="2"/>
  <c r="AO33" i="2"/>
  <c r="AO36" i="2"/>
  <c r="AO39" i="2"/>
  <c r="AO40" i="2"/>
  <c r="AO41" i="2"/>
  <c r="AO48" i="2"/>
  <c r="AO49" i="2"/>
  <c r="AO50" i="2"/>
  <c r="AO58" i="2"/>
  <c r="AO60" i="2"/>
  <c r="AO71" i="2"/>
  <c r="AO74" i="2"/>
  <c r="AO75" i="2"/>
  <c r="AQ79" i="2"/>
  <c r="AQ78" i="2"/>
  <c r="AQ77" i="2"/>
  <c r="AQ76" i="2"/>
  <c r="AQ72" i="2"/>
  <c r="AQ68" i="2"/>
  <c r="AQ67" i="2"/>
  <c r="AQ66" i="2"/>
  <c r="AQ65" i="2"/>
  <c r="AQ63" i="2"/>
  <c r="AQ62" i="2"/>
  <c r="AQ61" i="2"/>
  <c r="AQ59" i="2"/>
  <c r="AQ56" i="2"/>
  <c r="AQ55" i="2"/>
  <c r="AQ54" i="2"/>
  <c r="AQ53" i="2"/>
  <c r="AQ52" i="2"/>
  <c r="AQ51" i="2"/>
  <c r="AQ46" i="2"/>
  <c r="AQ44" i="2"/>
  <c r="AQ43" i="2"/>
  <c r="AQ42" i="2"/>
  <c r="AQ37" i="2"/>
  <c r="AQ34" i="2"/>
  <c r="AQ31" i="2"/>
  <c r="AQ30" i="2"/>
  <c r="AQ29" i="2"/>
  <c r="AQ28" i="2"/>
  <c r="AQ27" i="2"/>
  <c r="AQ26" i="2"/>
  <c r="AQ25" i="2"/>
  <c r="AQ22" i="2"/>
  <c r="AQ19" i="2"/>
  <c r="AQ18" i="2"/>
  <c r="AQ17" i="2"/>
  <c r="AQ16" i="2"/>
  <c r="AQ13" i="2"/>
  <c r="AQ12" i="2"/>
  <c r="AQ11" i="2"/>
  <c r="AQ10" i="2"/>
  <c r="AQ9" i="2"/>
  <c r="AQ8" i="2"/>
  <c r="AQ83" i="1"/>
  <c r="AQ5" i="2"/>
  <c r="AQ6" i="2"/>
  <c r="AQ15" i="2"/>
  <c r="AQ21" i="2"/>
  <c r="AQ23" i="2"/>
  <c r="AQ24" i="2"/>
  <c r="AQ33" i="2"/>
  <c r="AQ36" i="2"/>
  <c r="AQ39" i="2"/>
  <c r="AQ40" i="2"/>
  <c r="AQ41" i="2"/>
  <c r="AQ48" i="2"/>
  <c r="AQ49" i="2"/>
  <c r="AQ50" i="2"/>
  <c r="AQ58" i="2"/>
  <c r="AQ60" i="2"/>
  <c r="AQ71" i="2"/>
  <c r="AQ74" i="2"/>
  <c r="AQ75" i="2"/>
  <c r="AS79" i="2"/>
  <c r="AS78" i="2"/>
  <c r="AS77" i="2"/>
  <c r="AS76" i="2"/>
  <c r="AS72" i="2"/>
  <c r="AS68" i="2"/>
  <c r="AS67" i="2"/>
  <c r="AS66" i="2"/>
  <c r="AS65" i="2"/>
  <c r="AS63" i="2"/>
  <c r="AS62" i="2"/>
  <c r="AS61" i="2"/>
  <c r="AS59" i="2"/>
  <c r="AS56" i="2"/>
  <c r="AS55" i="2"/>
  <c r="AS54" i="2"/>
  <c r="AS53" i="2"/>
  <c r="AS52" i="2"/>
  <c r="AS51" i="2"/>
  <c r="AS46" i="2"/>
  <c r="AS44" i="2"/>
  <c r="AS43" i="2"/>
  <c r="AS42" i="2"/>
  <c r="AS37" i="2"/>
  <c r="AS34" i="2"/>
  <c r="AS31" i="2"/>
  <c r="AS30" i="2"/>
  <c r="AS29" i="2"/>
  <c r="AS28" i="2"/>
  <c r="AS27" i="2"/>
  <c r="AS26" i="2"/>
  <c r="AS25" i="2"/>
  <c r="AS22" i="2"/>
  <c r="AS19" i="2"/>
  <c r="AS18" i="2"/>
  <c r="AS17" i="2"/>
  <c r="AS16" i="2"/>
  <c r="AS13" i="2"/>
  <c r="AS12" i="2"/>
  <c r="AS11" i="2"/>
  <c r="AS10" i="2"/>
  <c r="AS9" i="2"/>
  <c r="AS8" i="2"/>
  <c r="AS83" i="1"/>
  <c r="AS5" i="2"/>
  <c r="AS6" i="2"/>
  <c r="AS15" i="2"/>
  <c r="AS21" i="2"/>
  <c r="AS23" i="2"/>
  <c r="AS24" i="2"/>
  <c r="AS33" i="2"/>
  <c r="AS36" i="2"/>
  <c r="AS39" i="2"/>
  <c r="AS40" i="2"/>
  <c r="AS41" i="2"/>
  <c r="AS48" i="2"/>
  <c r="AS49" i="2"/>
  <c r="AS50" i="2"/>
  <c r="AS58" i="2"/>
  <c r="AS60" i="2"/>
  <c r="AS71" i="2"/>
  <c r="AS74" i="2"/>
  <c r="AS75" i="2"/>
  <c r="AU79" i="2"/>
  <c r="AU78" i="2"/>
  <c r="AU77" i="2"/>
  <c r="AU76" i="2"/>
  <c r="AU72" i="2"/>
  <c r="AU68" i="2"/>
  <c r="AU67" i="2"/>
  <c r="AU66" i="2"/>
  <c r="AU65" i="2"/>
  <c r="AU63" i="2"/>
  <c r="AU62" i="2"/>
  <c r="AU61" i="2"/>
  <c r="AU59" i="2"/>
  <c r="AU56" i="2"/>
  <c r="AU55" i="2"/>
  <c r="AU54" i="2"/>
  <c r="AU53" i="2"/>
  <c r="AU52" i="2"/>
  <c r="AU51" i="2"/>
  <c r="AU46" i="2"/>
  <c r="AU44" i="2"/>
  <c r="AU43" i="2"/>
  <c r="AU42" i="2"/>
  <c r="AU37" i="2"/>
  <c r="AU34" i="2"/>
  <c r="AU31" i="2"/>
  <c r="AU30" i="2"/>
  <c r="AU29" i="2"/>
  <c r="AU28" i="2"/>
  <c r="AU27" i="2"/>
  <c r="AU26" i="2"/>
  <c r="AU25" i="2"/>
  <c r="AU22" i="2"/>
  <c r="AU19" i="2"/>
  <c r="AU18" i="2"/>
  <c r="AU17" i="2"/>
  <c r="AU16" i="2"/>
  <c r="AU13" i="2"/>
  <c r="AU12" i="2"/>
  <c r="AU11" i="2"/>
  <c r="AU10" i="2"/>
  <c r="AU9" i="2"/>
  <c r="AU8" i="2"/>
  <c r="AU83" i="1"/>
  <c r="AU5" i="2"/>
  <c r="AU6" i="2"/>
  <c r="AU15" i="2"/>
  <c r="AU21" i="2"/>
  <c r="AU23" i="2"/>
  <c r="AU24" i="2"/>
  <c r="AU33" i="2"/>
  <c r="AU36" i="2"/>
  <c r="AU39" i="2"/>
  <c r="AU40" i="2"/>
  <c r="AU41" i="2"/>
  <c r="AU48" i="2"/>
  <c r="AU49" i="2"/>
  <c r="AU50" i="2"/>
  <c r="AU58" i="2"/>
  <c r="AU60" i="2"/>
  <c r="AU71" i="2"/>
  <c r="AU74" i="2"/>
  <c r="AU75" i="2"/>
  <c r="AW79" i="2"/>
  <c r="AW78" i="2"/>
  <c r="AW77" i="2"/>
  <c r="AW76" i="2"/>
  <c r="AW72" i="2"/>
  <c r="AW68" i="2"/>
  <c r="AW67" i="2"/>
  <c r="AW66" i="2"/>
  <c r="AW65" i="2"/>
  <c r="AW63" i="2"/>
  <c r="AW62" i="2"/>
  <c r="AW61" i="2"/>
  <c r="AW59" i="2"/>
  <c r="AW56" i="2"/>
  <c r="AW55" i="2"/>
  <c r="AW54" i="2"/>
  <c r="AW53" i="2"/>
  <c r="AW52" i="2"/>
  <c r="AW51" i="2"/>
  <c r="AW46" i="2"/>
  <c r="AW44" i="2"/>
  <c r="AW43" i="2"/>
  <c r="AW42" i="2"/>
  <c r="AW37" i="2"/>
  <c r="AW34" i="2"/>
  <c r="AW31" i="2"/>
  <c r="AW30" i="2"/>
  <c r="AW29" i="2"/>
  <c r="AW28" i="2"/>
  <c r="AW27" i="2"/>
  <c r="AW26" i="2"/>
  <c r="AW25" i="2"/>
  <c r="AW22" i="2"/>
  <c r="AW19" i="2"/>
  <c r="AW18" i="2"/>
  <c r="AW17" i="2"/>
  <c r="AW16" i="2"/>
  <c r="AW13" i="2"/>
  <c r="AW12" i="2"/>
  <c r="AW11" i="2"/>
  <c r="AW10" i="2"/>
  <c r="AW9" i="2"/>
  <c r="AW8" i="2"/>
  <c r="AW83" i="1"/>
  <c r="AW5" i="2"/>
  <c r="AW6" i="2"/>
  <c r="AW15" i="2"/>
  <c r="AW21" i="2"/>
  <c r="AW23" i="2"/>
  <c r="AW24" i="2"/>
  <c r="AW33" i="2"/>
  <c r="AW36" i="2"/>
  <c r="AW39" i="2"/>
  <c r="AW40" i="2"/>
  <c r="AW41" i="2"/>
  <c r="AW48" i="2"/>
  <c r="AW49" i="2"/>
  <c r="AW50" i="2"/>
  <c r="AW58" i="2"/>
  <c r="AW60" i="2"/>
  <c r="AW71" i="2"/>
  <c r="AW74" i="2"/>
  <c r="AW75" i="2"/>
  <c r="AY79" i="2"/>
  <c r="AY78" i="2"/>
  <c r="AY77" i="2"/>
  <c r="AY76" i="2"/>
  <c r="AY72" i="2"/>
  <c r="AY68" i="2"/>
  <c r="AY67" i="2"/>
  <c r="AY66" i="2"/>
  <c r="AY65" i="2"/>
  <c r="AY63" i="2"/>
  <c r="AY62" i="2"/>
  <c r="AY61" i="2"/>
  <c r="AY59" i="2"/>
  <c r="AY56" i="2"/>
  <c r="AY55" i="2"/>
  <c r="AY54" i="2"/>
  <c r="AY53" i="2"/>
  <c r="AY52" i="2"/>
  <c r="AY51" i="2"/>
  <c r="AY46" i="2"/>
  <c r="AY44" i="2"/>
  <c r="AY43" i="2"/>
  <c r="AY42" i="2"/>
  <c r="AY37" i="2"/>
  <c r="AY34" i="2"/>
  <c r="AY31" i="2"/>
  <c r="AY30" i="2"/>
  <c r="AY29" i="2"/>
  <c r="AY28" i="2"/>
  <c r="AY27" i="2"/>
  <c r="AY26" i="2"/>
  <c r="AY25" i="2"/>
  <c r="AY22" i="2"/>
  <c r="AY19" i="2"/>
  <c r="AY18" i="2"/>
  <c r="AY17" i="2"/>
  <c r="AY16" i="2"/>
  <c r="AY13" i="2"/>
  <c r="AY12" i="2"/>
  <c r="AY11" i="2"/>
  <c r="AY10" i="2"/>
  <c r="AY9" i="2"/>
  <c r="AY8" i="2"/>
  <c r="AY83" i="1"/>
  <c r="AY5" i="2"/>
  <c r="AY6" i="2"/>
  <c r="AY15" i="2"/>
  <c r="AY21" i="2"/>
  <c r="AY23" i="2"/>
  <c r="AY24" i="2"/>
  <c r="AY33" i="2"/>
  <c r="AY36" i="2"/>
  <c r="AY39" i="2"/>
  <c r="AY40" i="2"/>
  <c r="AY41" i="2"/>
  <c r="AY48" i="2"/>
  <c r="AY49" i="2"/>
  <c r="AY50" i="2"/>
  <c r="AY58" i="2"/>
  <c r="AY60" i="2"/>
  <c r="AY71" i="2"/>
  <c r="AY74" i="2"/>
  <c r="AY75" i="2"/>
  <c r="BA79" i="2"/>
  <c r="BA78" i="2"/>
  <c r="BA77" i="2"/>
  <c r="BA76" i="2"/>
  <c r="BA72" i="2"/>
  <c r="BA68" i="2"/>
  <c r="BA67" i="2"/>
  <c r="BA66" i="2"/>
  <c r="BA65" i="2"/>
  <c r="BA63" i="2"/>
  <c r="BA62" i="2"/>
  <c r="BA61" i="2"/>
  <c r="BA59" i="2"/>
  <c r="BA56" i="2"/>
  <c r="BA55" i="2"/>
  <c r="BA54" i="2"/>
  <c r="BA53" i="2"/>
  <c r="BA52" i="2"/>
  <c r="BA51" i="2"/>
  <c r="BA46" i="2"/>
  <c r="BA44" i="2"/>
  <c r="BA43" i="2"/>
  <c r="BA42" i="2"/>
  <c r="BA37" i="2"/>
  <c r="BA34" i="2"/>
  <c r="BA31" i="2"/>
  <c r="BA30" i="2"/>
  <c r="BA29" i="2"/>
  <c r="BA28" i="2"/>
  <c r="BA27" i="2"/>
  <c r="BA26" i="2"/>
  <c r="BA25" i="2"/>
  <c r="BA22" i="2"/>
  <c r="BA19" i="2"/>
  <c r="BA18" i="2"/>
  <c r="BA17" i="2"/>
  <c r="BA16" i="2"/>
  <c r="BA13" i="2"/>
  <c r="BA12" i="2"/>
  <c r="BA11" i="2"/>
  <c r="BA10" i="2"/>
  <c r="BA9" i="2"/>
  <c r="BA8" i="2"/>
  <c r="BA83" i="1"/>
  <c r="BA5" i="2"/>
  <c r="BA6" i="2"/>
  <c r="BA15" i="2"/>
  <c r="BA21" i="2"/>
  <c r="BA23" i="2"/>
  <c r="BA24" i="2"/>
  <c r="BA33" i="2"/>
  <c r="BA36" i="2"/>
  <c r="BA39" i="2"/>
  <c r="BA40" i="2"/>
  <c r="BA41" i="2"/>
  <c r="BA48" i="2"/>
  <c r="BA49" i="2"/>
  <c r="BA50" i="2"/>
  <c r="BA58" i="2"/>
  <c r="BA60" i="2"/>
  <c r="BA71" i="2"/>
  <c r="BA74" i="2"/>
  <c r="BA75" i="2"/>
  <c r="BC79" i="2"/>
  <c r="BC78" i="2"/>
  <c r="BC77" i="2"/>
  <c r="BC76" i="2"/>
  <c r="BC72" i="2"/>
  <c r="BC68" i="2"/>
  <c r="BC67" i="2"/>
  <c r="BC66" i="2"/>
  <c r="BC65" i="2"/>
  <c r="BC63" i="2"/>
  <c r="BC62" i="2"/>
  <c r="BC61" i="2"/>
  <c r="BC59" i="2"/>
  <c r="BC56" i="2"/>
  <c r="BC55" i="2"/>
  <c r="BC54" i="2"/>
  <c r="BC53" i="2"/>
  <c r="BC52" i="2"/>
  <c r="BC51" i="2"/>
  <c r="BC46" i="2"/>
  <c r="BC44" i="2"/>
  <c r="BC43" i="2"/>
  <c r="BC42" i="2"/>
  <c r="BC37" i="2"/>
  <c r="BC34" i="2"/>
  <c r="BC31" i="2"/>
  <c r="BC30" i="2"/>
  <c r="BC29" i="2"/>
  <c r="BC28" i="2"/>
  <c r="BC27" i="2"/>
  <c r="BC26" i="2"/>
  <c r="BC25" i="2"/>
  <c r="BC22" i="2"/>
  <c r="BC19" i="2"/>
  <c r="BC18" i="2"/>
  <c r="BC17" i="2"/>
  <c r="BC16" i="2"/>
  <c r="BC13" i="2"/>
  <c r="BC12" i="2"/>
  <c r="BC11" i="2"/>
  <c r="BC10" i="2"/>
  <c r="BC9" i="2"/>
  <c r="BC8" i="2"/>
  <c r="BC83" i="1"/>
  <c r="BC5" i="2"/>
  <c r="BC6" i="2"/>
  <c r="BC15" i="2"/>
  <c r="BC21" i="2"/>
  <c r="BC23" i="2"/>
  <c r="BC24" i="2"/>
  <c r="BC33" i="2"/>
  <c r="BC36" i="2"/>
  <c r="BC39" i="2"/>
  <c r="BC40" i="2"/>
  <c r="BC41" i="2"/>
  <c r="BC48" i="2"/>
  <c r="BC49" i="2"/>
  <c r="BC50" i="2"/>
  <c r="BC58" i="2"/>
  <c r="BC60" i="2"/>
  <c r="BC71" i="2"/>
  <c r="BC74" i="2"/>
  <c r="BC75" i="2"/>
  <c r="H5" i="1"/>
  <c r="H36" i="1"/>
  <c r="H69" i="1" l="1"/>
  <c r="H79" i="1" l="1"/>
  <c r="H78" i="2" l="1"/>
  <c r="H76" i="2"/>
  <c r="H68" i="2"/>
  <c r="H66" i="2"/>
  <c r="H63" i="2"/>
  <c r="H61" i="2"/>
  <c r="H59" i="2"/>
  <c r="H56" i="2"/>
  <c r="H54" i="2"/>
  <c r="H52" i="2"/>
  <c r="H44" i="2"/>
  <c r="H42" i="2"/>
  <c r="H37" i="2"/>
  <c r="H34" i="2"/>
  <c r="H31" i="2"/>
  <c r="H29" i="2"/>
  <c r="H27" i="2"/>
  <c r="H25" i="2"/>
  <c r="H18" i="2"/>
  <c r="H16" i="2"/>
  <c r="H13" i="2"/>
  <c r="H11" i="2"/>
  <c r="H9" i="2"/>
  <c r="H79" i="2"/>
  <c r="H77" i="2"/>
  <c r="H72" i="2"/>
  <c r="H67" i="2"/>
  <c r="H65" i="2"/>
  <c r="H62" i="2"/>
  <c r="H55" i="2"/>
  <c r="H53" i="2"/>
  <c r="H51" i="2"/>
  <c r="H46" i="2"/>
  <c r="H43" i="2"/>
  <c r="H30" i="2"/>
  <c r="H28" i="2"/>
  <c r="H26" i="2"/>
  <c r="H22" i="2"/>
  <c r="H19" i="2"/>
  <c r="H17" i="2"/>
  <c r="H12" i="2"/>
  <c r="H10" i="2"/>
  <c r="H8" i="2"/>
  <c r="H83" i="1"/>
  <c r="H15" i="2"/>
  <c r="H6" i="2"/>
  <c r="H24" i="2"/>
  <c r="H41" i="2"/>
  <c r="H60" i="2"/>
  <c r="H75" i="2"/>
  <c r="H33" i="2"/>
  <c r="H50" i="2"/>
  <c r="H74" i="2"/>
  <c r="H71" i="2"/>
  <c r="H48" i="2"/>
  <c r="H49" i="2"/>
  <c r="H58" i="2"/>
  <c r="H40" i="2"/>
  <c r="H23" i="2"/>
  <c r="H39" i="2"/>
  <c r="H21" i="2"/>
  <c r="H5" i="2"/>
  <c r="H36" i="2"/>
  <c r="H69" i="2"/>
</calcChain>
</file>

<file path=xl/sharedStrings.xml><?xml version="1.0" encoding="utf-8"?>
<sst xmlns="http://schemas.openxmlformats.org/spreadsheetml/2006/main" count="461" uniqueCount="204">
  <si>
    <t>Позиција</t>
  </si>
  <si>
    <t>ПРИХОДИ И ПРИМАЊА</t>
  </si>
  <si>
    <t>Конто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</si>
  <si>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</si>
  <si>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</si>
  <si>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</si>
  <si>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</si>
  <si>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</si>
  <si>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</si>
  <si>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</si>
  <si>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</si>
  <si>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</si>
  <si>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</si>
  <si>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</si>
  <si>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</si>
  <si>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</si>
  <si>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</si>
  <si>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</si>
  <si>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</si>
  <si>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</si>
  <si>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</si>
  <si>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</si>
  <si>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</si>
  <si>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</si>
  <si>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</si>
  <si>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</si>
  <si>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</si>
  <si>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</si>
  <si>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</si>
  <si>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</si>
  <si>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</si>
  <si>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</si>
  <si>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</si>
  <si>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</si>
  <si>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</si>
  <si>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</si>
  <si>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</si>
  <si>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</si>
  <si>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</si>
  <si>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</si>
  <si>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</si>
  <si>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</si>
  <si>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</si>
  <si>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</si>
  <si>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</si>
  <si>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</si>
  <si>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</si>
  <si>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</si>
  <si>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</si>
  <si>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</si>
  <si>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</si>
  <si>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</t>
  </si>
  <si>
    <t>I</t>
  </si>
  <si>
    <t>II</t>
  </si>
  <si>
    <t>III</t>
  </si>
  <si>
    <t>А)</t>
  </si>
  <si>
    <t>ПОРЕЗИ:</t>
  </si>
  <si>
    <t>Порез на доходак, добит и капиталне добитке</t>
  </si>
  <si>
    <t>1.</t>
  </si>
  <si>
    <t>Порез на зараде</t>
  </si>
  <si>
    <t>711110</t>
  </si>
  <si>
    <t>2.</t>
  </si>
  <si>
    <t>Порез на приходе од самосталнe делатности</t>
  </si>
  <si>
    <t>711120</t>
  </si>
  <si>
    <t>3.</t>
  </si>
  <si>
    <t>Порез на приходе од имовине</t>
  </si>
  <si>
    <t>711140</t>
  </si>
  <si>
    <t>4.</t>
  </si>
  <si>
    <t>Порез на приходе од осигурања лица</t>
  </si>
  <si>
    <t>711160</t>
  </si>
  <si>
    <t>5.</t>
  </si>
  <si>
    <t>Самодоприноси</t>
  </si>
  <si>
    <t>711180</t>
  </si>
  <si>
    <t>6.</t>
  </si>
  <si>
    <t>Порез на друге приходе</t>
  </si>
  <si>
    <t>711190</t>
  </si>
  <si>
    <t>Порез на имовину</t>
  </si>
  <si>
    <t>713000</t>
  </si>
  <si>
    <t>713120</t>
  </si>
  <si>
    <t>Порези на заоставштину, наслеђе и поклон</t>
  </si>
  <si>
    <t>713300</t>
  </si>
  <si>
    <t>Порези на финансијске и капиталне трансакције
(апсолутна права)</t>
  </si>
  <si>
    <t>713400</t>
  </si>
  <si>
    <t>Остали порези на имовину ( на акције и уделе )</t>
  </si>
  <si>
    <t>713600</t>
  </si>
  <si>
    <t>IV</t>
  </si>
  <si>
    <t>Порез на добра и услуге</t>
  </si>
  <si>
    <t>714000</t>
  </si>
  <si>
    <t>Порези на појединачне услуге (ЛКТ-музички програм, рекламни панои и ППЗ)</t>
  </si>
  <si>
    <t>714400</t>
  </si>
  <si>
    <t>Порези на употребу добара и на дозволу да се добра употребљавају или делатности обављају</t>
  </si>
  <si>
    <t>714500</t>
  </si>
  <si>
    <t>2.1.</t>
  </si>
  <si>
    <t>Порези на моторна возила</t>
  </si>
  <si>
    <t>714510</t>
  </si>
  <si>
    <t>a.</t>
  </si>
  <si>
    <t>Комунална такса за држање моторних, друмских и прикључних возила, осим пољопривредних возила и машина</t>
  </si>
  <si>
    <t>714513</t>
  </si>
  <si>
    <t>b.</t>
  </si>
  <si>
    <t>Годишња накнада за друмска моторна возила, тракторе и прикључна возила</t>
  </si>
  <si>
    <t>714514</t>
  </si>
  <si>
    <t>2.2.</t>
  </si>
  <si>
    <t>Накнаде за коришћење добара од општег интереса</t>
  </si>
  <si>
    <t>714540</t>
  </si>
  <si>
    <t>2.3.</t>
  </si>
  <si>
    <t>Концесионе накнаде и боравишне таксе</t>
  </si>
  <si>
    <t>714550</t>
  </si>
  <si>
    <t>2.4.</t>
  </si>
  <si>
    <t>Општинске и градске накнаде</t>
  </si>
  <si>
    <t>714560</t>
  </si>
  <si>
    <t>2.5.</t>
  </si>
  <si>
    <t>Општинске и градске комуналне таксе</t>
  </si>
  <si>
    <t>714570</t>
  </si>
  <si>
    <t>2.6.</t>
  </si>
  <si>
    <t>Накнаде за коришћење општинских путеве и улица</t>
  </si>
  <si>
    <t>714590</t>
  </si>
  <si>
    <t>V</t>
  </si>
  <si>
    <t>Други порези</t>
  </si>
  <si>
    <t>1.1.</t>
  </si>
  <si>
    <t>Комунална такса на фирму</t>
  </si>
  <si>
    <t>716110</t>
  </si>
  <si>
    <t>Б)</t>
  </si>
  <si>
    <t>ДОНАЦИЈЕ И ТРАНСФЕРИ</t>
  </si>
  <si>
    <t>730000</t>
  </si>
  <si>
    <t>Донације</t>
  </si>
  <si>
    <t>731000 и 732000</t>
  </si>
  <si>
    <t>Трансфери од другог нивоа власти</t>
  </si>
  <si>
    <t>733000</t>
  </si>
  <si>
    <t>Текући трансфери</t>
  </si>
  <si>
    <t>733100</t>
  </si>
  <si>
    <t>1.1</t>
  </si>
  <si>
    <t>Ненаменски трансфери</t>
  </si>
  <si>
    <t>1.1.1</t>
  </si>
  <si>
    <t>Ненаменски трансфер по Закону</t>
  </si>
  <si>
    <t>1.1.2</t>
  </si>
  <si>
    <t>Остали ненаменски трансфери</t>
  </si>
  <si>
    <t>1.2</t>
  </si>
  <si>
    <t>Наменски трансфери</t>
  </si>
  <si>
    <t>Капитални трансфери</t>
  </si>
  <si>
    <t>733200</t>
  </si>
  <si>
    <t>В)</t>
  </si>
  <si>
    <t>ДРУГИ ПРИХОДИ</t>
  </si>
  <si>
    <t>Приходи од имовине</t>
  </si>
  <si>
    <t>741000</t>
  </si>
  <si>
    <t>Закуп непроизведене имовине</t>
  </si>
  <si>
    <t>741500</t>
  </si>
  <si>
    <t>а.</t>
  </si>
  <si>
    <t>Накнада за коришћење природних добара</t>
  </si>
  <si>
    <t>б.</t>
  </si>
  <si>
    <t>Накнада за коришћење шумског и пољопривредног земљишта</t>
  </si>
  <si>
    <t>в.</t>
  </si>
  <si>
    <t>Накнада за коришћење грађевинског земљишта</t>
  </si>
  <si>
    <t>741534</t>
  </si>
  <si>
    <t>г.</t>
  </si>
  <si>
    <t>Комуналне таксе за коришћење простора</t>
  </si>
  <si>
    <t>741530 осим 741534</t>
  </si>
  <si>
    <t>д.</t>
  </si>
  <si>
    <t>Накнада за коришћење речних обала и бања</t>
  </si>
  <si>
    <t>Остали приходи ( камате и дивиденде)</t>
  </si>
  <si>
    <t>741100 i 741200</t>
  </si>
  <si>
    <t>Приходи од продаје добара и услуга</t>
  </si>
  <si>
    <t>742000</t>
  </si>
  <si>
    <t>Приходи од продаје добара и услуга или закуп од стране тржишних организација ( закупнине )</t>
  </si>
  <si>
    <t>742100</t>
  </si>
  <si>
    <t>Таксе</t>
  </si>
  <si>
    <t>742200</t>
  </si>
  <si>
    <t>Локалне административне таксе</t>
  </si>
  <si>
    <t>742241,742251 и 742254</t>
  </si>
  <si>
    <t>Накнада за уређивање грађевинског земљишта</t>
  </si>
  <si>
    <t>742253</t>
  </si>
  <si>
    <t>Споредне продаје добара и услуга које врше државне нетржишне јединице</t>
  </si>
  <si>
    <t>742300</t>
  </si>
  <si>
    <t>Новчане казне и одузета имовинска корист</t>
  </si>
  <si>
    <t>743000</t>
  </si>
  <si>
    <t>Добровољни трансфери од физичких и правних лица</t>
  </si>
  <si>
    <t>744000</t>
  </si>
  <si>
    <t>Мешовити и неодређени приходи</t>
  </si>
  <si>
    <t>745000</t>
  </si>
  <si>
    <t>VI</t>
  </si>
  <si>
    <t>Мемурандумске ставке за рефундацију расхода</t>
  </si>
  <si>
    <t>770000</t>
  </si>
  <si>
    <t>УКУПНО ТЕКУЋИ ПРИХОДИ ( КЛАСА 7 )</t>
  </si>
  <si>
    <t>ПРИХОДИ ОД ПРОДАЈЕ НЕФИНАНСИЈСКЕ ИМОВИНЕ ( КЛАСА 8 )</t>
  </si>
  <si>
    <t>Приходи од продаје нефинансијске имовине</t>
  </si>
  <si>
    <t>800000</t>
  </si>
  <si>
    <t>ПРИМАЊА ОД ЗАДУЖИВАЊА И ПРОДАЈЕ ФИНАНСИЈСКЕ ИМОВИНЕ (КЛАСА 9)</t>
  </si>
  <si>
    <t>900000</t>
  </si>
  <si>
    <t>Примања од задуживања</t>
  </si>
  <si>
    <t>910000</t>
  </si>
  <si>
    <t>Примања од ДОМАЋИХ задуживања</t>
  </si>
  <si>
    <t>911000</t>
  </si>
  <si>
    <t>Примања од ИНОСТРАНИХ задуживања</t>
  </si>
  <si>
    <t>912000</t>
  </si>
  <si>
    <t>Примања од продаје финансијске имовине</t>
  </si>
  <si>
    <t>920000</t>
  </si>
  <si>
    <t>УКУПНО ТЕКУЋИ ПРИХОДИ И ПРИМАЊА ( КЛАСА 7+8+9)</t>
  </si>
  <si>
    <t>Пренета неутрошена средства из ранијих година</t>
  </si>
  <si>
    <t>Нераспоређени вишак прихода и примања из ранијих година</t>
  </si>
  <si>
    <t>у хиљадама динара</t>
  </si>
  <si>
    <t>ОСТВАРЕНИ ПРИХОДИ И ПРИМАЊА БУЏЕТА ОПШТИНА И ГРАДОВА У АП ВОЈВОДИНИ У ПЕРИОДУ 
ЈАНУАР - ЈУН 2015. ГОДИНЕ</t>
  </si>
  <si>
    <t>Табела I</t>
  </si>
  <si>
    <t>Табела II</t>
  </si>
  <si>
    <t>ПРОЦЕНТУАЛНА СТРУКТУРА ОСТВАРЕНИХ ПРИХОДА И ПРИМАЊА БУЏЕТА ОПШТИНА И ГРАДОВА У АП ВОЈВОДИНИ У ПЕРИОДУ 
ЈАНУАР - ЈУН 2015. ГОДИНЕ</t>
  </si>
  <si>
    <t>741530 осим
741534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</si>
</sst>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indexed="62"/>
      <name val="Calibri"/>
      <family val="2"/>
    </font>
    <font>
      <sz val="10"/>
      <color indexed="10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7" applyNumberFormat="0" applyAlignment="0" applyProtection="0"/>
    <xf numFmtId="0" fontId="15" fillId="21" borderId="8" applyNumberFormat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0" fillId="7" borderId="7" applyNumberFormat="0" applyAlignment="0" applyProtection="0"/>
    <xf numFmtId="0" fontId="21" fillId="0" borderId="12" applyNumberFormat="0" applyFill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3" fillId="0" borderId="0"/>
    <xf numFmtId="0" fontId="2" fillId="23" borderId="13" applyNumberFormat="0" applyFont="0" applyAlignment="0" applyProtection="0"/>
    <xf numFmtId="0" fontId="30" fillId="20" borderId="14" applyNumberFormat="0" applyAlignment="0" applyProtection="0"/>
    <xf numFmtId="0" fontId="31" fillId="0" borderId="0" applyNumberFormat="0" applyFill="0" applyBorder="0" applyAlignment="0" applyProtection="0"/>
    <xf numFmtId="0" fontId="9" fillId="0" borderId="15" applyNumberFormat="0" applyFill="0" applyAlignment="0" applyProtection="0"/>
    <xf numFmtId="0" fontId="11" fillId="0" borderId="0" applyNumberFormat="0" applyFill="0" applyBorder="0" applyAlignment="0" applyProtection="0"/>
  </cellStyleXfs>
  <cellXfs count="284">
    <xf numFmtId="0" fontId="0" fillId="0" borderId="0" xfId="0"/>
    <xf numFmtId="3" fontId="3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10" fontId="5" fillId="0" borderId="0" xfId="0" applyNumberFormat="1" applyFont="1" applyFill="1"/>
    <xf numFmtId="0" fontId="5" fillId="0" borderId="0" xfId="0" applyFont="1" applyFill="1"/>
    <xf numFmtId="0" fontId="32" fillId="0" borderId="0" xfId="0" applyFont="1" applyFill="1" applyAlignment="1"/>
    <xf numFmtId="0" fontId="32" fillId="0" borderId="0" xfId="0" applyFont="1" applyFill="1" applyBorder="1" applyAlignment="1"/>
    <xf numFmtId="0" fontId="0" fillId="0" borderId="0" xfId="0" applyFont="1" applyFill="1"/>
    <xf numFmtId="0" fontId="33" fillId="0" borderId="6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2" fillId="0" borderId="6" xfId="0" applyFont="1" applyFill="1" applyBorder="1" applyAlignment="1">
      <alignment horizontal="center"/>
    </xf>
    <xf numFmtId="0" fontId="32" fillId="0" borderId="6" xfId="0" applyFont="1" applyFill="1" applyBorder="1" applyAlignment="1">
      <alignment horizontal="center" wrapText="1"/>
    </xf>
    <xf numFmtId="0" fontId="34" fillId="0" borderId="3" xfId="0" applyFont="1" applyFill="1" applyBorder="1" applyAlignment="1" applyProtection="1"/>
    <xf numFmtId="0" fontId="34" fillId="0" borderId="3" xfId="0" applyFont="1" applyFill="1" applyBorder="1" applyAlignment="1" applyProtection="1">
      <alignment wrapText="1"/>
    </xf>
    <xf numFmtId="3" fontId="34" fillId="0" borderId="3" xfId="0" applyNumberFormat="1" applyFont="1" applyFill="1" applyBorder="1" applyAlignment="1" applyProtection="1"/>
    <xf numFmtId="3" fontId="0" fillId="0" borderId="0" xfId="0" applyNumberFormat="1" applyFont="1" applyFill="1"/>
    <xf numFmtId="0" fontId="34" fillId="0" borderId="4" xfId="0" applyFont="1" applyFill="1" applyBorder="1" applyAlignment="1" applyProtection="1">
      <alignment wrapText="1"/>
    </xf>
    <xf numFmtId="3" fontId="34" fillId="0" borderId="4" xfId="0" applyNumberFormat="1" applyFont="1" applyFill="1" applyBorder="1" applyAlignment="1" applyProtection="1"/>
    <xf numFmtId="0" fontId="34" fillId="0" borderId="5" xfId="0" applyFont="1" applyFill="1" applyBorder="1" applyAlignment="1" applyProtection="1">
      <alignment wrapText="1"/>
    </xf>
    <xf numFmtId="3" fontId="34" fillId="0" borderId="5" xfId="0" applyNumberFormat="1" applyFont="1" applyFill="1" applyBorder="1" applyAlignment="1" applyProtection="1"/>
    <xf numFmtId="3" fontId="34" fillId="0" borderId="5" xfId="0" applyNumberFormat="1" applyFont="1" applyFill="1" applyBorder="1" applyAlignment="1" applyProtection="1">
      <protection locked="0"/>
    </xf>
    <xf numFmtId="3" fontId="34" fillId="0" borderId="5" xfId="1" applyNumberFormat="1" applyFont="1" applyFill="1" applyBorder="1" applyAlignment="1" applyProtection="1">
      <protection locked="0"/>
    </xf>
    <xf numFmtId="0" fontId="32" fillId="0" borderId="5" xfId="0" applyFont="1" applyFill="1" applyBorder="1" applyAlignment="1">
      <alignment wrapText="1"/>
    </xf>
    <xf numFmtId="3" fontId="32" fillId="0" borderId="5" xfId="0" applyNumberFormat="1" applyFont="1" applyFill="1" applyBorder="1" applyAlignment="1">
      <alignment horizontal="right"/>
    </xf>
    <xf numFmtId="0" fontId="32" fillId="0" borderId="5" xfId="0" quotePrefix="1" applyNumberFormat="1" applyFont="1" applyFill="1" applyBorder="1" applyAlignment="1">
      <alignment wrapText="1"/>
    </xf>
    <xf numFmtId="0" fontId="34" fillId="0" borderId="5" xfId="0" applyFont="1" applyFill="1" applyBorder="1" applyAlignment="1">
      <alignment wrapText="1"/>
    </xf>
    <xf numFmtId="3" fontId="34" fillId="0" borderId="5" xfId="0" applyNumberFormat="1" applyFont="1" applyFill="1" applyBorder="1" applyAlignment="1">
      <alignment horizontal="right"/>
    </xf>
    <xf numFmtId="3" fontId="35" fillId="0" borderId="5" xfId="0" quotePrefix="1" applyNumberFormat="1" applyFont="1" applyFill="1" applyBorder="1" applyAlignment="1">
      <alignment horizontal="right"/>
    </xf>
    <xf numFmtId="0" fontId="32" fillId="0" borderId="5" xfId="0" applyNumberFormat="1" applyFont="1" applyFill="1" applyBorder="1" applyAlignment="1">
      <alignment wrapText="1"/>
    </xf>
    <xf numFmtId="0" fontId="34" fillId="0" borderId="5" xfId="0" applyNumberFormat="1" applyFont="1" applyFill="1" applyBorder="1" applyAlignment="1">
      <alignment wrapText="1"/>
    </xf>
    <xf numFmtId="0" fontId="35" fillId="0" borderId="5" xfId="0" quotePrefix="1" applyNumberFormat="1" applyFont="1" applyFill="1" applyBorder="1" applyAlignment="1">
      <alignment wrapText="1"/>
    </xf>
    <xf numFmtId="0" fontId="32" fillId="0" borderId="6" xfId="0" quotePrefix="1" applyNumberFormat="1" applyFont="1" applyFill="1" applyBorder="1" applyAlignment="1">
      <alignment wrapText="1"/>
    </xf>
    <xf numFmtId="3" fontId="32" fillId="0" borderId="6" xfId="0" applyNumberFormat="1" applyFont="1" applyFill="1" applyBorder="1" applyAlignment="1">
      <alignment horizontal="right"/>
    </xf>
    <xf numFmtId="0" fontId="34" fillId="0" borderId="3" xfId="0" applyFont="1" applyFill="1" applyBorder="1" applyAlignment="1">
      <alignment wrapText="1"/>
    </xf>
    <xf numFmtId="3" fontId="34" fillId="0" borderId="3" xfId="0" applyNumberFormat="1" applyFont="1" applyFill="1" applyBorder="1" applyAlignment="1">
      <alignment horizontal="right"/>
    </xf>
    <xf numFmtId="0" fontId="34" fillId="0" borderId="4" xfId="0" applyFont="1" applyFill="1" applyBorder="1" applyAlignment="1">
      <alignment wrapText="1"/>
    </xf>
    <xf numFmtId="3" fontId="34" fillId="0" borderId="4" xfId="0" quotePrefix="1" applyNumberFormat="1" applyFont="1" applyFill="1" applyBorder="1" applyAlignment="1">
      <alignment horizontal="right" wrapText="1"/>
    </xf>
    <xf numFmtId="3" fontId="34" fillId="0" borderId="5" xfId="0" quotePrefix="1" applyNumberFormat="1" applyFont="1" applyFill="1" applyBorder="1" applyAlignment="1">
      <alignment horizontal="right" wrapText="1"/>
    </xf>
    <xf numFmtId="3" fontId="34" fillId="0" borderId="5" xfId="0" quotePrefix="1" applyNumberFormat="1" applyFont="1" applyFill="1" applyBorder="1" applyAlignment="1">
      <alignment horizontal="right"/>
    </xf>
    <xf numFmtId="0" fontId="35" fillId="0" borderId="5" xfId="0" applyFont="1" applyFill="1" applyBorder="1" applyAlignment="1">
      <alignment wrapText="1"/>
    </xf>
    <xf numFmtId="0" fontId="38" fillId="0" borderId="5" xfId="0" applyFont="1" applyFill="1" applyBorder="1" applyAlignment="1">
      <alignment wrapText="1"/>
    </xf>
    <xf numFmtId="3" fontId="36" fillId="0" borderId="5" xfId="0" applyNumberFormat="1" applyFont="1" applyFill="1" applyBorder="1" applyAlignment="1">
      <alignment horizontal="right"/>
    </xf>
    <xf numFmtId="0" fontId="35" fillId="0" borderId="6" xfId="0" applyFont="1" applyFill="1" applyBorder="1" applyAlignment="1">
      <alignment wrapText="1"/>
    </xf>
    <xf numFmtId="3" fontId="35" fillId="0" borderId="6" xfId="0" quotePrefix="1" applyNumberFormat="1" applyFont="1" applyFill="1" applyBorder="1" applyAlignment="1">
      <alignment horizontal="right"/>
    </xf>
    <xf numFmtId="3" fontId="32" fillId="0" borderId="4" xfId="0" applyNumberFormat="1" applyFont="1" applyFill="1" applyBorder="1" applyAlignment="1">
      <alignment horizontal="right"/>
    </xf>
    <xf numFmtId="0" fontId="33" fillId="0" borderId="5" xfId="0" quotePrefix="1" applyNumberFormat="1" applyFont="1" applyFill="1" applyBorder="1" applyAlignment="1">
      <alignment wrapText="1"/>
    </xf>
    <xf numFmtId="3" fontId="33" fillId="0" borderId="5" xfId="0" applyNumberFormat="1" applyFont="1" applyFill="1" applyBorder="1" applyAlignment="1">
      <alignment horizontal="right"/>
    </xf>
    <xf numFmtId="1" fontId="32" fillId="0" borderId="5" xfId="0" applyNumberFormat="1" applyFont="1" applyFill="1" applyBorder="1" applyAlignment="1">
      <alignment horizontal="right"/>
    </xf>
    <xf numFmtId="1" fontId="35" fillId="0" borderId="5" xfId="0" applyNumberFormat="1" applyFont="1" applyFill="1" applyBorder="1" applyAlignment="1">
      <alignment horizontal="right" wrapText="1"/>
    </xf>
    <xf numFmtId="0" fontId="32" fillId="0" borderId="5" xfId="0" applyFont="1" applyFill="1" applyBorder="1" applyAlignment="1">
      <alignment horizontal="right"/>
    </xf>
    <xf numFmtId="0" fontId="35" fillId="0" borderId="5" xfId="0" applyNumberFormat="1" applyFont="1" applyFill="1" applyBorder="1" applyAlignment="1">
      <alignment wrapText="1"/>
    </xf>
    <xf numFmtId="3" fontId="35" fillId="0" borderId="5" xfId="0" quotePrefix="1" applyNumberFormat="1" applyFont="1" applyFill="1" applyBorder="1" applyAlignment="1">
      <alignment horizontal="center" wrapText="1"/>
    </xf>
    <xf numFmtId="3" fontId="34" fillId="0" borderId="5" xfId="0" applyNumberFormat="1" applyFont="1" applyFill="1" applyBorder="1" applyAlignment="1"/>
    <xf numFmtId="10" fontId="0" fillId="0" borderId="0" xfId="0" applyNumberFormat="1" applyFont="1" applyFill="1"/>
    <xf numFmtId="0" fontId="35" fillId="0" borderId="5" xfId="0" applyFont="1" applyFill="1" applyBorder="1" applyAlignment="1">
      <alignment horizontal="left" wrapText="1"/>
    </xf>
    <xf numFmtId="0" fontId="34" fillId="0" borderId="5" xfId="0" applyFont="1" applyFill="1" applyBorder="1" applyAlignment="1">
      <alignment horizontal="left" wrapText="1"/>
    </xf>
    <xf numFmtId="49" fontId="34" fillId="0" borderId="5" xfId="0" quotePrefix="1" applyNumberFormat="1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34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32" fillId="0" borderId="5" xfId="0" applyNumberFormat="1" applyFont="1" applyFill="1" applyBorder="1" applyAlignment="1" applyProtection="1">
      <protection locked="0"/>
    </xf>
    <xf numFmtId="3" fontId="32" fillId="0" borderId="5" xfId="1" applyNumberFormat="1" applyFont="1" applyFill="1" applyBorder="1" applyAlignment="1" applyProtection="1">
      <protection locked="0"/>
    </xf>
    <xf numFmtId="3" fontId="32" fillId="0" borderId="5" xfId="0" applyNumberFormat="1" applyFont="1" applyFill="1" applyBorder="1" applyAlignment="1" applyProtection="1"/>
    <xf numFmtId="3" fontId="33" fillId="0" borderId="5" xfId="0" applyNumberFormat="1" applyFont="1" applyFill="1" applyBorder="1" applyAlignment="1"/>
    <xf numFmtId="3" fontId="32" fillId="0" borderId="6" xfId="0" applyNumberFormat="1" applyFont="1" applyFill="1" applyBorder="1" applyAlignment="1" applyProtection="1">
      <protection locked="0"/>
    </xf>
    <xf numFmtId="3" fontId="32" fillId="0" borderId="6" xfId="1" applyNumberFormat="1" applyFont="1" applyFill="1" applyBorder="1" applyAlignment="1" applyProtection="1">
      <protection locked="0"/>
    </xf>
    <xf numFmtId="3" fontId="32" fillId="0" borderId="6" xfId="0" applyNumberFormat="1" applyFont="1" applyFill="1" applyBorder="1" applyAlignment="1" applyProtection="1"/>
    <xf numFmtId="3" fontId="34" fillId="0" borderId="3" xfId="0" applyNumberFormat="1" applyFont="1" applyFill="1" applyBorder="1" applyAlignment="1"/>
    <xf numFmtId="3" fontId="32" fillId="0" borderId="4" xfId="0" applyNumberFormat="1" applyFont="1" applyFill="1" applyBorder="1" applyAlignment="1" applyProtection="1">
      <protection locked="0"/>
    </xf>
    <xf numFmtId="3" fontId="32" fillId="0" borderId="4" xfId="1" applyNumberFormat="1" applyFont="1" applyFill="1" applyBorder="1" applyAlignment="1" applyProtection="1">
      <protection locked="0"/>
    </xf>
    <xf numFmtId="3" fontId="32" fillId="0" borderId="4" xfId="0" applyNumberFormat="1" applyFont="1" applyFill="1" applyBorder="1" applyAlignment="1" applyProtection="1"/>
    <xf numFmtId="3" fontId="35" fillId="0" borderId="5" xfId="0" applyNumberFormat="1" applyFont="1" applyFill="1" applyBorder="1" applyAlignment="1" applyProtection="1">
      <protection locked="0"/>
    </xf>
    <xf numFmtId="3" fontId="37" fillId="0" borderId="5" xfId="0" applyNumberFormat="1" applyFont="1" applyFill="1" applyBorder="1" applyAlignment="1" applyProtection="1">
      <protection locked="0"/>
    </xf>
    <xf numFmtId="3" fontId="38" fillId="0" borderId="5" xfId="0" applyNumberFormat="1" applyFont="1" applyFill="1" applyBorder="1" applyAlignment="1" applyProtection="1">
      <protection locked="0"/>
    </xf>
    <xf numFmtId="3" fontId="34" fillId="0" borderId="4" xfId="0" applyNumberFormat="1" applyFont="1" applyFill="1" applyBorder="1" applyAlignment="1"/>
    <xf numFmtId="0" fontId="34" fillId="0" borderId="18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/>
    </xf>
    <xf numFmtId="3" fontId="34" fillId="0" borderId="19" xfId="0" applyNumberFormat="1" applyFont="1" applyFill="1" applyBorder="1" applyAlignment="1" applyProtection="1"/>
    <xf numFmtId="3" fontId="34" fillId="0" borderId="20" xfId="0" applyNumberFormat="1" applyFont="1" applyFill="1" applyBorder="1" applyAlignment="1" applyProtection="1"/>
    <xf numFmtId="3" fontId="34" fillId="0" borderId="1" xfId="0" applyNumberFormat="1" applyFont="1" applyFill="1" applyBorder="1" applyAlignment="1" applyProtection="1"/>
    <xf numFmtId="3" fontId="32" fillId="0" borderId="1" xfId="0" applyNumberFormat="1" applyFont="1" applyFill="1" applyBorder="1" applyAlignment="1" applyProtection="1">
      <protection locked="0"/>
    </xf>
    <xf numFmtId="3" fontId="34" fillId="0" borderId="1" xfId="0" applyNumberFormat="1" applyFont="1" applyFill="1" applyBorder="1" applyAlignment="1"/>
    <xf numFmtId="3" fontId="33" fillId="0" borderId="1" xfId="0" applyNumberFormat="1" applyFont="1" applyFill="1" applyBorder="1" applyAlignment="1"/>
    <xf numFmtId="3" fontId="32" fillId="0" borderId="18" xfId="0" applyNumberFormat="1" applyFont="1" applyFill="1" applyBorder="1" applyAlignment="1" applyProtection="1">
      <protection locked="0"/>
    </xf>
    <xf numFmtId="3" fontId="34" fillId="0" borderId="19" xfId="0" applyNumberFormat="1" applyFont="1" applyFill="1" applyBorder="1" applyAlignment="1"/>
    <xf numFmtId="3" fontId="32" fillId="0" borderId="20" xfId="0" applyNumberFormat="1" applyFont="1" applyFill="1" applyBorder="1" applyAlignment="1" applyProtection="1">
      <protection locked="0"/>
    </xf>
    <xf numFmtId="3" fontId="37" fillId="0" borderId="1" xfId="0" applyNumberFormat="1" applyFont="1" applyFill="1" applyBorder="1" applyAlignment="1" applyProtection="1">
      <protection locked="0"/>
    </xf>
    <xf numFmtId="3" fontId="34" fillId="0" borderId="20" xfId="0" applyNumberFormat="1" applyFont="1" applyFill="1" applyBorder="1" applyAlignment="1"/>
    <xf numFmtId="0" fontId="34" fillId="0" borderId="2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3" fontId="34" fillId="0" borderId="22" xfId="0" applyNumberFormat="1" applyFont="1" applyFill="1" applyBorder="1" applyAlignment="1" applyProtection="1"/>
    <xf numFmtId="3" fontId="34" fillId="0" borderId="23" xfId="0" applyNumberFormat="1" applyFont="1" applyFill="1" applyBorder="1" applyAlignment="1" applyProtection="1"/>
    <xf numFmtId="3" fontId="34" fillId="0" borderId="17" xfId="0" applyNumberFormat="1" applyFont="1" applyFill="1" applyBorder="1" applyAlignment="1" applyProtection="1"/>
    <xf numFmtId="3" fontId="32" fillId="0" borderId="17" xfId="0" applyNumberFormat="1" applyFont="1" applyFill="1" applyBorder="1" applyAlignment="1" applyProtection="1">
      <protection locked="0"/>
    </xf>
    <xf numFmtId="3" fontId="34" fillId="0" borderId="17" xfId="0" applyNumberFormat="1" applyFont="1" applyFill="1" applyBorder="1" applyAlignment="1"/>
    <xf numFmtId="3" fontId="33" fillId="0" borderId="17" xfId="0" applyNumberFormat="1" applyFont="1" applyFill="1" applyBorder="1" applyAlignment="1"/>
    <xf numFmtId="3" fontId="32" fillId="0" borderId="21" xfId="0" applyNumberFormat="1" applyFont="1" applyFill="1" applyBorder="1" applyAlignment="1" applyProtection="1">
      <protection locked="0"/>
    </xf>
    <xf numFmtId="3" fontId="34" fillId="0" borderId="22" xfId="0" applyNumberFormat="1" applyFont="1" applyFill="1" applyBorder="1" applyAlignment="1"/>
    <xf numFmtId="3" fontId="32" fillId="0" borderId="23" xfId="0" applyNumberFormat="1" applyFont="1" applyFill="1" applyBorder="1" applyAlignment="1" applyProtection="1">
      <protection locked="0"/>
    </xf>
    <xf numFmtId="3" fontId="35" fillId="0" borderId="17" xfId="0" applyNumberFormat="1" applyFont="1" applyFill="1" applyBorder="1" applyAlignment="1" applyProtection="1">
      <protection locked="0"/>
    </xf>
    <xf numFmtId="3" fontId="38" fillId="0" borderId="17" xfId="0" applyNumberFormat="1" applyFont="1" applyFill="1" applyBorder="1" applyAlignment="1" applyProtection="1">
      <protection locked="0"/>
    </xf>
    <xf numFmtId="3" fontId="34" fillId="0" borderId="17" xfId="0" applyNumberFormat="1" applyFont="1" applyFill="1" applyBorder="1" applyAlignment="1" applyProtection="1">
      <protection locked="0"/>
    </xf>
    <xf numFmtId="3" fontId="34" fillId="0" borderId="23" xfId="0" applyNumberFormat="1" applyFont="1" applyFill="1" applyBorder="1" applyAlignment="1"/>
    <xf numFmtId="3" fontId="34" fillId="0" borderId="6" xfId="0" applyNumberFormat="1" applyFont="1" applyFill="1" applyBorder="1" applyAlignment="1"/>
    <xf numFmtId="3" fontId="34" fillId="0" borderId="21" xfId="0" applyNumberFormat="1" applyFont="1" applyFill="1" applyBorder="1" applyAlignment="1"/>
    <xf numFmtId="3" fontId="34" fillId="0" borderId="4" xfId="0" quotePrefix="1" applyNumberFormat="1" applyFont="1" applyFill="1" applyBorder="1" applyAlignment="1">
      <alignment horizontal="right"/>
    </xf>
    <xf numFmtId="3" fontId="34" fillId="0" borderId="4" xfId="0" applyNumberFormat="1" applyFont="1" applyFill="1" applyBorder="1" applyAlignment="1" applyProtection="1">
      <protection locked="0"/>
    </xf>
    <xf numFmtId="3" fontId="34" fillId="0" borderId="23" xfId="0" applyNumberFormat="1" applyFont="1" applyFill="1" applyBorder="1" applyAlignment="1" applyProtection="1">
      <protection locked="0"/>
    </xf>
    <xf numFmtId="0" fontId="34" fillId="0" borderId="6" xfId="0" applyFont="1" applyFill="1" applyBorder="1" applyAlignment="1">
      <alignment wrapText="1"/>
    </xf>
    <xf numFmtId="3" fontId="34" fillId="0" borderId="6" xfId="0" quotePrefix="1" applyNumberFormat="1" applyFont="1" applyFill="1" applyBorder="1" applyAlignment="1">
      <alignment horizontal="right"/>
    </xf>
    <xf numFmtId="3" fontId="34" fillId="0" borderId="21" xfId="0" applyNumberFormat="1" applyFont="1" applyFill="1" applyBorder="1" applyAlignment="1" applyProtection="1">
      <protection locked="0"/>
    </xf>
    <xf numFmtId="3" fontId="34" fillId="0" borderId="16" xfId="0" applyNumberFormat="1" applyFont="1" applyFill="1" applyBorder="1" applyAlignment="1"/>
    <xf numFmtId="3" fontId="34" fillId="0" borderId="24" xfId="0" applyNumberFormat="1" applyFont="1" applyFill="1" applyBorder="1" applyAlignment="1"/>
    <xf numFmtId="3" fontId="34" fillId="0" borderId="25" xfId="0" applyNumberFormat="1" applyFont="1" applyFill="1" applyBorder="1" applyAlignment="1"/>
    <xf numFmtId="0" fontId="34" fillId="0" borderId="0" xfId="0" applyFont="1" applyFill="1" applyBorder="1" applyAlignment="1">
      <alignment horizontal="right" wrapText="1"/>
    </xf>
    <xf numFmtId="3" fontId="34" fillId="0" borderId="0" xfId="0" applyNumberFormat="1" applyFont="1" applyFill="1" applyBorder="1" applyAlignment="1"/>
    <xf numFmtId="0" fontId="35" fillId="0" borderId="4" xfId="0" applyFont="1" applyFill="1" applyBorder="1" applyAlignment="1">
      <alignment horizontal="left" wrapText="1"/>
    </xf>
    <xf numFmtId="3" fontId="34" fillId="0" borderId="16" xfId="0" quotePrefix="1" applyNumberFormat="1" applyFont="1" applyFill="1" applyBorder="1" applyAlignment="1" applyProtection="1">
      <alignment horizontal="right"/>
    </xf>
    <xf numFmtId="3" fontId="34" fillId="0" borderId="16" xfId="0" applyNumberFormat="1" applyFont="1" applyFill="1" applyBorder="1" applyAlignment="1" applyProtection="1"/>
    <xf numFmtId="3" fontId="34" fillId="0" borderId="24" xfId="0" applyNumberFormat="1" applyFont="1" applyFill="1" applyBorder="1" applyAlignment="1" applyProtection="1"/>
    <xf numFmtId="3" fontId="34" fillId="0" borderId="25" xfId="0" applyNumberFormat="1" applyFont="1" applyFill="1" applyBorder="1" applyAlignment="1" applyProtection="1"/>
    <xf numFmtId="0" fontId="34" fillId="0" borderId="29" xfId="0" applyFont="1" applyFill="1" applyBorder="1" applyAlignment="1">
      <alignment wrapText="1"/>
    </xf>
    <xf numFmtId="3" fontId="34" fillId="0" borderId="29" xfId="0" quotePrefix="1" applyNumberFormat="1" applyFont="1" applyFill="1" applyBorder="1" applyAlignment="1">
      <alignment horizontal="right"/>
    </xf>
    <xf numFmtId="3" fontId="32" fillId="0" borderId="29" xfId="0" applyNumberFormat="1" applyFont="1" applyFill="1" applyBorder="1" applyAlignment="1" applyProtection="1">
      <protection locked="0"/>
    </xf>
    <xf numFmtId="3" fontId="32" fillId="0" borderId="29" xfId="1" applyNumberFormat="1" applyFont="1" applyFill="1" applyBorder="1" applyAlignment="1" applyProtection="1">
      <protection locked="0"/>
    </xf>
    <xf numFmtId="3" fontId="32" fillId="0" borderId="29" xfId="0" applyNumberFormat="1" applyFont="1" applyFill="1" applyBorder="1" applyAlignment="1" applyProtection="1"/>
    <xf numFmtId="3" fontId="34" fillId="0" borderId="29" xfId="0" applyNumberFormat="1" applyFont="1" applyFill="1" applyBorder="1" applyAlignment="1" applyProtection="1">
      <protection locked="0"/>
    </xf>
    <xf numFmtId="0" fontId="34" fillId="0" borderId="6" xfId="0" applyFont="1" applyFill="1" applyBorder="1" applyAlignment="1">
      <alignment horizontal="left" wrapText="1"/>
    </xf>
    <xf numFmtId="0" fontId="32" fillId="0" borderId="30" xfId="0" applyFont="1" applyFill="1" applyBorder="1" applyAlignment="1">
      <alignment wrapText="1"/>
    </xf>
    <xf numFmtId="3" fontId="34" fillId="0" borderId="30" xfId="0" quotePrefix="1" applyNumberFormat="1" applyFont="1" applyFill="1" applyBorder="1" applyAlignment="1">
      <alignment horizontal="right"/>
    </xf>
    <xf numFmtId="3" fontId="32" fillId="0" borderId="30" xfId="0" applyNumberFormat="1" applyFont="1" applyFill="1" applyBorder="1" applyAlignment="1" applyProtection="1">
      <protection locked="0"/>
    </xf>
    <xf numFmtId="3" fontId="32" fillId="0" borderId="30" xfId="1" applyNumberFormat="1" applyFont="1" applyFill="1" applyBorder="1" applyAlignment="1" applyProtection="1">
      <protection locked="0"/>
    </xf>
    <xf numFmtId="3" fontId="32" fillId="0" borderId="30" xfId="0" applyNumberFormat="1" applyFont="1" applyFill="1" applyBorder="1" applyAlignment="1" applyProtection="1"/>
    <xf numFmtId="3" fontId="34" fillId="0" borderId="30" xfId="0" applyNumberFormat="1" applyFont="1" applyFill="1" applyBorder="1" applyAlignment="1"/>
    <xf numFmtId="3" fontId="34" fillId="0" borderId="16" xfId="0" quotePrefix="1" applyNumberFormat="1" applyFont="1" applyFill="1" applyBorder="1" applyAlignment="1">
      <alignment horizontal="right"/>
    </xf>
    <xf numFmtId="49" fontId="34" fillId="0" borderId="6" xfId="0" quotePrefix="1" applyNumberFormat="1" applyFont="1" applyFill="1" applyBorder="1" applyAlignment="1">
      <alignment horizontal="right"/>
    </xf>
    <xf numFmtId="0" fontId="34" fillId="0" borderId="16" xfId="0" applyFont="1" applyFill="1" applyBorder="1" applyAlignment="1"/>
    <xf numFmtId="0" fontId="32" fillId="0" borderId="6" xfId="0" applyFont="1" applyFill="1" applyBorder="1" applyAlignment="1">
      <alignment horizontal="center" vertical="center"/>
    </xf>
    <xf numFmtId="0" fontId="34" fillId="0" borderId="3" xfId="0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horizontal="center" vertical="center" wrapText="1"/>
    </xf>
    <xf numFmtId="0" fontId="34" fillId="0" borderId="5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5" fillId="0" borderId="5" xfId="0" quotePrefix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8" fillId="0" borderId="5" xfId="0" quotePrefix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6" xfId="0" quotePrefix="1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" fontId="35" fillId="0" borderId="5" xfId="0" quotePrefix="1" applyNumberFormat="1" applyFont="1" applyFill="1" applyBorder="1" applyAlignment="1">
      <alignment horizontal="center" vertical="center"/>
    </xf>
    <xf numFmtId="0" fontId="34" fillId="0" borderId="30" xfId="0" applyFont="1" applyFill="1" applyBorder="1" applyAlignment="1">
      <alignment horizontal="center" vertical="center"/>
    </xf>
    <xf numFmtId="0" fontId="32" fillId="0" borderId="3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4" fillId="0" borderId="31" xfId="0" applyFont="1" applyFill="1" applyBorder="1" applyAlignment="1">
      <alignment horizontal="center" vertical="center"/>
    </xf>
    <xf numFmtId="3" fontId="34" fillId="0" borderId="28" xfId="0" applyNumberFormat="1" applyFont="1" applyFill="1" applyBorder="1" applyAlignment="1" applyProtection="1"/>
    <xf numFmtId="3" fontId="34" fillId="0" borderId="32" xfId="0" applyNumberFormat="1" applyFont="1" applyFill="1" applyBorder="1" applyAlignment="1" applyProtection="1"/>
    <xf numFmtId="0" fontId="34" fillId="0" borderId="2" xfId="0" applyFont="1" applyFill="1" applyBorder="1" applyAlignment="1" applyProtection="1">
      <protection locked="0"/>
    </xf>
    <xf numFmtId="3" fontId="32" fillId="0" borderId="2" xfId="0" applyNumberFormat="1" applyFont="1" applyFill="1" applyBorder="1" applyAlignment="1" applyProtection="1">
      <protection locked="0"/>
    </xf>
    <xf numFmtId="3" fontId="34" fillId="0" borderId="2" xfId="0" applyNumberFormat="1" applyFont="1" applyFill="1" applyBorder="1" applyAlignment="1"/>
    <xf numFmtId="3" fontId="33" fillId="0" borderId="2" xfId="0" applyNumberFormat="1" applyFont="1" applyFill="1" applyBorder="1" applyAlignment="1"/>
    <xf numFmtId="3" fontId="32" fillId="0" borderId="31" xfId="0" applyNumberFormat="1" applyFont="1" applyFill="1" applyBorder="1" applyAlignment="1" applyProtection="1">
      <protection locked="0"/>
    </xf>
    <xf numFmtId="3" fontId="34" fillId="0" borderId="28" xfId="0" applyNumberFormat="1" applyFont="1" applyFill="1" applyBorder="1" applyAlignment="1"/>
    <xf numFmtId="3" fontId="32" fillId="0" borderId="32" xfId="0" applyNumberFormat="1" applyFont="1" applyFill="1" applyBorder="1" applyAlignment="1" applyProtection="1">
      <protection locked="0"/>
    </xf>
    <xf numFmtId="3" fontId="37" fillId="0" borderId="2" xfId="0" applyNumberFormat="1" applyFont="1" applyFill="1" applyBorder="1" applyAlignment="1" applyProtection="1">
      <protection locked="0"/>
    </xf>
    <xf numFmtId="3" fontId="34" fillId="0" borderId="32" xfId="0" applyNumberFormat="1" applyFont="1" applyFill="1" applyBorder="1" applyAlignment="1"/>
    <xf numFmtId="3" fontId="34" fillId="0" borderId="27" xfId="0" applyNumberFormat="1" applyFont="1" applyFill="1" applyBorder="1" applyAlignment="1"/>
    <xf numFmtId="3" fontId="34" fillId="0" borderId="27" xfId="0" applyNumberFormat="1" applyFont="1" applyFill="1" applyBorder="1" applyAlignment="1" applyProtection="1"/>
    <xf numFmtId="0" fontId="35" fillId="0" borderId="3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5" fillId="0" borderId="6" xfId="0" quotePrefix="1" applyFont="1" applyFill="1" applyBorder="1" applyAlignment="1">
      <alignment horizontal="center" vertical="center"/>
    </xf>
    <xf numFmtId="0" fontId="35" fillId="0" borderId="29" xfId="0" applyFont="1" applyFill="1" applyBorder="1" applyAlignment="1">
      <alignment horizontal="center" vertical="center"/>
    </xf>
    <xf numFmtId="0" fontId="37" fillId="0" borderId="30" xfId="0" applyFont="1" applyFill="1" applyBorder="1" applyAlignment="1"/>
    <xf numFmtId="164" fontId="34" fillId="0" borderId="3" xfId="0" applyNumberFormat="1" applyFont="1" applyFill="1" applyBorder="1" applyAlignment="1" applyProtection="1"/>
    <xf numFmtId="164" fontId="34" fillId="0" borderId="19" xfId="0" applyNumberFormat="1" applyFont="1" applyFill="1" applyBorder="1" applyAlignment="1" applyProtection="1"/>
    <xf numFmtId="164" fontId="34" fillId="0" borderId="22" xfId="0" applyNumberFormat="1" applyFont="1" applyFill="1" applyBorder="1" applyAlignment="1" applyProtection="1"/>
    <xf numFmtId="164" fontId="34" fillId="0" borderId="28" xfId="0" applyNumberFormat="1" applyFont="1" applyFill="1" applyBorder="1" applyAlignment="1" applyProtection="1"/>
    <xf numFmtId="164" fontId="34" fillId="0" borderId="4" xfId="0" applyNumberFormat="1" applyFont="1" applyFill="1" applyBorder="1" applyAlignment="1" applyProtection="1"/>
    <xf numFmtId="164" fontId="34" fillId="0" borderId="20" xfId="0" applyNumberFormat="1" applyFont="1" applyFill="1" applyBorder="1" applyAlignment="1" applyProtection="1"/>
    <xf numFmtId="164" fontId="34" fillId="0" borderId="23" xfId="0" applyNumberFormat="1" applyFont="1" applyFill="1" applyBorder="1" applyAlignment="1" applyProtection="1"/>
    <xf numFmtId="164" fontId="34" fillId="0" borderId="32" xfId="0" applyNumberFormat="1" applyFont="1" applyFill="1" applyBorder="1" applyAlignment="1" applyProtection="1"/>
    <xf numFmtId="164" fontId="34" fillId="0" borderId="5" xfId="0" applyNumberFormat="1" applyFont="1" applyFill="1" applyBorder="1" applyAlignment="1" applyProtection="1"/>
    <xf numFmtId="164" fontId="34" fillId="0" borderId="5" xfId="0" applyNumberFormat="1" applyFont="1" applyFill="1" applyBorder="1" applyAlignment="1" applyProtection="1">
      <protection locked="0"/>
    </xf>
    <xf numFmtId="164" fontId="34" fillId="0" borderId="5" xfId="1" applyNumberFormat="1" applyFont="1" applyFill="1" applyBorder="1" applyAlignment="1" applyProtection="1">
      <protection locked="0"/>
    </xf>
    <xf numFmtId="164" fontId="34" fillId="0" borderId="1" xfId="0" applyNumberFormat="1" applyFont="1" applyFill="1" applyBorder="1" applyAlignment="1" applyProtection="1"/>
    <xf numFmtId="164" fontId="34" fillId="0" borderId="17" xfId="0" applyNumberFormat="1" applyFont="1" applyFill="1" applyBorder="1" applyAlignment="1" applyProtection="1"/>
    <xf numFmtId="164" fontId="34" fillId="0" borderId="2" xfId="0" applyNumberFormat="1" applyFont="1" applyFill="1" applyBorder="1" applyAlignment="1" applyProtection="1">
      <protection locked="0"/>
    </xf>
    <xf numFmtId="164" fontId="32" fillId="0" borderId="5" xfId="0" applyNumberFormat="1" applyFont="1" applyFill="1" applyBorder="1" applyAlignment="1" applyProtection="1">
      <protection locked="0"/>
    </xf>
    <xf numFmtId="164" fontId="32" fillId="0" borderId="5" xfId="1" applyNumberFormat="1" applyFont="1" applyFill="1" applyBorder="1" applyAlignment="1" applyProtection="1">
      <protection locked="0"/>
    </xf>
    <xf numFmtId="164" fontId="32" fillId="0" borderId="5" xfId="0" applyNumberFormat="1" applyFont="1" applyFill="1" applyBorder="1" applyAlignment="1" applyProtection="1"/>
    <xf numFmtId="164" fontId="32" fillId="0" borderId="1" xfId="0" applyNumberFormat="1" applyFont="1" applyFill="1" applyBorder="1" applyAlignment="1" applyProtection="1">
      <protection locked="0"/>
    </xf>
    <xf numFmtId="164" fontId="32" fillId="0" borderId="17" xfId="0" applyNumberFormat="1" applyFont="1" applyFill="1" applyBorder="1" applyAlignment="1" applyProtection="1">
      <protection locked="0"/>
    </xf>
    <xf numFmtId="164" fontId="32" fillId="0" borderId="2" xfId="0" applyNumberFormat="1" applyFont="1" applyFill="1" applyBorder="1" applyAlignment="1" applyProtection="1">
      <protection locked="0"/>
    </xf>
    <xf numFmtId="164" fontId="34" fillId="0" borderId="5" xfId="0" applyNumberFormat="1" applyFont="1" applyFill="1" applyBorder="1" applyAlignment="1"/>
    <xf numFmtId="164" fontId="34" fillId="0" borderId="1" xfId="0" applyNumberFormat="1" applyFont="1" applyFill="1" applyBorder="1" applyAlignment="1"/>
    <xf numFmtId="164" fontId="34" fillId="0" borderId="17" xfId="0" applyNumberFormat="1" applyFont="1" applyFill="1" applyBorder="1" applyAlignment="1"/>
    <xf numFmtId="164" fontId="34" fillId="0" borderId="2" xfId="0" applyNumberFormat="1" applyFont="1" applyFill="1" applyBorder="1" applyAlignment="1"/>
    <xf numFmtId="164" fontId="33" fillId="0" borderId="5" xfId="0" applyNumberFormat="1" applyFont="1" applyFill="1" applyBorder="1" applyAlignment="1"/>
    <xf numFmtId="164" fontId="33" fillId="0" borderId="1" xfId="0" applyNumberFormat="1" applyFont="1" applyFill="1" applyBorder="1" applyAlignment="1"/>
    <xf numFmtId="164" fontId="33" fillId="0" borderId="17" xfId="0" applyNumberFormat="1" applyFont="1" applyFill="1" applyBorder="1" applyAlignment="1"/>
    <xf numFmtId="164" fontId="33" fillId="0" borderId="2" xfId="0" applyNumberFormat="1" applyFont="1" applyFill="1" applyBorder="1" applyAlignment="1"/>
    <xf numFmtId="164" fontId="32" fillId="0" borderId="6" xfId="0" applyNumberFormat="1" applyFont="1" applyFill="1" applyBorder="1" applyAlignment="1" applyProtection="1">
      <protection locked="0"/>
    </xf>
    <xf numFmtId="164" fontId="32" fillId="0" borderId="6" xfId="1" applyNumberFormat="1" applyFont="1" applyFill="1" applyBorder="1" applyAlignment="1" applyProtection="1">
      <protection locked="0"/>
    </xf>
    <xf numFmtId="164" fontId="32" fillId="0" borderId="6" xfId="0" applyNumberFormat="1" applyFont="1" applyFill="1" applyBorder="1" applyAlignment="1" applyProtection="1"/>
    <xf numFmtId="164" fontId="32" fillId="0" borderId="18" xfId="0" applyNumberFormat="1" applyFont="1" applyFill="1" applyBorder="1" applyAlignment="1" applyProtection="1">
      <protection locked="0"/>
    </xf>
    <xf numFmtId="164" fontId="32" fillId="0" borderId="21" xfId="0" applyNumberFormat="1" applyFont="1" applyFill="1" applyBorder="1" applyAlignment="1" applyProtection="1">
      <protection locked="0"/>
    </xf>
    <xf numFmtId="164" fontId="32" fillId="0" borderId="31" xfId="0" applyNumberFormat="1" applyFont="1" applyFill="1" applyBorder="1" applyAlignment="1" applyProtection="1">
      <protection locked="0"/>
    </xf>
    <xf numFmtId="164" fontId="34" fillId="0" borderId="3" xfId="0" applyNumberFormat="1" applyFont="1" applyFill="1" applyBorder="1" applyAlignment="1"/>
    <xf numFmtId="164" fontId="34" fillId="0" borderId="19" xfId="0" applyNumberFormat="1" applyFont="1" applyFill="1" applyBorder="1" applyAlignment="1"/>
    <xf numFmtId="164" fontId="34" fillId="0" borderId="22" xfId="0" applyNumberFormat="1" applyFont="1" applyFill="1" applyBorder="1" applyAlignment="1"/>
    <xf numFmtId="164" fontId="34" fillId="0" borderId="28" xfId="0" applyNumberFormat="1" applyFont="1" applyFill="1" applyBorder="1" applyAlignment="1"/>
    <xf numFmtId="164" fontId="32" fillId="0" borderId="4" xfId="0" applyNumberFormat="1" applyFont="1" applyFill="1" applyBorder="1" applyAlignment="1" applyProtection="1">
      <protection locked="0"/>
    </xf>
    <xf numFmtId="164" fontId="32" fillId="0" borderId="4" xfId="1" applyNumberFormat="1" applyFont="1" applyFill="1" applyBorder="1" applyAlignment="1" applyProtection="1">
      <protection locked="0"/>
    </xf>
    <xf numFmtId="164" fontId="32" fillId="0" borderId="4" xfId="0" applyNumberFormat="1" applyFont="1" applyFill="1" applyBorder="1" applyAlignment="1" applyProtection="1"/>
    <xf numFmtId="164" fontId="32" fillId="0" borderId="20" xfId="0" applyNumberFormat="1" applyFont="1" applyFill="1" applyBorder="1" applyAlignment="1" applyProtection="1">
      <protection locked="0"/>
    </xf>
    <xf numFmtId="164" fontId="32" fillId="0" borderId="23" xfId="0" applyNumberFormat="1" applyFont="1" applyFill="1" applyBorder="1" applyAlignment="1" applyProtection="1">
      <protection locked="0"/>
    </xf>
    <xf numFmtId="164" fontId="32" fillId="0" borderId="32" xfId="0" applyNumberFormat="1" applyFont="1" applyFill="1" applyBorder="1" applyAlignment="1" applyProtection="1">
      <protection locked="0"/>
    </xf>
    <xf numFmtId="164" fontId="35" fillId="0" borderId="17" xfId="0" applyNumberFormat="1" applyFont="1" applyFill="1" applyBorder="1" applyAlignment="1" applyProtection="1">
      <protection locked="0"/>
    </xf>
    <xf numFmtId="164" fontId="35" fillId="0" borderId="5" xfId="0" applyNumberFormat="1" applyFont="1" applyFill="1" applyBorder="1" applyAlignment="1" applyProtection="1">
      <protection locked="0"/>
    </xf>
    <xf numFmtId="164" fontId="37" fillId="0" borderId="5" xfId="0" applyNumberFormat="1" applyFont="1" applyFill="1" applyBorder="1" applyAlignment="1" applyProtection="1">
      <protection locked="0"/>
    </xf>
    <xf numFmtId="164" fontId="37" fillId="0" borderId="1" xfId="0" applyNumberFormat="1" applyFont="1" applyFill="1" applyBorder="1" applyAlignment="1" applyProtection="1">
      <protection locked="0"/>
    </xf>
    <xf numFmtId="164" fontId="38" fillId="0" borderId="17" xfId="0" applyNumberFormat="1" applyFont="1" applyFill="1" applyBorder="1" applyAlignment="1" applyProtection="1">
      <protection locked="0"/>
    </xf>
    <xf numFmtId="164" fontId="37" fillId="0" borderId="2" xfId="0" applyNumberFormat="1" applyFont="1" applyFill="1" applyBorder="1" applyAlignment="1" applyProtection="1">
      <protection locked="0"/>
    </xf>
    <xf numFmtId="164" fontId="38" fillId="0" borderId="5" xfId="0" applyNumberFormat="1" applyFont="1" applyFill="1" applyBorder="1" applyAlignment="1" applyProtection="1">
      <protection locked="0"/>
    </xf>
    <xf numFmtId="164" fontId="34" fillId="0" borderId="17" xfId="0" applyNumberFormat="1" applyFont="1" applyFill="1" applyBorder="1" applyAlignment="1" applyProtection="1">
      <protection locked="0"/>
    </xf>
    <xf numFmtId="164" fontId="34" fillId="0" borderId="4" xfId="0" applyNumberFormat="1" applyFont="1" applyFill="1" applyBorder="1" applyAlignment="1"/>
    <xf numFmtId="164" fontId="34" fillId="0" borderId="20" xfId="0" applyNumberFormat="1" applyFont="1" applyFill="1" applyBorder="1" applyAlignment="1"/>
    <xf numFmtId="164" fontId="34" fillId="0" borderId="23" xfId="0" applyNumberFormat="1" applyFont="1" applyFill="1" applyBorder="1" applyAlignment="1"/>
    <xf numFmtId="164" fontId="34" fillId="0" borderId="32" xfId="0" applyNumberFormat="1" applyFont="1" applyFill="1" applyBorder="1" applyAlignment="1"/>
    <xf numFmtId="164" fontId="34" fillId="0" borderId="21" xfId="0" applyNumberFormat="1" applyFont="1" applyFill="1" applyBorder="1" applyAlignment="1" applyProtection="1">
      <protection locked="0"/>
    </xf>
    <xf numFmtId="164" fontId="34" fillId="0" borderId="6" xfId="0" applyNumberFormat="1" applyFont="1" applyFill="1" applyBorder="1" applyAlignment="1" applyProtection="1">
      <protection locked="0"/>
    </xf>
    <xf numFmtId="164" fontId="34" fillId="0" borderId="16" xfId="0" applyNumberFormat="1" applyFont="1" applyFill="1" applyBorder="1" applyAlignment="1"/>
    <xf numFmtId="164" fontId="34" fillId="0" borderId="24" xfId="0" applyNumberFormat="1" applyFont="1" applyFill="1" applyBorder="1" applyAlignment="1"/>
    <xf numFmtId="164" fontId="34" fillId="0" borderId="25" xfId="0" applyNumberFormat="1" applyFont="1" applyFill="1" applyBorder="1" applyAlignment="1"/>
    <xf numFmtId="164" fontId="34" fillId="0" borderId="27" xfId="0" applyNumberFormat="1" applyFont="1" applyFill="1" applyBorder="1" applyAlignment="1"/>
    <xf numFmtId="164" fontId="34" fillId="0" borderId="0" xfId="0" applyNumberFormat="1" applyFont="1" applyFill="1" applyBorder="1" applyAlignment="1"/>
    <xf numFmtId="164" fontId="34" fillId="0" borderId="23" xfId="0" applyNumberFormat="1" applyFont="1" applyFill="1" applyBorder="1" applyAlignment="1" applyProtection="1">
      <protection locked="0"/>
    </xf>
    <xf numFmtId="164" fontId="34" fillId="0" borderId="4" xfId="0" applyNumberFormat="1" applyFont="1" applyFill="1" applyBorder="1" applyAlignment="1" applyProtection="1">
      <protection locked="0"/>
    </xf>
    <xf numFmtId="164" fontId="32" fillId="0" borderId="29" xfId="0" applyNumberFormat="1" applyFont="1" applyFill="1" applyBorder="1" applyAlignment="1" applyProtection="1">
      <protection locked="0"/>
    </xf>
    <xf numFmtId="164" fontId="32" fillId="0" borderId="29" xfId="1" applyNumberFormat="1" applyFont="1" applyFill="1" applyBorder="1" applyAlignment="1" applyProtection="1">
      <protection locked="0"/>
    </xf>
    <xf numFmtId="164" fontId="32" fillId="0" borderId="29" xfId="0" applyNumberFormat="1" applyFont="1" applyFill="1" applyBorder="1" applyAlignment="1" applyProtection="1"/>
    <xf numFmtId="164" fontId="34" fillId="0" borderId="29" xfId="0" applyNumberFormat="1" applyFont="1" applyFill="1" applyBorder="1" applyAlignment="1" applyProtection="1">
      <protection locked="0"/>
    </xf>
    <xf numFmtId="164" fontId="34" fillId="0" borderId="16" xfId="0" applyNumberFormat="1" applyFont="1" applyFill="1" applyBorder="1" applyAlignment="1" applyProtection="1"/>
    <xf numFmtId="164" fontId="34" fillId="0" borderId="24" xfId="0" applyNumberFormat="1" applyFont="1" applyFill="1" applyBorder="1" applyAlignment="1" applyProtection="1"/>
    <xf numFmtId="164" fontId="34" fillId="0" borderId="25" xfId="0" applyNumberFormat="1" applyFont="1" applyFill="1" applyBorder="1" applyAlignment="1" applyProtection="1"/>
    <xf numFmtId="164" fontId="34" fillId="0" borderId="27" xfId="0" applyNumberFormat="1" applyFont="1" applyFill="1" applyBorder="1" applyAlignment="1" applyProtection="1"/>
    <xf numFmtId="0" fontId="33" fillId="0" borderId="24" xfId="0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0" fontId="33" fillId="0" borderId="27" xfId="0" applyFont="1" applyFill="1" applyBorder="1" applyAlignment="1">
      <alignment horizontal="center" vertical="center"/>
    </xf>
    <xf numFmtId="0" fontId="34" fillId="0" borderId="24" xfId="0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/>
    </xf>
    <xf numFmtId="0" fontId="34" fillId="0" borderId="24" xfId="0" applyFont="1" applyFill="1" applyBorder="1" applyAlignment="1">
      <alignment horizontal="center"/>
    </xf>
    <xf numFmtId="0" fontId="34" fillId="0" borderId="26" xfId="0" applyFont="1" applyFill="1" applyBorder="1" applyAlignment="1">
      <alignment horizontal="center"/>
    </xf>
    <xf numFmtId="0" fontId="34" fillId="0" borderId="27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4" fillId="0" borderId="16" xfId="0" applyFont="1" applyFill="1" applyBorder="1" applyAlignment="1" applyProtection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/>
    </xf>
    <xf numFmtId="0" fontId="37" fillId="0" borderId="30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center"/>
    </xf>
    <xf numFmtId="0" fontId="41" fillId="0" borderId="30" xfId="0" applyFont="1" applyFill="1" applyBorder="1" applyAlignment="1">
      <alignment horizontal="left" vertical="center"/>
    </xf>
    <xf numFmtId="0" fontId="34" fillId="0" borderId="24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</cellXfs>
  <cellStyles count="8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2" xfId="40"/>
    <cellStyle name="Normal 2 10" xfId="41"/>
    <cellStyle name="Normal 2 2" xfId="42"/>
    <cellStyle name="Normal 2 2 2" xfId="43"/>
    <cellStyle name="Normal 2 3" xfId="44"/>
    <cellStyle name="Normal 2 4" xfId="45"/>
    <cellStyle name="Normal 2 5" xfId="46"/>
    <cellStyle name="Normal 2 6" xfId="47"/>
    <cellStyle name="Normal 2 7" xfId="48"/>
    <cellStyle name="Normal 2 8" xfId="49"/>
    <cellStyle name="Normal 2 9" xfId="50"/>
    <cellStyle name="Normal 2_DRAGICA i PETRANA OBRAZAC 1 JAN DEC 2011" xfId="51"/>
    <cellStyle name="Normal 3" xfId="52"/>
    <cellStyle name="Normal 3 10" xfId="53"/>
    <cellStyle name="Normal 3 11" xfId="54"/>
    <cellStyle name="Normal 3 2" xfId="55"/>
    <cellStyle name="Normal 3 3" xfId="56"/>
    <cellStyle name="Normal 3 4" xfId="57"/>
    <cellStyle name="Normal 3 5" xfId="58"/>
    <cellStyle name="Normal 3 6" xfId="59"/>
    <cellStyle name="Normal 3 7" xfId="60"/>
    <cellStyle name="Normal 3 8" xfId="61"/>
    <cellStyle name="Normal 3 9" xfId="62"/>
    <cellStyle name="Normal 3_DRAGICA i PETRANA OBRAZAC 1 JAN DEC 2011" xfId="63"/>
    <cellStyle name="Normal 4" xfId="64"/>
    <cellStyle name="Normal 5" xfId="65"/>
    <cellStyle name="Normal 6" xfId="66"/>
    <cellStyle name="Normal 6 2" xfId="67"/>
    <cellStyle name="Normal 6 3" xfId="68"/>
    <cellStyle name="Normal 6 4" xfId="69"/>
    <cellStyle name="Normal 6 5" xfId="70"/>
    <cellStyle name="Normal 6 6" xfId="71"/>
    <cellStyle name="Normal 7" xfId="72"/>
    <cellStyle name="Normal 7 2" xfId="73"/>
    <cellStyle name="Normal 7 3" xfId="74"/>
    <cellStyle name="Normal 7 4" xfId="75"/>
    <cellStyle name="Normal 8" xfId="76"/>
    <cellStyle name="Normal 8 2" xfId="77"/>
    <cellStyle name="Normal 9" xfId="78"/>
    <cellStyle name="Normal_OBRAZAC 1 ukupno" xfId="1"/>
    <cellStyle name="Note 2" xfId="79"/>
    <cellStyle name="Output 2" xfId="80"/>
    <cellStyle name="Title 2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BO86"/>
  <sheetViews>
    <sheetView showZeros="0" zoomScale="115" zoomScaleNormal="115" workbookViewId="0">
      <pane xSplit="7" ySplit="4" topLeftCell="AO65" activePane="bottomRight" state="frozen"/>
      <selection pane="topRight" activeCell="K1" sqref="K1"/>
      <selection pane="bottomLeft" activeCell="A5" sqref="A5"/>
      <selection pane="bottomRight" activeCell="BF78" sqref="BF78"/>
    </sheetView>
  </sheetViews>
  <sheetFormatPr defaultRowHeight="12.75" x14ac:dyDescent="0.2"/>
  <cols>
    <col min="1" max="1" width="6" style="171" customWidth="1"/>
    <col min="2" max="2" width="2.85546875" style="171" bestFit="1" customWidth="1"/>
    <col min="3" max="3" width="7.7109375" style="171" bestFit="1" customWidth="1"/>
    <col min="4" max="4" width="2.85546875" style="171" bestFit="1" customWidth="1"/>
    <col min="5" max="5" width="8.85546875" style="171" bestFit="1" customWidth="1"/>
    <col min="6" max="6" width="58.28515625" style="59" customWidth="1"/>
    <col min="7" max="7" width="15.7109375" style="8" customWidth="1"/>
    <col min="8" max="8" width="9.28515625" style="8" customWidth="1"/>
    <col min="9" max="9" width="10.7109375" style="8" customWidth="1"/>
    <col min="10" max="10" width="9.85546875" style="8" bestFit="1" customWidth="1"/>
    <col min="11" max="11" width="8.42578125" style="8" customWidth="1"/>
    <col min="12" max="12" width="9.42578125" style="8" customWidth="1"/>
    <col min="13" max="13" width="9.28515625" style="8" bestFit="1" customWidth="1"/>
    <col min="14" max="14" width="10.5703125" style="8" customWidth="1"/>
    <col min="15" max="15" width="9.28515625" style="8" bestFit="1" customWidth="1"/>
    <col min="16" max="16" width="8.42578125" style="8" customWidth="1"/>
    <col min="17" max="17" width="8.28515625" style="8" customWidth="1"/>
    <col min="18" max="18" width="8.42578125" style="8" customWidth="1"/>
    <col min="19" max="19" width="9.7109375" style="8" customWidth="1"/>
    <col min="20" max="20" width="8.28515625" style="8" customWidth="1"/>
    <col min="21" max="21" width="9.7109375" style="8" customWidth="1"/>
    <col min="22" max="22" width="8.5703125" style="8" customWidth="1"/>
    <col min="23" max="23" width="8.42578125" style="8" customWidth="1"/>
    <col min="24" max="24" width="9.28515625" style="8" customWidth="1"/>
    <col min="25" max="25" width="9.140625" style="8" customWidth="1"/>
    <col min="26" max="26" width="9.140625" style="8"/>
    <col min="27" max="28" width="8.85546875" style="8" customWidth="1"/>
    <col min="29" max="29" width="8.28515625" style="8" customWidth="1"/>
    <col min="30" max="30" width="9" style="8" customWidth="1"/>
    <col min="31" max="31" width="8" style="8" customWidth="1"/>
    <col min="32" max="32" width="10" style="8" customWidth="1"/>
    <col min="33" max="33" width="8" style="8" customWidth="1"/>
    <col min="34" max="34" width="8.85546875" style="8" customWidth="1"/>
    <col min="35" max="35" width="9.140625" style="8"/>
    <col min="36" max="36" width="11.42578125" style="8" bestFit="1" customWidth="1"/>
    <col min="37" max="37" width="8.85546875" style="8" customWidth="1"/>
    <col min="38" max="38" width="8.5703125" style="8" customWidth="1"/>
    <col min="39" max="39" width="8.28515625" style="8" customWidth="1"/>
    <col min="40" max="40" width="9.7109375" style="8" customWidth="1"/>
    <col min="41" max="41" width="9.140625" style="8" bestFit="1" customWidth="1"/>
    <col min="42" max="42" width="9.28515625" style="8" customWidth="1"/>
    <col min="43" max="43" width="8.5703125" style="8" bestFit="1" customWidth="1"/>
    <col min="44" max="45" width="8.28515625" style="8" customWidth="1"/>
    <col min="46" max="46" width="9" style="8" customWidth="1"/>
    <col min="47" max="47" width="10.42578125" style="8" customWidth="1"/>
    <col min="48" max="48" width="9.85546875" style="8" bestFit="1" customWidth="1"/>
    <col min="49" max="50" width="9.42578125" style="8" customWidth="1"/>
    <col min="51" max="51" width="10.5703125" style="8" bestFit="1" customWidth="1"/>
    <col min="52" max="52" width="9.7109375" style="8" customWidth="1"/>
    <col min="53" max="53" width="11.7109375" style="8" bestFit="1" customWidth="1"/>
    <col min="54" max="54" width="9.28515625" style="8" customWidth="1"/>
    <col min="55" max="55" width="10.42578125" style="8" customWidth="1"/>
    <col min="56" max="56" width="12.7109375" style="8" bestFit="1" customWidth="1"/>
    <col min="57" max="57" width="10.85546875" style="8" bestFit="1" customWidth="1"/>
    <col min="58" max="58" width="9.140625" style="8"/>
    <col min="59" max="59" width="9.5703125" style="8" customWidth="1"/>
    <col min="60" max="60" width="12.28515625" style="8" bestFit="1" customWidth="1"/>
    <col min="61" max="61" width="11.42578125" style="8" bestFit="1" customWidth="1"/>
    <col min="62" max="62" width="9.85546875" style="8" bestFit="1" customWidth="1"/>
    <col min="63" max="63" width="9.140625" style="8"/>
    <col min="64" max="64" width="8.85546875" style="8" bestFit="1" customWidth="1"/>
    <col min="65" max="16384" width="9.140625" style="8"/>
  </cols>
  <sheetData>
    <row r="1" spans="1:67" ht="48" customHeight="1" x14ac:dyDescent="0.2">
      <c r="H1" s="276" t="s">
        <v>199</v>
      </c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</row>
    <row r="2" spans="1:67" ht="15.75" x14ac:dyDescent="0.2">
      <c r="A2" s="280" t="s">
        <v>200</v>
      </c>
      <c r="B2" s="280"/>
      <c r="C2" s="280"/>
      <c r="D2" s="280"/>
      <c r="E2" s="280"/>
      <c r="F2" s="280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278" t="s">
        <v>198</v>
      </c>
      <c r="AE2" s="278"/>
      <c r="AF2" s="27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279" t="s">
        <v>198</v>
      </c>
      <c r="BC2" s="279"/>
      <c r="BD2" s="279"/>
      <c r="BL2" s="273"/>
      <c r="BM2" s="273"/>
      <c r="BN2" s="274"/>
      <c r="BO2" s="274"/>
    </row>
    <row r="3" spans="1:67" ht="51" x14ac:dyDescent="0.2">
      <c r="A3" s="9"/>
      <c r="B3" s="141"/>
      <c r="C3" s="9"/>
      <c r="D3" s="9"/>
      <c r="E3" s="10" t="s">
        <v>0</v>
      </c>
      <c r="F3" s="10" t="s">
        <v>1</v>
      </c>
      <c r="G3" s="9" t="s">
        <v>2</v>
      </c>
      <c r="H3" s="60" t="s">
        <v>3</v>
      </c>
      <c r="I3" s="60" t="s">
        <v>4</v>
      </c>
      <c r="J3" s="60" t="s">
        <v>5</v>
      </c>
      <c r="K3" s="60" t="s">
        <v>6</v>
      </c>
      <c r="L3" s="61" t="s">
        <v>7</v>
      </c>
      <c r="M3" s="61" t="s">
        <v>8</v>
      </c>
      <c r="N3" s="61" t="s">
        <v>9</v>
      </c>
      <c r="O3" s="61" t="s">
        <v>10</v>
      </c>
      <c r="P3" s="60" t="s">
        <v>11</v>
      </c>
      <c r="Q3" s="60" t="s">
        <v>12</v>
      </c>
      <c r="R3" s="60" t="s">
        <v>13</v>
      </c>
      <c r="S3" s="60" t="s">
        <v>14</v>
      </c>
      <c r="T3" s="60" t="s">
        <v>15</v>
      </c>
      <c r="U3" s="60" t="s">
        <v>16</v>
      </c>
      <c r="V3" s="60" t="s">
        <v>17</v>
      </c>
      <c r="W3" s="60" t="s">
        <v>18</v>
      </c>
      <c r="X3" s="60" t="s">
        <v>19</v>
      </c>
      <c r="Y3" s="60" t="s">
        <v>20</v>
      </c>
      <c r="Z3" s="60" t="s">
        <v>21</v>
      </c>
      <c r="AA3" s="60" t="s">
        <v>22</v>
      </c>
      <c r="AB3" s="60" t="s">
        <v>23</v>
      </c>
      <c r="AC3" s="61" t="s">
        <v>24</v>
      </c>
      <c r="AD3" s="61" t="s">
        <v>25</v>
      </c>
      <c r="AE3" s="61" t="s">
        <v>26</v>
      </c>
      <c r="AF3" s="61" t="s">
        <v>27</v>
      </c>
      <c r="AG3" s="60" t="s">
        <v>28</v>
      </c>
      <c r="AH3" s="60" t="s">
        <v>29</v>
      </c>
      <c r="AI3" s="60" t="s">
        <v>30</v>
      </c>
      <c r="AJ3" s="60" t="s">
        <v>31</v>
      </c>
      <c r="AK3" s="60" t="s">
        <v>32</v>
      </c>
      <c r="AL3" s="60" t="s">
        <v>33</v>
      </c>
      <c r="AM3" s="60" t="s">
        <v>34</v>
      </c>
      <c r="AN3" s="60" t="s">
        <v>35</v>
      </c>
      <c r="AO3" s="61" t="s">
        <v>36</v>
      </c>
      <c r="AP3" s="61" t="s">
        <v>37</v>
      </c>
      <c r="AQ3" s="60" t="s">
        <v>38</v>
      </c>
      <c r="AR3" s="60" t="s">
        <v>39</v>
      </c>
      <c r="AS3" s="60" t="s">
        <v>40</v>
      </c>
      <c r="AT3" s="80" t="s">
        <v>41</v>
      </c>
      <c r="AU3" s="92" t="s">
        <v>42</v>
      </c>
      <c r="AV3" s="172" t="s">
        <v>43</v>
      </c>
      <c r="AW3" s="60" t="s">
        <v>44</v>
      </c>
      <c r="AX3" s="60" t="s">
        <v>45</v>
      </c>
      <c r="AY3" s="61" t="s">
        <v>46</v>
      </c>
      <c r="AZ3" s="60" t="s">
        <v>47</v>
      </c>
      <c r="BA3" s="61" t="s">
        <v>48</v>
      </c>
      <c r="BB3" s="79" t="s">
        <v>49</v>
      </c>
      <c r="BC3" s="92" t="s">
        <v>50</v>
      </c>
      <c r="BD3" s="92" t="s">
        <v>51</v>
      </c>
      <c r="BH3" s="11"/>
      <c r="BI3" s="11"/>
      <c r="BL3" s="62"/>
      <c r="BM3" s="62"/>
      <c r="BN3" s="63"/>
      <c r="BO3" s="63"/>
    </row>
    <row r="4" spans="1:67" ht="13.5" thickBot="1" x14ac:dyDescent="0.25">
      <c r="A4" s="141"/>
      <c r="B4" s="141"/>
      <c r="C4" s="141"/>
      <c r="D4" s="141"/>
      <c r="E4" s="141"/>
      <c r="F4" s="13"/>
      <c r="G4" s="12"/>
      <c r="H4" s="60">
        <v>1</v>
      </c>
      <c r="I4" s="60">
        <v>2</v>
      </c>
      <c r="J4" s="60">
        <v>3</v>
      </c>
      <c r="K4" s="60">
        <v>4</v>
      </c>
      <c r="L4" s="60">
        <v>5</v>
      </c>
      <c r="M4" s="60">
        <v>6</v>
      </c>
      <c r="N4" s="60">
        <v>7</v>
      </c>
      <c r="O4" s="60">
        <v>8</v>
      </c>
      <c r="P4" s="60">
        <v>9</v>
      </c>
      <c r="Q4" s="60">
        <v>10</v>
      </c>
      <c r="R4" s="60">
        <v>11</v>
      </c>
      <c r="S4" s="60">
        <v>12</v>
      </c>
      <c r="T4" s="60">
        <v>13</v>
      </c>
      <c r="U4" s="60">
        <v>14</v>
      </c>
      <c r="V4" s="60">
        <v>15</v>
      </c>
      <c r="W4" s="60">
        <v>16</v>
      </c>
      <c r="X4" s="60">
        <v>17</v>
      </c>
      <c r="Y4" s="60">
        <v>18</v>
      </c>
      <c r="Z4" s="60">
        <v>19</v>
      </c>
      <c r="AA4" s="60">
        <v>20</v>
      </c>
      <c r="AB4" s="60">
        <v>21</v>
      </c>
      <c r="AC4" s="60">
        <v>22</v>
      </c>
      <c r="AD4" s="60">
        <v>23</v>
      </c>
      <c r="AE4" s="60">
        <v>24</v>
      </c>
      <c r="AF4" s="60">
        <v>25</v>
      </c>
      <c r="AG4" s="60">
        <v>26</v>
      </c>
      <c r="AH4" s="60">
        <v>27</v>
      </c>
      <c r="AI4" s="60">
        <v>28</v>
      </c>
      <c r="AJ4" s="60">
        <v>29</v>
      </c>
      <c r="AK4" s="60">
        <v>30</v>
      </c>
      <c r="AL4" s="60">
        <v>31</v>
      </c>
      <c r="AM4" s="60">
        <v>32</v>
      </c>
      <c r="AN4" s="60">
        <v>33</v>
      </c>
      <c r="AO4" s="60">
        <v>34</v>
      </c>
      <c r="AP4" s="60">
        <v>35</v>
      </c>
      <c r="AQ4" s="60">
        <v>36</v>
      </c>
      <c r="AR4" s="60">
        <v>37</v>
      </c>
      <c r="AS4" s="60">
        <v>38</v>
      </c>
      <c r="AT4" s="80">
        <v>39</v>
      </c>
      <c r="AU4" s="93" t="s">
        <v>52</v>
      </c>
      <c r="AV4" s="172">
        <v>1</v>
      </c>
      <c r="AW4" s="60">
        <v>2</v>
      </c>
      <c r="AX4" s="60">
        <v>3</v>
      </c>
      <c r="AY4" s="60">
        <v>4</v>
      </c>
      <c r="AZ4" s="60">
        <v>5</v>
      </c>
      <c r="BA4" s="60"/>
      <c r="BB4" s="80">
        <v>6</v>
      </c>
      <c r="BC4" s="93" t="s">
        <v>53</v>
      </c>
      <c r="BD4" s="93" t="s">
        <v>54</v>
      </c>
    </row>
    <row r="5" spans="1:67" ht="13.5" thickBot="1" x14ac:dyDescent="0.25">
      <c r="A5" s="142" t="s">
        <v>55</v>
      </c>
      <c r="B5" s="143"/>
      <c r="C5" s="143"/>
      <c r="D5" s="143"/>
      <c r="E5" s="143"/>
      <c r="F5" s="15" t="s">
        <v>56</v>
      </c>
      <c r="G5" s="14"/>
      <c r="H5" s="16">
        <f>H6+H15+H21+H33</f>
        <v>158659</v>
      </c>
      <c r="I5" s="16">
        <f t="shared" ref="I5:BD5" si="0">I6+I15+I21+I33</f>
        <v>111408</v>
      </c>
      <c r="J5" s="16">
        <f t="shared" si="0"/>
        <v>261118</v>
      </c>
      <c r="K5" s="16">
        <f t="shared" si="0"/>
        <v>87858</v>
      </c>
      <c r="L5" s="16">
        <f t="shared" si="0"/>
        <v>422111</v>
      </c>
      <c r="M5" s="16">
        <f t="shared" si="0"/>
        <v>291408</v>
      </c>
      <c r="N5" s="16">
        <f t="shared" si="0"/>
        <v>114412</v>
      </c>
      <c r="O5" s="16">
        <f t="shared" si="0"/>
        <v>75774</v>
      </c>
      <c r="P5" s="16">
        <f t="shared" si="0"/>
        <v>126179</v>
      </c>
      <c r="Q5" s="16">
        <f t="shared" si="0"/>
        <v>296203</v>
      </c>
      <c r="R5" s="16">
        <f t="shared" si="0"/>
        <v>342903</v>
      </c>
      <c r="S5" s="16">
        <f t="shared" si="0"/>
        <v>640510</v>
      </c>
      <c r="T5" s="16">
        <f t="shared" si="0"/>
        <v>175577</v>
      </c>
      <c r="U5" s="16">
        <f t="shared" si="0"/>
        <v>139083</v>
      </c>
      <c r="V5" s="16">
        <f t="shared" si="0"/>
        <v>467536</v>
      </c>
      <c r="W5" s="16">
        <f t="shared" si="0"/>
        <v>87454</v>
      </c>
      <c r="X5" s="16">
        <f t="shared" si="0"/>
        <v>185320</v>
      </c>
      <c r="Y5" s="16">
        <f t="shared" si="0"/>
        <v>540108</v>
      </c>
      <c r="Z5" s="16">
        <f t="shared" si="0"/>
        <v>126085</v>
      </c>
      <c r="AA5" s="16">
        <f t="shared" si="0"/>
        <v>197586</v>
      </c>
      <c r="AB5" s="16">
        <f t="shared" si="0"/>
        <v>380116</v>
      </c>
      <c r="AC5" s="16">
        <f t="shared" si="0"/>
        <v>77605</v>
      </c>
      <c r="AD5" s="16">
        <f t="shared" si="0"/>
        <v>76567</v>
      </c>
      <c r="AE5" s="16">
        <f t="shared" si="0"/>
        <v>168772</v>
      </c>
      <c r="AF5" s="16">
        <f t="shared" si="0"/>
        <v>68895</v>
      </c>
      <c r="AG5" s="16">
        <f t="shared" si="0"/>
        <v>58033</v>
      </c>
      <c r="AH5" s="16">
        <f t="shared" si="0"/>
        <v>212598</v>
      </c>
      <c r="AI5" s="16">
        <f t="shared" si="0"/>
        <v>214677</v>
      </c>
      <c r="AJ5" s="16">
        <f t="shared" si="0"/>
        <v>72106</v>
      </c>
      <c r="AK5" s="16">
        <f t="shared" si="0"/>
        <v>416850</v>
      </c>
      <c r="AL5" s="16">
        <f t="shared" si="0"/>
        <v>204937</v>
      </c>
      <c r="AM5" s="16">
        <f t="shared" si="0"/>
        <v>93321</v>
      </c>
      <c r="AN5" s="16">
        <f t="shared" si="0"/>
        <v>102942</v>
      </c>
      <c r="AO5" s="16">
        <f t="shared" si="0"/>
        <v>72513</v>
      </c>
      <c r="AP5" s="16">
        <f t="shared" si="0"/>
        <v>625691</v>
      </c>
      <c r="AQ5" s="16">
        <f t="shared" si="0"/>
        <v>230532</v>
      </c>
      <c r="AR5" s="16">
        <f t="shared" si="0"/>
        <v>112434</v>
      </c>
      <c r="AS5" s="16">
        <f t="shared" si="0"/>
        <v>67282</v>
      </c>
      <c r="AT5" s="81">
        <f t="shared" si="0"/>
        <v>216537</v>
      </c>
      <c r="AU5" s="94">
        <f t="shared" si="0"/>
        <v>8319700</v>
      </c>
      <c r="AV5" s="173">
        <f t="shared" si="0"/>
        <v>1187618</v>
      </c>
      <c r="AW5" s="16">
        <f t="shared" si="0"/>
        <v>1513743</v>
      </c>
      <c r="AX5" s="16">
        <f t="shared" si="0"/>
        <v>669666</v>
      </c>
      <c r="AY5" s="16">
        <f t="shared" si="0"/>
        <v>581243</v>
      </c>
      <c r="AZ5" s="16">
        <f t="shared" si="0"/>
        <v>1450140</v>
      </c>
      <c r="BA5" s="16">
        <f t="shared" si="0"/>
        <v>5402410</v>
      </c>
      <c r="BB5" s="81">
        <f t="shared" si="0"/>
        <v>5051517</v>
      </c>
      <c r="BC5" s="94">
        <f t="shared" si="0"/>
        <v>10453927</v>
      </c>
      <c r="BD5" s="94">
        <f t="shared" si="0"/>
        <v>18773627</v>
      </c>
      <c r="BE5" s="17"/>
      <c r="BF5" s="17"/>
      <c r="BH5" s="17"/>
      <c r="BI5" s="17"/>
      <c r="BJ5" s="17"/>
      <c r="BK5" s="17"/>
      <c r="BN5" s="17"/>
      <c r="BO5" s="17"/>
    </row>
    <row r="6" spans="1:67" x14ac:dyDescent="0.2">
      <c r="A6" s="144" t="s">
        <v>52</v>
      </c>
      <c r="B6" s="145"/>
      <c r="C6" s="145"/>
      <c r="D6" s="145"/>
      <c r="E6" s="145"/>
      <c r="F6" s="18" t="s">
        <v>57</v>
      </c>
      <c r="G6" s="18"/>
      <c r="H6" s="19">
        <f>SUM(H8:H13)</f>
        <v>104033</v>
      </c>
      <c r="I6" s="19">
        <f t="shared" ref="I6:BD6" si="1">SUM(I8:I13)</f>
        <v>70031</v>
      </c>
      <c r="J6" s="19">
        <f t="shared" si="1"/>
        <v>168860</v>
      </c>
      <c r="K6" s="19">
        <f t="shared" si="1"/>
        <v>49662</v>
      </c>
      <c r="L6" s="19">
        <f t="shared" si="1"/>
        <v>315716</v>
      </c>
      <c r="M6" s="19">
        <f t="shared" si="1"/>
        <v>206420</v>
      </c>
      <c r="N6" s="19">
        <f t="shared" si="1"/>
        <v>69937</v>
      </c>
      <c r="O6" s="19">
        <f t="shared" si="1"/>
        <v>51620</v>
      </c>
      <c r="P6" s="19">
        <f t="shared" si="1"/>
        <v>75195</v>
      </c>
      <c r="Q6" s="19">
        <f t="shared" si="1"/>
        <v>170779</v>
      </c>
      <c r="R6" s="19">
        <f t="shared" si="1"/>
        <v>217431</v>
      </c>
      <c r="S6" s="19">
        <f t="shared" si="1"/>
        <v>478382</v>
      </c>
      <c r="T6" s="19">
        <f t="shared" si="1"/>
        <v>99340</v>
      </c>
      <c r="U6" s="19">
        <f t="shared" si="1"/>
        <v>73711</v>
      </c>
      <c r="V6" s="19">
        <f t="shared" si="1"/>
        <v>276357</v>
      </c>
      <c r="W6" s="19">
        <f t="shared" si="1"/>
        <v>38824</v>
      </c>
      <c r="X6" s="19">
        <f t="shared" si="1"/>
        <v>119441</v>
      </c>
      <c r="Y6" s="19">
        <f t="shared" si="1"/>
        <v>341583</v>
      </c>
      <c r="Z6" s="19">
        <f t="shared" si="1"/>
        <v>80515</v>
      </c>
      <c r="AA6" s="19">
        <f t="shared" si="1"/>
        <v>137818</v>
      </c>
      <c r="AB6" s="19">
        <f t="shared" si="1"/>
        <v>211772</v>
      </c>
      <c r="AC6" s="19">
        <f t="shared" si="1"/>
        <v>52622</v>
      </c>
      <c r="AD6" s="19">
        <f t="shared" si="1"/>
        <v>44014</v>
      </c>
      <c r="AE6" s="19">
        <f t="shared" si="1"/>
        <v>111490</v>
      </c>
      <c r="AF6" s="19">
        <f t="shared" si="1"/>
        <v>45567</v>
      </c>
      <c r="AG6" s="19">
        <f t="shared" si="1"/>
        <v>43031</v>
      </c>
      <c r="AH6" s="19">
        <f t="shared" si="1"/>
        <v>122151</v>
      </c>
      <c r="AI6" s="19">
        <f t="shared" si="1"/>
        <v>104176</v>
      </c>
      <c r="AJ6" s="19">
        <f t="shared" si="1"/>
        <v>43113</v>
      </c>
      <c r="AK6" s="19">
        <f t="shared" si="1"/>
        <v>272421</v>
      </c>
      <c r="AL6" s="19">
        <f t="shared" si="1"/>
        <v>139768</v>
      </c>
      <c r="AM6" s="19">
        <f t="shared" si="1"/>
        <v>56671</v>
      </c>
      <c r="AN6" s="19">
        <f t="shared" si="1"/>
        <v>57582</v>
      </c>
      <c r="AO6" s="19">
        <f t="shared" si="1"/>
        <v>51058</v>
      </c>
      <c r="AP6" s="19">
        <f t="shared" si="1"/>
        <v>392717</v>
      </c>
      <c r="AQ6" s="19">
        <f t="shared" si="1"/>
        <v>157874</v>
      </c>
      <c r="AR6" s="19">
        <f t="shared" si="1"/>
        <v>54604</v>
      </c>
      <c r="AS6" s="19">
        <f t="shared" si="1"/>
        <v>52631</v>
      </c>
      <c r="AT6" s="82">
        <f t="shared" si="1"/>
        <v>147606</v>
      </c>
      <c r="AU6" s="95">
        <f t="shared" si="1"/>
        <v>5306523</v>
      </c>
      <c r="AV6" s="174">
        <f t="shared" si="1"/>
        <v>805201</v>
      </c>
      <c r="AW6" s="19">
        <f t="shared" si="1"/>
        <v>914737</v>
      </c>
      <c r="AX6" s="19">
        <f t="shared" si="1"/>
        <v>431041</v>
      </c>
      <c r="AY6" s="19">
        <f t="shared" si="1"/>
        <v>456224</v>
      </c>
      <c r="AZ6" s="19">
        <f t="shared" si="1"/>
        <v>882717</v>
      </c>
      <c r="BA6" s="19">
        <f t="shared" si="1"/>
        <v>3489920</v>
      </c>
      <c r="BB6" s="82">
        <f t="shared" si="1"/>
        <v>3258405</v>
      </c>
      <c r="BC6" s="95">
        <f t="shared" si="1"/>
        <v>6748325</v>
      </c>
      <c r="BD6" s="95">
        <f t="shared" si="1"/>
        <v>12054848</v>
      </c>
      <c r="BF6" s="17"/>
      <c r="BH6" s="17"/>
      <c r="BI6" s="17"/>
      <c r="BJ6" s="17"/>
      <c r="BK6" s="17"/>
      <c r="BN6" s="17"/>
      <c r="BO6" s="17"/>
    </row>
    <row r="7" spans="1:67" x14ac:dyDescent="0.2">
      <c r="A7" s="146"/>
      <c r="B7" s="147"/>
      <c r="C7" s="147"/>
      <c r="D7" s="147"/>
      <c r="E7" s="147"/>
      <c r="F7" s="20"/>
      <c r="G7" s="20"/>
      <c r="H7" s="21"/>
      <c r="I7" s="22"/>
      <c r="J7" s="21"/>
      <c r="K7" s="23"/>
      <c r="L7" s="23"/>
      <c r="M7" s="22"/>
      <c r="N7" s="22"/>
      <c r="O7" s="23"/>
      <c r="P7" s="22"/>
      <c r="Q7" s="23"/>
      <c r="R7" s="23"/>
      <c r="S7" s="21"/>
      <c r="T7" s="21"/>
      <c r="U7" s="23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83"/>
      <c r="AU7" s="96"/>
      <c r="AV7" s="175"/>
      <c r="AW7" s="21"/>
      <c r="AX7" s="21"/>
      <c r="AY7" s="21"/>
      <c r="AZ7" s="21"/>
      <c r="BA7" s="21"/>
      <c r="BB7" s="83"/>
      <c r="BC7" s="96"/>
      <c r="BD7" s="96"/>
      <c r="BF7" s="17"/>
      <c r="BH7" s="17"/>
      <c r="BI7" s="17"/>
      <c r="BJ7" s="17"/>
      <c r="BK7" s="17"/>
      <c r="BN7" s="17"/>
      <c r="BO7" s="17"/>
    </row>
    <row r="8" spans="1:67" x14ac:dyDescent="0.2">
      <c r="A8" s="148"/>
      <c r="B8" s="149" t="s">
        <v>58</v>
      </c>
      <c r="C8" s="148"/>
      <c r="D8" s="148"/>
      <c r="E8" s="148">
        <v>1</v>
      </c>
      <c r="F8" s="24" t="s">
        <v>59</v>
      </c>
      <c r="G8" s="25" t="s">
        <v>60</v>
      </c>
      <c r="H8" s="64">
        <v>62437</v>
      </c>
      <c r="I8" s="64">
        <v>54575</v>
      </c>
      <c r="J8" s="64">
        <v>100212</v>
      </c>
      <c r="K8" s="65">
        <v>35478</v>
      </c>
      <c r="L8" s="65">
        <v>278416</v>
      </c>
      <c r="M8" s="64">
        <v>137981</v>
      </c>
      <c r="N8" s="64">
        <v>57517</v>
      </c>
      <c r="O8" s="65">
        <v>42471</v>
      </c>
      <c r="P8" s="64">
        <v>65397</v>
      </c>
      <c r="Q8" s="65">
        <v>146302</v>
      </c>
      <c r="R8" s="65">
        <v>185785</v>
      </c>
      <c r="S8" s="64">
        <v>340378</v>
      </c>
      <c r="T8" s="64">
        <v>83163</v>
      </c>
      <c r="U8" s="65">
        <v>55170</v>
      </c>
      <c r="V8" s="64">
        <v>228447</v>
      </c>
      <c r="W8" s="64">
        <v>30964</v>
      </c>
      <c r="X8" s="64">
        <v>91695</v>
      </c>
      <c r="Y8" s="64">
        <v>284579</v>
      </c>
      <c r="Z8" s="64">
        <v>64786</v>
      </c>
      <c r="AA8" s="64">
        <v>118280</v>
      </c>
      <c r="AB8" s="64">
        <v>148968</v>
      </c>
      <c r="AC8" s="64">
        <v>36060</v>
      </c>
      <c r="AD8" s="64">
        <v>26779</v>
      </c>
      <c r="AE8" s="64">
        <v>75909</v>
      </c>
      <c r="AF8" s="64">
        <v>39377</v>
      </c>
      <c r="AG8" s="64">
        <v>38220</v>
      </c>
      <c r="AH8" s="64">
        <v>103498</v>
      </c>
      <c r="AI8" s="66">
        <v>88122</v>
      </c>
      <c r="AJ8" s="64">
        <v>36375</v>
      </c>
      <c r="AK8" s="64">
        <v>230400</v>
      </c>
      <c r="AL8" s="64">
        <v>109067</v>
      </c>
      <c r="AM8" s="64">
        <v>40878</v>
      </c>
      <c r="AN8" s="64">
        <v>45849</v>
      </c>
      <c r="AO8" s="64">
        <v>44365</v>
      </c>
      <c r="AP8" s="64">
        <v>323682</v>
      </c>
      <c r="AQ8" s="64">
        <v>135266</v>
      </c>
      <c r="AR8" s="64">
        <v>45973</v>
      </c>
      <c r="AS8" s="64">
        <v>36965</v>
      </c>
      <c r="AT8" s="84">
        <v>117565</v>
      </c>
      <c r="AU8" s="97">
        <f>SUM(H8:AT8)</f>
        <v>4187351</v>
      </c>
      <c r="AV8" s="176">
        <v>703004</v>
      </c>
      <c r="AW8" s="64">
        <v>787480</v>
      </c>
      <c r="AX8" s="64">
        <v>370896</v>
      </c>
      <c r="AY8" s="64">
        <v>383288</v>
      </c>
      <c r="AZ8" s="64">
        <v>751454</v>
      </c>
      <c r="BA8" s="64">
        <f>SUM(AV8:AZ8)</f>
        <v>2996122</v>
      </c>
      <c r="BB8" s="84">
        <v>2711338</v>
      </c>
      <c r="BC8" s="97">
        <f>BA8+BB8</f>
        <v>5707460</v>
      </c>
      <c r="BD8" s="97">
        <f>AU8+BC8</f>
        <v>9894811</v>
      </c>
      <c r="BF8" s="17"/>
      <c r="BH8" s="17"/>
      <c r="BI8" s="17"/>
      <c r="BJ8" s="17"/>
      <c r="BK8" s="17"/>
      <c r="BN8" s="1"/>
      <c r="BO8" s="17"/>
    </row>
    <row r="9" spans="1:67" x14ac:dyDescent="0.2">
      <c r="A9" s="148"/>
      <c r="B9" s="149" t="s">
        <v>61</v>
      </c>
      <c r="C9" s="148"/>
      <c r="D9" s="148"/>
      <c r="E9" s="148">
        <v>2</v>
      </c>
      <c r="F9" s="24" t="s">
        <v>62</v>
      </c>
      <c r="G9" s="25" t="s">
        <v>63</v>
      </c>
      <c r="H9" s="64">
        <v>16052</v>
      </c>
      <c r="I9" s="64">
        <v>5229</v>
      </c>
      <c r="J9" s="64">
        <v>6873</v>
      </c>
      <c r="K9" s="65">
        <v>3843</v>
      </c>
      <c r="L9" s="65">
        <v>13221</v>
      </c>
      <c r="M9" s="64">
        <v>6347</v>
      </c>
      <c r="N9" s="64">
        <v>4607</v>
      </c>
      <c r="O9" s="65">
        <v>4261</v>
      </c>
      <c r="P9" s="64">
        <v>5861</v>
      </c>
      <c r="Q9" s="65">
        <v>12050</v>
      </c>
      <c r="R9" s="65">
        <v>12501</v>
      </c>
      <c r="S9" s="64">
        <v>20207</v>
      </c>
      <c r="T9" s="64">
        <v>9023</v>
      </c>
      <c r="U9" s="65">
        <v>3746</v>
      </c>
      <c r="V9" s="64">
        <v>28252</v>
      </c>
      <c r="W9" s="64">
        <v>3092</v>
      </c>
      <c r="X9" s="64">
        <v>9622</v>
      </c>
      <c r="Y9" s="64">
        <v>21992</v>
      </c>
      <c r="Z9" s="64">
        <v>10426</v>
      </c>
      <c r="AA9" s="64">
        <v>8655</v>
      </c>
      <c r="AB9" s="64">
        <v>22553</v>
      </c>
      <c r="AC9" s="64">
        <v>3048</v>
      </c>
      <c r="AD9" s="64">
        <v>3714</v>
      </c>
      <c r="AE9" s="64">
        <v>5026</v>
      </c>
      <c r="AF9" s="64">
        <v>2138</v>
      </c>
      <c r="AG9" s="64">
        <v>2074</v>
      </c>
      <c r="AH9" s="64">
        <v>5954</v>
      </c>
      <c r="AI9" s="66">
        <v>7804</v>
      </c>
      <c r="AJ9" s="64">
        <v>3607</v>
      </c>
      <c r="AK9" s="64">
        <v>18519</v>
      </c>
      <c r="AL9" s="64">
        <v>11425</v>
      </c>
      <c r="AM9" s="64">
        <v>1884</v>
      </c>
      <c r="AN9" s="64">
        <v>7142</v>
      </c>
      <c r="AO9" s="64">
        <v>3072</v>
      </c>
      <c r="AP9" s="64">
        <v>43158</v>
      </c>
      <c r="AQ9" s="64">
        <v>13847</v>
      </c>
      <c r="AR9" s="64">
        <v>2539</v>
      </c>
      <c r="AS9" s="64">
        <v>1572</v>
      </c>
      <c r="AT9" s="84">
        <v>9505</v>
      </c>
      <c r="AU9" s="97">
        <f t="shared" ref="AU9:AU13" si="2">SUM(H9:AT9)</f>
        <v>374441</v>
      </c>
      <c r="AV9" s="176">
        <v>27008</v>
      </c>
      <c r="AW9" s="64">
        <v>62456</v>
      </c>
      <c r="AX9" s="64">
        <v>26895</v>
      </c>
      <c r="AY9" s="64">
        <v>27312</v>
      </c>
      <c r="AZ9" s="64">
        <v>51332</v>
      </c>
      <c r="BA9" s="64">
        <f t="shared" ref="BA9:BA13" si="3">SUM(AV9:AZ9)</f>
        <v>195003</v>
      </c>
      <c r="BB9" s="84">
        <v>224727</v>
      </c>
      <c r="BC9" s="97">
        <f t="shared" ref="BC9:BC13" si="4">BA9+BB9</f>
        <v>419730</v>
      </c>
      <c r="BD9" s="97">
        <f t="shared" ref="BD9:BD13" si="5">AU9+BC9</f>
        <v>794171</v>
      </c>
      <c r="BF9" s="17"/>
      <c r="BH9" s="17"/>
      <c r="BI9" s="17"/>
      <c r="BJ9" s="17"/>
      <c r="BK9" s="17"/>
      <c r="BN9" s="1"/>
      <c r="BO9" s="17"/>
    </row>
    <row r="10" spans="1:67" x14ac:dyDescent="0.2">
      <c r="A10" s="148"/>
      <c r="B10" s="149" t="s">
        <v>64</v>
      </c>
      <c r="C10" s="148"/>
      <c r="D10" s="148"/>
      <c r="E10" s="148">
        <v>3</v>
      </c>
      <c r="F10" s="24" t="s">
        <v>65</v>
      </c>
      <c r="G10" s="25" t="s">
        <v>66</v>
      </c>
      <c r="H10" s="64">
        <v>860</v>
      </c>
      <c r="I10" s="64">
        <v>2727</v>
      </c>
      <c r="J10" s="64">
        <v>548</v>
      </c>
      <c r="K10" s="65">
        <v>55</v>
      </c>
      <c r="L10" s="65">
        <v>1777</v>
      </c>
      <c r="M10" s="64">
        <v>-1032</v>
      </c>
      <c r="N10" s="64">
        <v>521</v>
      </c>
      <c r="O10" s="65">
        <v>15</v>
      </c>
      <c r="P10" s="64">
        <v>156</v>
      </c>
      <c r="Q10" s="65">
        <v>609</v>
      </c>
      <c r="R10" s="65">
        <v>389</v>
      </c>
      <c r="S10" s="64">
        <v>562</v>
      </c>
      <c r="T10" s="64">
        <v>150</v>
      </c>
      <c r="U10" s="65">
        <v>258</v>
      </c>
      <c r="V10" s="64">
        <v>97</v>
      </c>
      <c r="W10" s="64">
        <v>-103</v>
      </c>
      <c r="X10" s="64">
        <v>1783</v>
      </c>
      <c r="Y10" s="64">
        <v>923</v>
      </c>
      <c r="Z10" s="64">
        <v>288</v>
      </c>
      <c r="AA10" s="64">
        <v>141</v>
      </c>
      <c r="AB10" s="64">
        <v>-3550</v>
      </c>
      <c r="AC10" s="64">
        <v>139</v>
      </c>
      <c r="AD10" s="64">
        <v>29</v>
      </c>
      <c r="AE10" s="64">
        <v>216</v>
      </c>
      <c r="AF10" s="64">
        <v>-128</v>
      </c>
      <c r="AG10" s="64">
        <v>105</v>
      </c>
      <c r="AH10" s="64">
        <v>54</v>
      </c>
      <c r="AI10" s="66">
        <v>1599</v>
      </c>
      <c r="AJ10" s="64">
        <v>22</v>
      </c>
      <c r="AK10" s="64">
        <v>1207</v>
      </c>
      <c r="AL10" s="64">
        <v>1074</v>
      </c>
      <c r="AM10" s="64">
        <v>886</v>
      </c>
      <c r="AN10" s="64">
        <v>584</v>
      </c>
      <c r="AO10" s="64">
        <v>48</v>
      </c>
      <c r="AP10" s="64">
        <v>706</v>
      </c>
      <c r="AQ10" s="64">
        <v>227</v>
      </c>
      <c r="AR10" s="64">
        <v>-10</v>
      </c>
      <c r="AS10" s="64">
        <v>114</v>
      </c>
      <c r="AT10" s="84">
        <v>995</v>
      </c>
      <c r="AU10" s="97">
        <f t="shared" si="2"/>
        <v>15041</v>
      </c>
      <c r="AV10" s="176">
        <v>34</v>
      </c>
      <c r="AW10" s="64">
        <v>557</v>
      </c>
      <c r="AX10" s="64">
        <v>1228</v>
      </c>
      <c r="AY10" s="64">
        <v>71</v>
      </c>
      <c r="AZ10" s="64">
        <v>5367</v>
      </c>
      <c r="BA10" s="64">
        <f t="shared" si="3"/>
        <v>7257</v>
      </c>
      <c r="BB10" s="84">
        <v>7355</v>
      </c>
      <c r="BC10" s="97">
        <f t="shared" si="4"/>
        <v>14612</v>
      </c>
      <c r="BD10" s="97">
        <f t="shared" si="5"/>
        <v>29653</v>
      </c>
      <c r="BF10" s="17"/>
      <c r="BH10" s="17"/>
      <c r="BI10" s="17"/>
      <c r="BJ10" s="17"/>
      <c r="BK10" s="17"/>
      <c r="BN10" s="17"/>
      <c r="BO10" s="17"/>
    </row>
    <row r="11" spans="1:67" x14ac:dyDescent="0.2">
      <c r="A11" s="148"/>
      <c r="B11" s="149" t="s">
        <v>67</v>
      </c>
      <c r="C11" s="148"/>
      <c r="D11" s="148"/>
      <c r="E11" s="148">
        <v>4</v>
      </c>
      <c r="F11" s="24" t="s">
        <v>68</v>
      </c>
      <c r="G11" s="25" t="s">
        <v>69</v>
      </c>
      <c r="H11" s="64">
        <v>0</v>
      </c>
      <c r="I11" s="64">
        <v>0</v>
      </c>
      <c r="J11" s="64">
        <v>0</v>
      </c>
      <c r="K11" s="65">
        <v>0</v>
      </c>
      <c r="L11" s="65">
        <v>5385</v>
      </c>
      <c r="M11" s="64">
        <v>0</v>
      </c>
      <c r="N11" s="64">
        <v>0</v>
      </c>
      <c r="O11" s="65">
        <v>0</v>
      </c>
      <c r="P11" s="64">
        <v>0</v>
      </c>
      <c r="Q11" s="65">
        <v>0</v>
      </c>
      <c r="R11" s="65">
        <v>0</v>
      </c>
      <c r="S11" s="64">
        <v>0</v>
      </c>
      <c r="T11" s="64">
        <v>0</v>
      </c>
      <c r="U11" s="65">
        <v>0</v>
      </c>
      <c r="V11" s="64">
        <v>0</v>
      </c>
      <c r="W11" s="64">
        <v>0</v>
      </c>
      <c r="X11" s="64">
        <v>0</v>
      </c>
      <c r="Y11" s="64">
        <v>0</v>
      </c>
      <c r="Z11" s="64">
        <v>0</v>
      </c>
      <c r="AA11" s="64">
        <v>0</v>
      </c>
      <c r="AB11" s="64">
        <v>0</v>
      </c>
      <c r="AC11" s="64">
        <v>0</v>
      </c>
      <c r="AD11" s="64">
        <v>0</v>
      </c>
      <c r="AE11" s="64">
        <v>0</v>
      </c>
      <c r="AF11" s="64">
        <v>0</v>
      </c>
      <c r="AG11" s="64">
        <v>0</v>
      </c>
      <c r="AH11" s="64">
        <v>0</v>
      </c>
      <c r="AI11" s="66">
        <v>0</v>
      </c>
      <c r="AJ11" s="64">
        <v>0</v>
      </c>
      <c r="AK11" s="64">
        <v>0</v>
      </c>
      <c r="AL11" s="64">
        <v>0</v>
      </c>
      <c r="AM11" s="64">
        <v>0</v>
      </c>
      <c r="AN11" s="64">
        <v>0</v>
      </c>
      <c r="AO11" s="64">
        <v>0</v>
      </c>
      <c r="AP11" s="64">
        <v>0</v>
      </c>
      <c r="AQ11" s="64">
        <v>0</v>
      </c>
      <c r="AR11" s="64">
        <v>0</v>
      </c>
      <c r="AS11" s="64">
        <v>0</v>
      </c>
      <c r="AT11" s="84">
        <v>0</v>
      </c>
      <c r="AU11" s="97">
        <f t="shared" si="2"/>
        <v>5385</v>
      </c>
      <c r="AV11" s="176">
        <v>0</v>
      </c>
      <c r="AW11" s="64">
        <v>0</v>
      </c>
      <c r="AX11" s="64">
        <v>0</v>
      </c>
      <c r="AY11" s="64">
        <v>0</v>
      </c>
      <c r="AZ11" s="64">
        <v>0</v>
      </c>
      <c r="BA11" s="64">
        <f t="shared" si="3"/>
        <v>0</v>
      </c>
      <c r="BB11" s="84">
        <v>0</v>
      </c>
      <c r="BC11" s="97">
        <f t="shared" si="4"/>
        <v>0</v>
      </c>
      <c r="BD11" s="97">
        <f t="shared" si="5"/>
        <v>5385</v>
      </c>
      <c r="BF11" s="17"/>
      <c r="BH11" s="17"/>
      <c r="BI11" s="17"/>
      <c r="BJ11" s="17"/>
      <c r="BK11" s="17"/>
      <c r="BN11" s="17"/>
      <c r="BO11" s="17"/>
    </row>
    <row r="12" spans="1:67" x14ac:dyDescent="0.2">
      <c r="A12" s="148"/>
      <c r="B12" s="149" t="s">
        <v>70</v>
      </c>
      <c r="C12" s="148"/>
      <c r="D12" s="148"/>
      <c r="E12" s="148">
        <v>5</v>
      </c>
      <c r="F12" s="26" t="s">
        <v>71</v>
      </c>
      <c r="G12" s="25" t="s">
        <v>72</v>
      </c>
      <c r="H12" s="64">
        <v>20295</v>
      </c>
      <c r="I12" s="64">
        <v>68</v>
      </c>
      <c r="J12" s="64">
        <v>54535</v>
      </c>
      <c r="K12" s="65">
        <v>6533</v>
      </c>
      <c r="L12" s="65">
        <v>16917</v>
      </c>
      <c r="M12" s="64">
        <v>51907</v>
      </c>
      <c r="N12" s="64">
        <v>81</v>
      </c>
      <c r="O12" s="65">
        <v>2</v>
      </c>
      <c r="P12" s="64">
        <v>309</v>
      </c>
      <c r="Q12" s="65">
        <v>0</v>
      </c>
      <c r="R12" s="65">
        <v>27</v>
      </c>
      <c r="S12" s="64">
        <v>90475</v>
      </c>
      <c r="T12" s="64">
        <v>108</v>
      </c>
      <c r="U12" s="65">
        <v>9648</v>
      </c>
      <c r="V12" s="64">
        <v>1345</v>
      </c>
      <c r="W12" s="64">
        <v>33</v>
      </c>
      <c r="X12" s="64">
        <v>8121</v>
      </c>
      <c r="Y12" s="64">
        <v>11027</v>
      </c>
      <c r="Z12" s="64">
        <v>127</v>
      </c>
      <c r="AA12" s="64">
        <v>1084</v>
      </c>
      <c r="AB12" s="64">
        <v>29853</v>
      </c>
      <c r="AC12" s="64">
        <v>10406</v>
      </c>
      <c r="AD12" s="64">
        <v>10073</v>
      </c>
      <c r="AE12" s="64">
        <v>20861</v>
      </c>
      <c r="AF12" s="64">
        <v>166</v>
      </c>
      <c r="AG12" s="64">
        <v>0</v>
      </c>
      <c r="AH12" s="64">
        <v>3565</v>
      </c>
      <c r="AI12" s="66">
        <v>430</v>
      </c>
      <c r="AJ12" s="64">
        <v>59</v>
      </c>
      <c r="AK12" s="64">
        <v>693</v>
      </c>
      <c r="AL12" s="64">
        <v>66</v>
      </c>
      <c r="AM12" s="64">
        <v>8880</v>
      </c>
      <c r="AN12" s="64">
        <v>28</v>
      </c>
      <c r="AO12" s="64">
        <v>0</v>
      </c>
      <c r="AP12" s="64">
        <v>22</v>
      </c>
      <c r="AQ12" s="64">
        <v>132</v>
      </c>
      <c r="AR12" s="64">
        <v>0</v>
      </c>
      <c r="AS12" s="64">
        <v>10391</v>
      </c>
      <c r="AT12" s="84">
        <v>10692</v>
      </c>
      <c r="AU12" s="97">
        <f t="shared" si="2"/>
        <v>378959</v>
      </c>
      <c r="AV12" s="176">
        <v>17962</v>
      </c>
      <c r="AW12" s="64">
        <v>18</v>
      </c>
      <c r="AX12" s="64">
        <v>1</v>
      </c>
      <c r="AY12" s="64">
        <v>11353</v>
      </c>
      <c r="AZ12" s="64">
        <v>308</v>
      </c>
      <c r="BA12" s="64">
        <f t="shared" si="3"/>
        <v>29642</v>
      </c>
      <c r="BB12" s="84">
        <v>5</v>
      </c>
      <c r="BC12" s="97">
        <f t="shared" si="4"/>
        <v>29647</v>
      </c>
      <c r="BD12" s="97">
        <f t="shared" si="5"/>
        <v>408606</v>
      </c>
      <c r="BF12" s="17"/>
      <c r="BH12" s="17"/>
      <c r="BI12" s="17"/>
      <c r="BJ12" s="17"/>
      <c r="BK12" s="17"/>
      <c r="BN12" s="17"/>
      <c r="BO12" s="17"/>
    </row>
    <row r="13" spans="1:67" x14ac:dyDescent="0.2">
      <c r="A13" s="148"/>
      <c r="B13" s="149" t="s">
        <v>73</v>
      </c>
      <c r="C13" s="148"/>
      <c r="D13" s="148"/>
      <c r="E13" s="148">
        <v>6</v>
      </c>
      <c r="F13" s="26" t="s">
        <v>74</v>
      </c>
      <c r="G13" s="25" t="s">
        <v>75</v>
      </c>
      <c r="H13" s="64">
        <v>4389</v>
      </c>
      <c r="I13" s="64">
        <v>7432</v>
      </c>
      <c r="J13" s="64">
        <v>6692</v>
      </c>
      <c r="K13" s="65">
        <v>3753</v>
      </c>
      <c r="L13" s="65">
        <v>0</v>
      </c>
      <c r="M13" s="64">
        <v>11217</v>
      </c>
      <c r="N13" s="64">
        <v>7211</v>
      </c>
      <c r="O13" s="65">
        <v>4871</v>
      </c>
      <c r="P13" s="64">
        <v>3472</v>
      </c>
      <c r="Q13" s="65">
        <v>11818</v>
      </c>
      <c r="R13" s="65">
        <v>18729</v>
      </c>
      <c r="S13" s="64">
        <v>26760</v>
      </c>
      <c r="T13" s="64">
        <v>6896</v>
      </c>
      <c r="U13" s="65">
        <v>4889</v>
      </c>
      <c r="V13" s="64">
        <v>18216</v>
      </c>
      <c r="W13" s="64">
        <v>4838</v>
      </c>
      <c r="X13" s="64">
        <v>8220</v>
      </c>
      <c r="Y13" s="64">
        <v>23062</v>
      </c>
      <c r="Z13" s="64">
        <v>4888</v>
      </c>
      <c r="AA13" s="64">
        <v>9658</v>
      </c>
      <c r="AB13" s="64">
        <v>13948</v>
      </c>
      <c r="AC13" s="64">
        <v>2969</v>
      </c>
      <c r="AD13" s="64">
        <v>3419</v>
      </c>
      <c r="AE13" s="64">
        <v>9478</v>
      </c>
      <c r="AF13" s="64">
        <v>4014</v>
      </c>
      <c r="AG13" s="64">
        <v>2632</v>
      </c>
      <c r="AH13" s="64">
        <v>9080</v>
      </c>
      <c r="AI13" s="66">
        <v>6221</v>
      </c>
      <c r="AJ13" s="64">
        <v>3050</v>
      </c>
      <c r="AK13" s="64">
        <v>21602</v>
      </c>
      <c r="AL13" s="64">
        <v>18136</v>
      </c>
      <c r="AM13" s="64">
        <v>4143</v>
      </c>
      <c r="AN13" s="64">
        <v>3979</v>
      </c>
      <c r="AO13" s="64">
        <v>3573</v>
      </c>
      <c r="AP13" s="64">
        <v>25149</v>
      </c>
      <c r="AQ13" s="64">
        <v>8402</v>
      </c>
      <c r="AR13" s="64">
        <v>6102</v>
      </c>
      <c r="AS13" s="64">
        <v>3589</v>
      </c>
      <c r="AT13" s="84">
        <v>8849</v>
      </c>
      <c r="AU13" s="97">
        <f t="shared" si="2"/>
        <v>345346</v>
      </c>
      <c r="AV13" s="176">
        <v>57193</v>
      </c>
      <c r="AW13" s="64">
        <v>64226</v>
      </c>
      <c r="AX13" s="64">
        <v>32021</v>
      </c>
      <c r="AY13" s="64">
        <v>34200</v>
      </c>
      <c r="AZ13" s="64">
        <v>74256</v>
      </c>
      <c r="BA13" s="64">
        <f t="shared" si="3"/>
        <v>261896</v>
      </c>
      <c r="BB13" s="84">
        <v>314980</v>
      </c>
      <c r="BC13" s="97">
        <f t="shared" si="4"/>
        <v>576876</v>
      </c>
      <c r="BD13" s="97">
        <f t="shared" si="5"/>
        <v>922222</v>
      </c>
      <c r="BF13" s="17"/>
      <c r="BH13" s="17"/>
      <c r="BI13" s="17"/>
      <c r="BJ13" s="17"/>
      <c r="BK13" s="17"/>
      <c r="BN13" s="17"/>
      <c r="BO13" s="17"/>
    </row>
    <row r="14" spans="1:67" x14ac:dyDescent="0.2">
      <c r="A14" s="148"/>
      <c r="B14" s="149"/>
      <c r="C14" s="148"/>
      <c r="D14" s="148"/>
      <c r="E14" s="148"/>
      <c r="F14" s="26"/>
      <c r="G14" s="25"/>
      <c r="H14" s="64"/>
      <c r="I14" s="64"/>
      <c r="J14" s="64"/>
      <c r="K14" s="65"/>
      <c r="L14" s="65"/>
      <c r="M14" s="64"/>
      <c r="N14" s="64"/>
      <c r="O14" s="65"/>
      <c r="P14" s="64"/>
      <c r="Q14" s="65"/>
      <c r="R14" s="65"/>
      <c r="S14" s="64"/>
      <c r="T14" s="64"/>
      <c r="U14" s="65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6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84"/>
      <c r="AU14" s="97"/>
      <c r="AV14" s="176"/>
      <c r="AW14" s="64"/>
      <c r="AX14" s="64"/>
      <c r="AY14" s="64"/>
      <c r="AZ14" s="64"/>
      <c r="BA14" s="64"/>
      <c r="BB14" s="84"/>
      <c r="BC14" s="97"/>
      <c r="BD14" s="97"/>
      <c r="BF14" s="17"/>
      <c r="BH14" s="17"/>
      <c r="BI14" s="17"/>
      <c r="BJ14" s="17"/>
      <c r="BK14" s="17"/>
      <c r="BN14" s="17"/>
      <c r="BO14" s="17"/>
    </row>
    <row r="15" spans="1:67" x14ac:dyDescent="0.2">
      <c r="A15" s="150" t="s">
        <v>53</v>
      </c>
      <c r="B15" s="148"/>
      <c r="C15" s="149"/>
      <c r="D15" s="148"/>
      <c r="E15" s="148"/>
      <c r="F15" s="27" t="s">
        <v>76</v>
      </c>
      <c r="G15" s="28" t="s">
        <v>77</v>
      </c>
      <c r="H15" s="54">
        <f>SUM(H16:H19)</f>
        <v>41914</v>
      </c>
      <c r="I15" s="54">
        <f t="shared" ref="I15:BD15" si="6">SUM(I16:I19)</f>
        <v>36929</v>
      </c>
      <c r="J15" s="54">
        <f t="shared" si="6"/>
        <v>53329</v>
      </c>
      <c r="K15" s="54">
        <f t="shared" si="6"/>
        <v>29104</v>
      </c>
      <c r="L15" s="54">
        <f t="shared" si="6"/>
        <v>82219</v>
      </c>
      <c r="M15" s="54">
        <f t="shared" si="6"/>
        <v>74270</v>
      </c>
      <c r="N15" s="54">
        <f t="shared" si="6"/>
        <v>36462</v>
      </c>
      <c r="O15" s="54">
        <f t="shared" si="6"/>
        <v>20937</v>
      </c>
      <c r="P15" s="54">
        <f t="shared" si="6"/>
        <v>27587</v>
      </c>
      <c r="Q15" s="54">
        <f t="shared" si="6"/>
        <v>90714</v>
      </c>
      <c r="R15" s="54">
        <f t="shared" si="6"/>
        <v>86634</v>
      </c>
      <c r="S15" s="54">
        <f t="shared" si="6"/>
        <v>109643</v>
      </c>
      <c r="T15" s="54">
        <f t="shared" si="6"/>
        <v>63438</v>
      </c>
      <c r="U15" s="54">
        <f t="shared" si="6"/>
        <v>60698</v>
      </c>
      <c r="V15" s="54">
        <f t="shared" si="6"/>
        <v>154236</v>
      </c>
      <c r="W15" s="54">
        <f t="shared" si="6"/>
        <v>41727</v>
      </c>
      <c r="X15" s="54">
        <f t="shared" si="6"/>
        <v>51046</v>
      </c>
      <c r="Y15" s="54">
        <f t="shared" si="6"/>
        <v>138240</v>
      </c>
      <c r="Z15" s="54">
        <f t="shared" si="6"/>
        <v>29950</v>
      </c>
      <c r="AA15" s="54">
        <f t="shared" si="6"/>
        <v>43005</v>
      </c>
      <c r="AB15" s="54">
        <f t="shared" si="6"/>
        <v>140407</v>
      </c>
      <c r="AC15" s="54">
        <f t="shared" si="6"/>
        <v>22082</v>
      </c>
      <c r="AD15" s="54">
        <f t="shared" si="6"/>
        <v>29288</v>
      </c>
      <c r="AE15" s="54">
        <f t="shared" si="6"/>
        <v>51600</v>
      </c>
      <c r="AF15" s="54">
        <f t="shared" si="6"/>
        <v>20282</v>
      </c>
      <c r="AG15" s="54">
        <f t="shared" si="6"/>
        <v>13049</v>
      </c>
      <c r="AH15" s="54">
        <f t="shared" si="6"/>
        <v>72165</v>
      </c>
      <c r="AI15" s="54">
        <f t="shared" si="6"/>
        <v>69280</v>
      </c>
      <c r="AJ15" s="54">
        <f t="shared" si="6"/>
        <v>23915</v>
      </c>
      <c r="AK15" s="54">
        <f t="shared" si="6"/>
        <v>115914</v>
      </c>
      <c r="AL15" s="54">
        <f t="shared" si="6"/>
        <v>51209</v>
      </c>
      <c r="AM15" s="54">
        <f t="shared" si="6"/>
        <v>30901</v>
      </c>
      <c r="AN15" s="54">
        <f t="shared" si="6"/>
        <v>38151</v>
      </c>
      <c r="AO15" s="54">
        <f t="shared" si="6"/>
        <v>17316</v>
      </c>
      <c r="AP15" s="54">
        <f t="shared" si="6"/>
        <v>193586</v>
      </c>
      <c r="AQ15" s="54">
        <f t="shared" si="6"/>
        <v>62211</v>
      </c>
      <c r="AR15" s="54">
        <f t="shared" si="6"/>
        <v>54478</v>
      </c>
      <c r="AS15" s="54">
        <f t="shared" si="6"/>
        <v>12262</v>
      </c>
      <c r="AT15" s="85">
        <f t="shared" si="6"/>
        <v>52636</v>
      </c>
      <c r="AU15" s="98">
        <f t="shared" si="6"/>
        <v>2342814</v>
      </c>
      <c r="AV15" s="177">
        <f t="shared" si="6"/>
        <v>301610</v>
      </c>
      <c r="AW15" s="54">
        <f t="shared" si="6"/>
        <v>353230</v>
      </c>
      <c r="AX15" s="54">
        <f t="shared" si="6"/>
        <v>205536</v>
      </c>
      <c r="AY15" s="54">
        <f t="shared" si="6"/>
        <v>89505</v>
      </c>
      <c r="AZ15" s="54">
        <f t="shared" si="6"/>
        <v>464206</v>
      </c>
      <c r="BA15" s="54">
        <f t="shared" si="6"/>
        <v>1414087</v>
      </c>
      <c r="BB15" s="85">
        <f t="shared" si="6"/>
        <v>1469232</v>
      </c>
      <c r="BC15" s="98">
        <f t="shared" si="6"/>
        <v>2883319</v>
      </c>
      <c r="BD15" s="98">
        <f t="shared" si="6"/>
        <v>5226133</v>
      </c>
      <c r="BF15" s="17"/>
      <c r="BH15" s="17"/>
      <c r="BI15" s="17"/>
      <c r="BJ15" s="17"/>
      <c r="BK15" s="17"/>
      <c r="BN15" s="17"/>
      <c r="BO15" s="17"/>
    </row>
    <row r="16" spans="1:67" x14ac:dyDescent="0.2">
      <c r="A16" s="148"/>
      <c r="B16" s="148" t="s">
        <v>58</v>
      </c>
      <c r="C16" s="149"/>
      <c r="D16" s="148"/>
      <c r="E16" s="148">
        <v>7</v>
      </c>
      <c r="F16" s="26" t="s">
        <v>76</v>
      </c>
      <c r="G16" s="29" t="s">
        <v>78</v>
      </c>
      <c r="H16" s="64">
        <v>36333</v>
      </c>
      <c r="I16" s="64">
        <v>33576</v>
      </c>
      <c r="J16" s="64">
        <v>48259</v>
      </c>
      <c r="K16" s="65">
        <v>22193</v>
      </c>
      <c r="L16" s="65">
        <v>67061</v>
      </c>
      <c r="M16" s="64">
        <v>56950</v>
      </c>
      <c r="N16" s="64">
        <v>32488</v>
      </c>
      <c r="O16" s="65">
        <v>16678</v>
      </c>
      <c r="P16" s="64">
        <v>23278</v>
      </c>
      <c r="Q16" s="65">
        <v>78043</v>
      </c>
      <c r="R16" s="65">
        <v>72478</v>
      </c>
      <c r="S16" s="64">
        <v>87370</v>
      </c>
      <c r="T16" s="64">
        <v>46822</v>
      </c>
      <c r="U16" s="65">
        <v>44779</v>
      </c>
      <c r="V16" s="64">
        <v>114097</v>
      </c>
      <c r="W16" s="64">
        <v>32464</v>
      </c>
      <c r="X16" s="64">
        <v>45478</v>
      </c>
      <c r="Y16" s="64">
        <v>118103</v>
      </c>
      <c r="Z16" s="64">
        <v>22654</v>
      </c>
      <c r="AA16" s="64">
        <v>29598</v>
      </c>
      <c r="AB16" s="64">
        <v>60398</v>
      </c>
      <c r="AC16" s="64">
        <v>17790</v>
      </c>
      <c r="AD16" s="64">
        <v>25416</v>
      </c>
      <c r="AE16" s="64">
        <v>44216</v>
      </c>
      <c r="AF16" s="64">
        <v>16123</v>
      </c>
      <c r="AG16" s="64">
        <v>7429</v>
      </c>
      <c r="AH16" s="64">
        <v>66075</v>
      </c>
      <c r="AI16" s="66">
        <v>60030</v>
      </c>
      <c r="AJ16" s="64">
        <v>18284</v>
      </c>
      <c r="AK16" s="64">
        <v>95797</v>
      </c>
      <c r="AL16" s="64">
        <v>41998</v>
      </c>
      <c r="AM16" s="64">
        <v>26959</v>
      </c>
      <c r="AN16" s="64">
        <v>30793</v>
      </c>
      <c r="AO16" s="64">
        <v>14366</v>
      </c>
      <c r="AP16" s="64">
        <v>159109</v>
      </c>
      <c r="AQ16" s="64">
        <v>40718</v>
      </c>
      <c r="AR16" s="64">
        <v>22896</v>
      </c>
      <c r="AS16" s="64">
        <v>10513</v>
      </c>
      <c r="AT16" s="84">
        <v>51790</v>
      </c>
      <c r="AU16" s="97">
        <f>SUM(H16:AT16)</f>
        <v>1839402</v>
      </c>
      <c r="AV16" s="176">
        <v>237456</v>
      </c>
      <c r="AW16" s="64">
        <v>305407</v>
      </c>
      <c r="AX16" s="64">
        <v>167818</v>
      </c>
      <c r="AY16" s="64">
        <v>53926</v>
      </c>
      <c r="AZ16" s="64">
        <v>375855</v>
      </c>
      <c r="BA16" s="64">
        <f>SUM(AV16:AZ16)</f>
        <v>1140462</v>
      </c>
      <c r="BB16" s="84">
        <v>1174960</v>
      </c>
      <c r="BC16" s="97">
        <f>BA16+BB16</f>
        <v>2315422</v>
      </c>
      <c r="BD16" s="97">
        <f>AU16+BC16</f>
        <v>4154824</v>
      </c>
      <c r="BF16" s="17"/>
      <c r="BH16" s="17"/>
      <c r="BI16" s="17"/>
      <c r="BJ16" s="17"/>
      <c r="BK16" s="17"/>
      <c r="BN16" s="17"/>
      <c r="BO16" s="17"/>
    </row>
    <row r="17" spans="1:67" x14ac:dyDescent="0.2">
      <c r="A17" s="148"/>
      <c r="B17" s="148" t="s">
        <v>61</v>
      </c>
      <c r="C17" s="149"/>
      <c r="D17" s="148"/>
      <c r="E17" s="148">
        <v>8</v>
      </c>
      <c r="F17" s="26" t="s">
        <v>79</v>
      </c>
      <c r="G17" s="25" t="s">
        <v>80</v>
      </c>
      <c r="H17" s="64">
        <v>546</v>
      </c>
      <c r="I17" s="64">
        <v>368</v>
      </c>
      <c r="J17" s="64">
        <v>381</v>
      </c>
      <c r="K17" s="65">
        <v>611</v>
      </c>
      <c r="L17" s="65">
        <v>589</v>
      </c>
      <c r="M17" s="64">
        <v>1608</v>
      </c>
      <c r="N17" s="64">
        <v>225</v>
      </c>
      <c r="O17" s="65">
        <v>415</v>
      </c>
      <c r="P17" s="64">
        <v>135</v>
      </c>
      <c r="Q17" s="65">
        <v>994</v>
      </c>
      <c r="R17" s="65">
        <v>1106</v>
      </c>
      <c r="S17" s="64">
        <v>3143</v>
      </c>
      <c r="T17" s="64">
        <v>529</v>
      </c>
      <c r="U17" s="65">
        <v>634</v>
      </c>
      <c r="V17" s="64">
        <v>2463</v>
      </c>
      <c r="W17" s="64">
        <v>519</v>
      </c>
      <c r="X17" s="64">
        <v>132</v>
      </c>
      <c r="Y17" s="64">
        <v>1424</v>
      </c>
      <c r="Z17" s="64">
        <v>535</v>
      </c>
      <c r="AA17" s="64">
        <v>2175</v>
      </c>
      <c r="AB17" s="64">
        <v>2052</v>
      </c>
      <c r="AC17" s="64">
        <v>356</v>
      </c>
      <c r="AD17" s="64">
        <v>246</v>
      </c>
      <c r="AE17" s="64">
        <v>539</v>
      </c>
      <c r="AF17" s="64">
        <v>329</v>
      </c>
      <c r="AG17" s="64">
        <v>1068</v>
      </c>
      <c r="AH17" s="64">
        <v>691</v>
      </c>
      <c r="AI17" s="66">
        <v>832</v>
      </c>
      <c r="AJ17" s="64">
        <v>1287</v>
      </c>
      <c r="AK17" s="64">
        <v>1231</v>
      </c>
      <c r="AL17" s="64">
        <v>439</v>
      </c>
      <c r="AM17" s="64">
        <v>545</v>
      </c>
      <c r="AN17" s="64">
        <v>926</v>
      </c>
      <c r="AO17" s="64">
        <v>182</v>
      </c>
      <c r="AP17" s="64">
        <v>2721</v>
      </c>
      <c r="AQ17" s="64">
        <v>351</v>
      </c>
      <c r="AR17" s="64">
        <v>603</v>
      </c>
      <c r="AS17" s="64">
        <v>169</v>
      </c>
      <c r="AT17" s="84">
        <v>2015</v>
      </c>
      <c r="AU17" s="97">
        <f t="shared" ref="AU17:AU19" si="7">SUM(H17:AT17)</f>
        <v>35114</v>
      </c>
      <c r="AV17" s="176">
        <v>3543</v>
      </c>
      <c r="AW17" s="64">
        <v>4292</v>
      </c>
      <c r="AX17" s="64">
        <v>4223</v>
      </c>
      <c r="AY17" s="64">
        <v>4783</v>
      </c>
      <c r="AZ17" s="64">
        <v>6204</v>
      </c>
      <c r="BA17" s="64">
        <f t="shared" ref="BA17:BA19" si="8">SUM(AV17:AZ17)</f>
        <v>23045</v>
      </c>
      <c r="BB17" s="84">
        <v>7127</v>
      </c>
      <c r="BC17" s="97">
        <f t="shared" ref="BC17:BC19" si="9">BA17+BB17</f>
        <v>30172</v>
      </c>
      <c r="BD17" s="97">
        <f t="shared" ref="BD17:BD19" si="10">AU17+BC17</f>
        <v>65286</v>
      </c>
      <c r="BF17" s="17"/>
      <c r="BH17" s="17"/>
      <c r="BI17" s="17"/>
      <c r="BJ17" s="17"/>
      <c r="BK17" s="17"/>
      <c r="BN17" s="17"/>
      <c r="BO17" s="17"/>
    </row>
    <row r="18" spans="1:67" ht="25.5" x14ac:dyDescent="0.2">
      <c r="A18" s="148"/>
      <c r="B18" s="148" t="s">
        <v>64</v>
      </c>
      <c r="C18" s="149"/>
      <c r="D18" s="148"/>
      <c r="E18" s="148">
        <v>9</v>
      </c>
      <c r="F18" s="26" t="s">
        <v>81</v>
      </c>
      <c r="G18" s="25" t="s">
        <v>82</v>
      </c>
      <c r="H18" s="64">
        <v>5035</v>
      </c>
      <c r="I18" s="64">
        <v>2985</v>
      </c>
      <c r="J18" s="64">
        <v>4681</v>
      </c>
      <c r="K18" s="65">
        <v>6300</v>
      </c>
      <c r="L18" s="65">
        <v>14569</v>
      </c>
      <c r="M18" s="64">
        <v>15712</v>
      </c>
      <c r="N18" s="64">
        <v>3749</v>
      </c>
      <c r="O18" s="65">
        <v>3844</v>
      </c>
      <c r="P18" s="64">
        <v>4174</v>
      </c>
      <c r="Q18" s="65">
        <v>11677</v>
      </c>
      <c r="R18" s="65">
        <v>13050</v>
      </c>
      <c r="S18" s="64">
        <v>19130</v>
      </c>
      <c r="T18" s="64">
        <v>16087</v>
      </c>
      <c r="U18" s="65">
        <v>15285</v>
      </c>
      <c r="V18" s="64">
        <v>37665</v>
      </c>
      <c r="W18" s="64">
        <v>8744</v>
      </c>
      <c r="X18" s="64">
        <v>5436</v>
      </c>
      <c r="Y18" s="64">
        <v>18715</v>
      </c>
      <c r="Z18" s="64">
        <v>6761</v>
      </c>
      <c r="AA18" s="64">
        <v>11232</v>
      </c>
      <c r="AB18" s="64">
        <v>77957</v>
      </c>
      <c r="AC18" s="64">
        <v>3936</v>
      </c>
      <c r="AD18" s="64">
        <v>3626</v>
      </c>
      <c r="AE18" s="64">
        <v>6845</v>
      </c>
      <c r="AF18" s="64">
        <v>3828</v>
      </c>
      <c r="AG18" s="64">
        <v>4552</v>
      </c>
      <c r="AH18" s="64">
        <v>5399</v>
      </c>
      <c r="AI18" s="66">
        <v>8418</v>
      </c>
      <c r="AJ18" s="64">
        <v>4344</v>
      </c>
      <c r="AK18" s="64">
        <v>18885</v>
      </c>
      <c r="AL18" s="64">
        <v>8772</v>
      </c>
      <c r="AM18" s="64">
        <v>3397</v>
      </c>
      <c r="AN18" s="64">
        <v>6432</v>
      </c>
      <c r="AO18" s="64">
        <v>2768</v>
      </c>
      <c r="AP18" s="64">
        <v>31756</v>
      </c>
      <c r="AQ18" s="64">
        <v>21142</v>
      </c>
      <c r="AR18" s="64">
        <v>30979</v>
      </c>
      <c r="AS18" s="64">
        <v>1578</v>
      </c>
      <c r="AT18" s="84">
        <v>-1169</v>
      </c>
      <c r="AU18" s="97">
        <f t="shared" si="7"/>
        <v>468276</v>
      </c>
      <c r="AV18" s="176">
        <v>60610</v>
      </c>
      <c r="AW18" s="64">
        <v>43531</v>
      </c>
      <c r="AX18" s="64">
        <v>33495</v>
      </c>
      <c r="AY18" s="64">
        <v>30796</v>
      </c>
      <c r="AZ18" s="64">
        <v>78732</v>
      </c>
      <c r="BA18" s="64">
        <f t="shared" si="8"/>
        <v>247164</v>
      </c>
      <c r="BB18" s="84">
        <v>287138</v>
      </c>
      <c r="BC18" s="97">
        <f t="shared" si="9"/>
        <v>534302</v>
      </c>
      <c r="BD18" s="97">
        <f t="shared" si="10"/>
        <v>1002578</v>
      </c>
      <c r="BF18" s="17"/>
      <c r="BH18" s="17"/>
      <c r="BI18" s="17"/>
      <c r="BJ18" s="17"/>
      <c r="BK18" s="17"/>
      <c r="BN18" s="1"/>
      <c r="BO18" s="17"/>
    </row>
    <row r="19" spans="1:67" x14ac:dyDescent="0.2">
      <c r="A19" s="148"/>
      <c r="B19" s="148" t="s">
        <v>67</v>
      </c>
      <c r="C19" s="149"/>
      <c r="D19" s="148"/>
      <c r="E19" s="148">
        <v>10</v>
      </c>
      <c r="F19" s="30" t="s">
        <v>83</v>
      </c>
      <c r="G19" s="29" t="s">
        <v>84</v>
      </c>
      <c r="H19" s="64">
        <v>0</v>
      </c>
      <c r="I19" s="64">
        <v>0</v>
      </c>
      <c r="J19" s="64">
        <v>8</v>
      </c>
      <c r="K19" s="65">
        <v>0</v>
      </c>
      <c r="L19" s="65">
        <v>0</v>
      </c>
      <c r="M19" s="64">
        <v>0</v>
      </c>
      <c r="N19" s="64">
        <v>0</v>
      </c>
      <c r="O19" s="65">
        <v>0</v>
      </c>
      <c r="P19" s="64">
        <v>0</v>
      </c>
      <c r="Q19" s="65">
        <v>0</v>
      </c>
      <c r="R19" s="65">
        <v>0</v>
      </c>
      <c r="S19" s="64">
        <v>0</v>
      </c>
      <c r="T19" s="64">
        <v>0</v>
      </c>
      <c r="U19" s="65">
        <v>0</v>
      </c>
      <c r="V19" s="64">
        <v>11</v>
      </c>
      <c r="W19" s="64">
        <v>0</v>
      </c>
      <c r="X19" s="64">
        <v>0</v>
      </c>
      <c r="Y19" s="64">
        <v>-2</v>
      </c>
      <c r="Z19" s="64">
        <v>0</v>
      </c>
      <c r="AA19" s="64">
        <v>0</v>
      </c>
      <c r="AB19" s="64">
        <v>0</v>
      </c>
      <c r="AC19" s="64">
        <v>0</v>
      </c>
      <c r="AD19" s="64">
        <v>0</v>
      </c>
      <c r="AE19" s="64">
        <v>0</v>
      </c>
      <c r="AF19" s="64">
        <v>2</v>
      </c>
      <c r="AG19" s="64">
        <v>0</v>
      </c>
      <c r="AH19" s="64">
        <v>0</v>
      </c>
      <c r="AI19" s="66">
        <v>0</v>
      </c>
      <c r="AJ19" s="64">
        <v>0</v>
      </c>
      <c r="AK19" s="64">
        <v>1</v>
      </c>
      <c r="AL19" s="64">
        <v>0</v>
      </c>
      <c r="AM19" s="64">
        <v>0</v>
      </c>
      <c r="AN19" s="64">
        <v>0</v>
      </c>
      <c r="AO19" s="64">
        <v>0</v>
      </c>
      <c r="AP19" s="64">
        <v>0</v>
      </c>
      <c r="AQ19" s="64">
        <v>0</v>
      </c>
      <c r="AR19" s="64">
        <v>0</v>
      </c>
      <c r="AS19" s="64">
        <v>2</v>
      </c>
      <c r="AT19" s="84">
        <v>0</v>
      </c>
      <c r="AU19" s="97">
        <f t="shared" si="7"/>
        <v>22</v>
      </c>
      <c r="AV19" s="176">
        <v>1</v>
      </c>
      <c r="AW19" s="64">
        <v>0</v>
      </c>
      <c r="AX19" s="64">
        <v>0</v>
      </c>
      <c r="AY19" s="64">
        <v>0</v>
      </c>
      <c r="AZ19" s="64">
        <v>3415</v>
      </c>
      <c r="BA19" s="64">
        <f t="shared" si="8"/>
        <v>3416</v>
      </c>
      <c r="BB19" s="84">
        <v>7</v>
      </c>
      <c r="BC19" s="97">
        <f t="shared" si="9"/>
        <v>3423</v>
      </c>
      <c r="BD19" s="97">
        <f t="shared" si="10"/>
        <v>3445</v>
      </c>
      <c r="BF19" s="17"/>
      <c r="BH19" s="17"/>
      <c r="BI19" s="17"/>
      <c r="BJ19" s="17"/>
      <c r="BK19" s="17"/>
      <c r="BN19" s="17"/>
      <c r="BO19" s="17"/>
    </row>
    <row r="20" spans="1:67" x14ac:dyDescent="0.2">
      <c r="A20" s="148"/>
      <c r="B20" s="148"/>
      <c r="C20" s="149"/>
      <c r="D20" s="148"/>
      <c r="E20" s="148"/>
      <c r="F20" s="30"/>
      <c r="G20" s="29"/>
      <c r="H20" s="64"/>
      <c r="I20" s="64"/>
      <c r="J20" s="64"/>
      <c r="K20" s="65"/>
      <c r="L20" s="65"/>
      <c r="M20" s="64"/>
      <c r="N20" s="64"/>
      <c r="O20" s="65"/>
      <c r="P20" s="64"/>
      <c r="Q20" s="65"/>
      <c r="R20" s="65"/>
      <c r="S20" s="64"/>
      <c r="T20" s="64"/>
      <c r="U20" s="65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6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84"/>
      <c r="AU20" s="97"/>
      <c r="AV20" s="176"/>
      <c r="AW20" s="64"/>
      <c r="AX20" s="64"/>
      <c r="AY20" s="64"/>
      <c r="AZ20" s="64"/>
      <c r="BA20" s="64"/>
      <c r="BB20" s="84"/>
      <c r="BC20" s="97"/>
      <c r="BD20" s="97"/>
      <c r="BF20" s="17"/>
      <c r="BH20" s="17"/>
      <c r="BI20" s="17"/>
      <c r="BJ20" s="17"/>
      <c r="BK20" s="17"/>
      <c r="BN20" s="17"/>
      <c r="BO20" s="17"/>
    </row>
    <row r="21" spans="1:67" x14ac:dyDescent="0.2">
      <c r="A21" s="150" t="s">
        <v>54</v>
      </c>
      <c r="B21" s="149"/>
      <c r="C21" s="150"/>
      <c r="D21" s="150"/>
      <c r="E21" s="148"/>
      <c r="F21" s="31" t="s">
        <v>86</v>
      </c>
      <c r="G21" s="28" t="s">
        <v>87</v>
      </c>
      <c r="H21" s="54">
        <f>H22+H23</f>
        <v>9332</v>
      </c>
      <c r="I21" s="54">
        <f t="shared" ref="I21:BD21" si="11">I22+I23</f>
        <v>3383</v>
      </c>
      <c r="J21" s="54">
        <f t="shared" si="11"/>
        <v>35959</v>
      </c>
      <c r="K21" s="54">
        <f t="shared" si="11"/>
        <v>7346</v>
      </c>
      <c r="L21" s="54">
        <f t="shared" si="11"/>
        <v>20640</v>
      </c>
      <c r="M21" s="54">
        <f t="shared" si="11"/>
        <v>6245</v>
      </c>
      <c r="N21" s="54">
        <f t="shared" si="11"/>
        <v>5029</v>
      </c>
      <c r="O21" s="54">
        <f t="shared" si="11"/>
        <v>2163</v>
      </c>
      <c r="P21" s="54">
        <f t="shared" si="11"/>
        <v>19408</v>
      </c>
      <c r="Q21" s="54">
        <f t="shared" si="11"/>
        <v>28364</v>
      </c>
      <c r="R21" s="54">
        <f t="shared" si="11"/>
        <v>25873</v>
      </c>
      <c r="S21" s="54">
        <f t="shared" si="11"/>
        <v>40416</v>
      </c>
      <c r="T21" s="54">
        <f t="shared" si="11"/>
        <v>8132</v>
      </c>
      <c r="U21" s="54">
        <f t="shared" si="11"/>
        <v>3931</v>
      </c>
      <c r="V21" s="54">
        <f t="shared" si="11"/>
        <v>18273</v>
      </c>
      <c r="W21" s="54">
        <f t="shared" si="11"/>
        <v>3441</v>
      </c>
      <c r="X21" s="54">
        <f t="shared" si="11"/>
        <v>13343</v>
      </c>
      <c r="Y21" s="54">
        <f t="shared" si="11"/>
        <v>46236</v>
      </c>
      <c r="Z21" s="54">
        <f t="shared" si="11"/>
        <v>12179</v>
      </c>
      <c r="AA21" s="54">
        <f t="shared" si="11"/>
        <v>14276</v>
      </c>
      <c r="AB21" s="54">
        <f t="shared" si="11"/>
        <v>19776</v>
      </c>
      <c r="AC21" s="54">
        <f t="shared" si="11"/>
        <v>2222</v>
      </c>
      <c r="AD21" s="54">
        <f t="shared" si="11"/>
        <v>2428</v>
      </c>
      <c r="AE21" s="54">
        <f t="shared" si="11"/>
        <v>3699</v>
      </c>
      <c r="AF21" s="54">
        <f t="shared" si="11"/>
        <v>2391</v>
      </c>
      <c r="AG21" s="54">
        <f t="shared" si="11"/>
        <v>1695</v>
      </c>
      <c r="AH21" s="54">
        <f t="shared" si="11"/>
        <v>13138</v>
      </c>
      <c r="AI21" s="54">
        <f t="shared" si="11"/>
        <v>37715</v>
      </c>
      <c r="AJ21" s="54">
        <f t="shared" si="11"/>
        <v>4311</v>
      </c>
      <c r="AK21" s="54">
        <f t="shared" si="11"/>
        <v>19097</v>
      </c>
      <c r="AL21" s="54">
        <f t="shared" si="11"/>
        <v>11534</v>
      </c>
      <c r="AM21" s="54">
        <f t="shared" si="11"/>
        <v>4394</v>
      </c>
      <c r="AN21" s="54">
        <f t="shared" si="11"/>
        <v>6088</v>
      </c>
      <c r="AO21" s="54">
        <f t="shared" si="11"/>
        <v>3401</v>
      </c>
      <c r="AP21" s="54">
        <f t="shared" si="11"/>
        <v>25958</v>
      </c>
      <c r="AQ21" s="54">
        <f t="shared" si="11"/>
        <v>6112</v>
      </c>
      <c r="AR21" s="54">
        <f t="shared" si="11"/>
        <v>2775</v>
      </c>
      <c r="AS21" s="54">
        <f t="shared" si="11"/>
        <v>1701</v>
      </c>
      <c r="AT21" s="85">
        <f t="shared" si="11"/>
        <v>13303</v>
      </c>
      <c r="AU21" s="98">
        <f t="shared" si="11"/>
        <v>505707</v>
      </c>
      <c r="AV21" s="177">
        <f t="shared" si="11"/>
        <v>64211</v>
      </c>
      <c r="AW21" s="54">
        <f t="shared" si="11"/>
        <v>224570</v>
      </c>
      <c r="AX21" s="54">
        <f t="shared" si="11"/>
        <v>19044</v>
      </c>
      <c r="AY21" s="54">
        <f t="shared" si="11"/>
        <v>17460</v>
      </c>
      <c r="AZ21" s="54">
        <f t="shared" si="11"/>
        <v>92327</v>
      </c>
      <c r="BA21" s="54">
        <f t="shared" si="11"/>
        <v>417612</v>
      </c>
      <c r="BB21" s="85">
        <f t="shared" si="11"/>
        <v>218984</v>
      </c>
      <c r="BC21" s="98">
        <f t="shared" si="11"/>
        <v>636596</v>
      </c>
      <c r="BD21" s="98">
        <f t="shared" si="11"/>
        <v>1142303</v>
      </c>
      <c r="BF21" s="17"/>
      <c r="BH21" s="17"/>
      <c r="BI21" s="17"/>
      <c r="BJ21" s="17"/>
      <c r="BK21" s="17"/>
      <c r="BN21" s="17"/>
      <c r="BO21" s="17"/>
    </row>
    <row r="22" spans="1:67" ht="25.5" x14ac:dyDescent="0.2">
      <c r="A22" s="148"/>
      <c r="B22" s="148" t="s">
        <v>58</v>
      </c>
      <c r="C22" s="149"/>
      <c r="D22" s="148"/>
      <c r="E22" s="148">
        <v>11</v>
      </c>
      <c r="F22" s="32" t="s">
        <v>88</v>
      </c>
      <c r="G22" s="25" t="s">
        <v>89</v>
      </c>
      <c r="H22" s="64">
        <v>0</v>
      </c>
      <c r="I22" s="64">
        <v>189</v>
      </c>
      <c r="J22" s="64">
        <v>-8</v>
      </c>
      <c r="K22" s="65">
        <v>0</v>
      </c>
      <c r="L22" s="65">
        <v>126</v>
      </c>
      <c r="M22" s="64">
        <v>0</v>
      </c>
      <c r="N22" s="64">
        <v>265</v>
      </c>
      <c r="O22" s="65">
        <v>0</v>
      </c>
      <c r="P22" s="64">
        <v>0</v>
      </c>
      <c r="Q22" s="65">
        <v>0</v>
      </c>
      <c r="R22" s="65">
        <v>0</v>
      </c>
      <c r="S22" s="64">
        <v>467</v>
      </c>
      <c r="T22" s="64">
        <v>0</v>
      </c>
      <c r="U22" s="65">
        <v>0</v>
      </c>
      <c r="V22" s="64">
        <v>441</v>
      </c>
      <c r="W22" s="64">
        <v>0</v>
      </c>
      <c r="X22" s="64">
        <v>1</v>
      </c>
      <c r="Y22" s="64">
        <v>1687</v>
      </c>
      <c r="Z22" s="64">
        <v>136</v>
      </c>
      <c r="AA22" s="64">
        <v>0</v>
      </c>
      <c r="AB22" s="64">
        <v>0</v>
      </c>
      <c r="AC22" s="64">
        <v>0</v>
      </c>
      <c r="AD22" s="64">
        <v>11</v>
      </c>
      <c r="AE22" s="64">
        <v>0</v>
      </c>
      <c r="AF22" s="64">
        <v>51</v>
      </c>
      <c r="AG22" s="64">
        <v>4</v>
      </c>
      <c r="AH22" s="64">
        <v>91</v>
      </c>
      <c r="AI22" s="66">
        <v>18</v>
      </c>
      <c r="AJ22" s="64">
        <v>0</v>
      </c>
      <c r="AK22" s="64">
        <v>0</v>
      </c>
      <c r="AL22" s="64">
        <v>214</v>
      </c>
      <c r="AM22" s="64">
        <v>50</v>
      </c>
      <c r="AN22" s="64">
        <v>0</v>
      </c>
      <c r="AO22" s="64">
        <v>0</v>
      </c>
      <c r="AP22" s="64">
        <v>1088</v>
      </c>
      <c r="AQ22" s="64">
        <v>196</v>
      </c>
      <c r="AR22" s="64">
        <v>2</v>
      </c>
      <c r="AS22" s="64">
        <v>17</v>
      </c>
      <c r="AT22" s="84">
        <v>218</v>
      </c>
      <c r="AU22" s="97">
        <f>SUM(H22:AT22)</f>
        <v>5264</v>
      </c>
      <c r="AV22" s="176">
        <v>851</v>
      </c>
      <c r="AW22" s="64">
        <v>503</v>
      </c>
      <c r="AX22" s="64">
        <v>521</v>
      </c>
      <c r="AY22" s="64">
        <v>334</v>
      </c>
      <c r="AZ22" s="64">
        <v>1671</v>
      </c>
      <c r="BA22" s="64">
        <f>SUM(AV22:AZ22)</f>
        <v>3880</v>
      </c>
      <c r="BB22" s="84">
        <v>17019</v>
      </c>
      <c r="BC22" s="97">
        <f>BA22+BB22</f>
        <v>20899</v>
      </c>
      <c r="BD22" s="97">
        <f>AU22+BC22</f>
        <v>26163</v>
      </c>
      <c r="BF22" s="17"/>
      <c r="BH22" s="17"/>
      <c r="BI22" s="17"/>
      <c r="BJ22" s="17"/>
      <c r="BK22" s="17"/>
      <c r="BN22" s="17"/>
      <c r="BO22" s="17"/>
    </row>
    <row r="23" spans="1:67" ht="25.5" x14ac:dyDescent="0.2">
      <c r="A23" s="148"/>
      <c r="B23" s="148" t="s">
        <v>61</v>
      </c>
      <c r="C23" s="149"/>
      <c r="D23" s="148"/>
      <c r="E23" s="148"/>
      <c r="F23" s="26" t="s">
        <v>90</v>
      </c>
      <c r="G23" s="25" t="s">
        <v>91</v>
      </c>
      <c r="H23" s="67">
        <f>H24+SUM(H27:H31)</f>
        <v>9332</v>
      </c>
      <c r="I23" s="67">
        <f t="shared" ref="I23:BD23" si="12">I24+SUM(I27:I31)</f>
        <v>3194</v>
      </c>
      <c r="J23" s="67">
        <f t="shared" si="12"/>
        <v>35967</v>
      </c>
      <c r="K23" s="67">
        <f t="shared" si="12"/>
        <v>7346</v>
      </c>
      <c r="L23" s="67">
        <f t="shared" si="12"/>
        <v>20514</v>
      </c>
      <c r="M23" s="67">
        <f t="shared" si="12"/>
        <v>6245</v>
      </c>
      <c r="N23" s="67">
        <f t="shared" si="12"/>
        <v>4764</v>
      </c>
      <c r="O23" s="67">
        <f t="shared" si="12"/>
        <v>2163</v>
      </c>
      <c r="P23" s="67">
        <f t="shared" si="12"/>
        <v>19408</v>
      </c>
      <c r="Q23" s="67">
        <f t="shared" si="12"/>
        <v>28364</v>
      </c>
      <c r="R23" s="67">
        <f t="shared" si="12"/>
        <v>25873</v>
      </c>
      <c r="S23" s="67">
        <f t="shared" si="12"/>
        <v>39949</v>
      </c>
      <c r="T23" s="67">
        <f t="shared" si="12"/>
        <v>8132</v>
      </c>
      <c r="U23" s="67">
        <f t="shared" si="12"/>
        <v>3931</v>
      </c>
      <c r="V23" s="67">
        <f t="shared" si="12"/>
        <v>17832</v>
      </c>
      <c r="W23" s="67">
        <f t="shared" si="12"/>
        <v>3441</v>
      </c>
      <c r="X23" s="67">
        <f t="shared" si="12"/>
        <v>13342</v>
      </c>
      <c r="Y23" s="67">
        <f t="shared" si="12"/>
        <v>44549</v>
      </c>
      <c r="Z23" s="67">
        <f t="shared" si="12"/>
        <v>12043</v>
      </c>
      <c r="AA23" s="67">
        <f t="shared" si="12"/>
        <v>14276</v>
      </c>
      <c r="AB23" s="67">
        <f t="shared" si="12"/>
        <v>19776</v>
      </c>
      <c r="AC23" s="67">
        <f t="shared" si="12"/>
        <v>2222</v>
      </c>
      <c r="AD23" s="67">
        <f t="shared" si="12"/>
        <v>2417</v>
      </c>
      <c r="AE23" s="67">
        <f t="shared" si="12"/>
        <v>3699</v>
      </c>
      <c r="AF23" s="67">
        <f t="shared" si="12"/>
        <v>2340</v>
      </c>
      <c r="AG23" s="67">
        <f t="shared" si="12"/>
        <v>1691</v>
      </c>
      <c r="AH23" s="67">
        <f t="shared" si="12"/>
        <v>13047</v>
      </c>
      <c r="AI23" s="67">
        <f t="shared" si="12"/>
        <v>37697</v>
      </c>
      <c r="AJ23" s="67">
        <f t="shared" si="12"/>
        <v>4311</v>
      </c>
      <c r="AK23" s="67">
        <f t="shared" si="12"/>
        <v>19097</v>
      </c>
      <c r="AL23" s="67">
        <f t="shared" si="12"/>
        <v>11320</v>
      </c>
      <c r="AM23" s="67">
        <f t="shared" si="12"/>
        <v>4344</v>
      </c>
      <c r="AN23" s="67">
        <f t="shared" si="12"/>
        <v>6088</v>
      </c>
      <c r="AO23" s="67">
        <f t="shared" si="12"/>
        <v>3401</v>
      </c>
      <c r="AP23" s="67">
        <f t="shared" si="12"/>
        <v>24870</v>
      </c>
      <c r="AQ23" s="67">
        <f t="shared" si="12"/>
        <v>5916</v>
      </c>
      <c r="AR23" s="67">
        <f t="shared" si="12"/>
        <v>2773</v>
      </c>
      <c r="AS23" s="67">
        <f t="shared" si="12"/>
        <v>1684</v>
      </c>
      <c r="AT23" s="86">
        <f t="shared" si="12"/>
        <v>13085</v>
      </c>
      <c r="AU23" s="99">
        <f t="shared" si="12"/>
        <v>500443</v>
      </c>
      <c r="AV23" s="178">
        <f t="shared" si="12"/>
        <v>63360</v>
      </c>
      <c r="AW23" s="67">
        <f t="shared" si="12"/>
        <v>224067</v>
      </c>
      <c r="AX23" s="67">
        <f t="shared" si="12"/>
        <v>18523</v>
      </c>
      <c r="AY23" s="67">
        <f t="shared" si="12"/>
        <v>17126</v>
      </c>
      <c r="AZ23" s="67">
        <f t="shared" si="12"/>
        <v>90656</v>
      </c>
      <c r="BA23" s="67">
        <f t="shared" si="12"/>
        <v>413732</v>
      </c>
      <c r="BB23" s="86">
        <f t="shared" si="12"/>
        <v>201965</v>
      </c>
      <c r="BC23" s="99">
        <f t="shared" si="12"/>
        <v>615697</v>
      </c>
      <c r="BD23" s="99">
        <f t="shared" si="12"/>
        <v>1116140</v>
      </c>
      <c r="BF23" s="17"/>
      <c r="BH23" s="17"/>
      <c r="BI23" s="17"/>
      <c r="BJ23" s="17"/>
      <c r="BK23" s="17"/>
      <c r="BN23" s="17"/>
      <c r="BO23" s="17"/>
    </row>
    <row r="24" spans="1:67" x14ac:dyDescent="0.2">
      <c r="A24" s="148"/>
      <c r="B24" s="148"/>
      <c r="C24" s="149" t="s">
        <v>92</v>
      </c>
      <c r="D24" s="148"/>
      <c r="E24" s="148"/>
      <c r="F24" s="26" t="s">
        <v>93</v>
      </c>
      <c r="G24" s="25" t="s">
        <v>94</v>
      </c>
      <c r="H24" s="54">
        <f>H25+H26</f>
        <v>3648</v>
      </c>
      <c r="I24" s="54">
        <f t="shared" ref="I24:BD24" si="13">I25+I26</f>
        <v>2406</v>
      </c>
      <c r="J24" s="54">
        <f t="shared" si="13"/>
        <v>5513</v>
      </c>
      <c r="K24" s="54">
        <f t="shared" si="13"/>
        <v>2716</v>
      </c>
      <c r="L24" s="54">
        <f t="shared" si="13"/>
        <v>5653</v>
      </c>
      <c r="M24" s="54">
        <f t="shared" si="13"/>
        <v>5887</v>
      </c>
      <c r="N24" s="54">
        <f t="shared" si="13"/>
        <v>2460</v>
      </c>
      <c r="O24" s="54">
        <f t="shared" si="13"/>
        <v>2151</v>
      </c>
      <c r="P24" s="54">
        <f t="shared" si="13"/>
        <v>3116</v>
      </c>
      <c r="Q24" s="54">
        <f t="shared" si="13"/>
        <v>7413</v>
      </c>
      <c r="R24" s="54">
        <f t="shared" si="13"/>
        <v>6094</v>
      </c>
      <c r="S24" s="54">
        <f t="shared" si="13"/>
        <v>9988</v>
      </c>
      <c r="T24" s="54">
        <f t="shared" si="13"/>
        <v>4874</v>
      </c>
      <c r="U24" s="54">
        <f t="shared" si="13"/>
        <v>2767</v>
      </c>
      <c r="V24" s="54">
        <f t="shared" si="13"/>
        <v>10066</v>
      </c>
      <c r="W24" s="54">
        <f t="shared" si="13"/>
        <v>1687</v>
      </c>
      <c r="X24" s="54">
        <f t="shared" si="13"/>
        <v>5515</v>
      </c>
      <c r="Y24" s="54">
        <f t="shared" si="13"/>
        <v>8573</v>
      </c>
      <c r="Z24" s="54">
        <f t="shared" si="13"/>
        <v>5011</v>
      </c>
      <c r="AA24" s="54">
        <f t="shared" si="13"/>
        <v>3015</v>
      </c>
      <c r="AB24" s="54">
        <f t="shared" si="13"/>
        <v>6132</v>
      </c>
      <c r="AC24" s="54">
        <f t="shared" si="13"/>
        <v>1679</v>
      </c>
      <c r="AD24" s="54">
        <f t="shared" si="13"/>
        <v>1440</v>
      </c>
      <c r="AE24" s="54">
        <f t="shared" si="13"/>
        <v>3435</v>
      </c>
      <c r="AF24" s="54">
        <f t="shared" si="13"/>
        <v>1662</v>
      </c>
      <c r="AG24" s="54">
        <f t="shared" si="13"/>
        <v>1657</v>
      </c>
      <c r="AH24" s="54">
        <f t="shared" si="13"/>
        <v>4690</v>
      </c>
      <c r="AI24" s="54">
        <f t="shared" si="13"/>
        <v>3866</v>
      </c>
      <c r="AJ24" s="54">
        <f t="shared" si="13"/>
        <v>1695</v>
      </c>
      <c r="AK24" s="54">
        <f t="shared" si="13"/>
        <v>11542</v>
      </c>
      <c r="AL24" s="54">
        <f t="shared" si="13"/>
        <v>4531</v>
      </c>
      <c r="AM24" s="54">
        <f t="shared" si="13"/>
        <v>1303</v>
      </c>
      <c r="AN24" s="54">
        <f t="shared" si="13"/>
        <v>3058</v>
      </c>
      <c r="AO24" s="54">
        <f t="shared" si="13"/>
        <v>1886</v>
      </c>
      <c r="AP24" s="54">
        <f t="shared" si="13"/>
        <v>15278</v>
      </c>
      <c r="AQ24" s="54">
        <f t="shared" si="13"/>
        <v>5646</v>
      </c>
      <c r="AR24" s="54">
        <f t="shared" si="13"/>
        <v>2733</v>
      </c>
      <c r="AS24" s="54">
        <f t="shared" si="13"/>
        <v>1492</v>
      </c>
      <c r="AT24" s="85">
        <f t="shared" si="13"/>
        <v>6306</v>
      </c>
      <c r="AU24" s="98">
        <f t="shared" si="13"/>
        <v>178584</v>
      </c>
      <c r="AV24" s="177">
        <f t="shared" si="13"/>
        <v>23503</v>
      </c>
      <c r="AW24" s="54">
        <f t="shared" si="13"/>
        <v>26694</v>
      </c>
      <c r="AX24" s="54">
        <f t="shared" si="13"/>
        <v>15094</v>
      </c>
      <c r="AY24" s="54">
        <f t="shared" si="13"/>
        <v>16484</v>
      </c>
      <c r="AZ24" s="54">
        <f t="shared" si="13"/>
        <v>31464</v>
      </c>
      <c r="BA24" s="54">
        <f t="shared" si="13"/>
        <v>113239</v>
      </c>
      <c r="BB24" s="85">
        <f t="shared" si="13"/>
        <v>96439</v>
      </c>
      <c r="BC24" s="98">
        <f t="shared" si="13"/>
        <v>209678</v>
      </c>
      <c r="BD24" s="98">
        <f t="shared" si="13"/>
        <v>388262</v>
      </c>
      <c r="BF24" s="17"/>
      <c r="BH24" s="17"/>
      <c r="BI24" s="17"/>
      <c r="BJ24" s="17"/>
      <c r="BK24" s="17"/>
      <c r="BN24" s="17"/>
      <c r="BO24" s="17"/>
    </row>
    <row r="25" spans="1:67" ht="25.5" x14ac:dyDescent="0.2">
      <c r="A25" s="148"/>
      <c r="B25" s="148"/>
      <c r="C25" s="149"/>
      <c r="D25" s="148" t="s">
        <v>95</v>
      </c>
      <c r="E25" s="148">
        <v>12</v>
      </c>
      <c r="F25" s="26" t="s">
        <v>96</v>
      </c>
      <c r="G25" s="25" t="s">
        <v>97</v>
      </c>
      <c r="H25" s="64">
        <v>3648</v>
      </c>
      <c r="I25" s="64">
        <v>2406</v>
      </c>
      <c r="J25" s="64">
        <v>5513</v>
      </c>
      <c r="K25" s="65">
        <v>2716</v>
      </c>
      <c r="L25" s="65">
        <v>5653</v>
      </c>
      <c r="M25" s="64">
        <v>5887</v>
      </c>
      <c r="N25" s="64">
        <v>2460</v>
      </c>
      <c r="O25" s="65">
        <v>2151</v>
      </c>
      <c r="P25" s="64">
        <v>3116</v>
      </c>
      <c r="Q25" s="65">
        <v>7413</v>
      </c>
      <c r="R25" s="65">
        <v>6094</v>
      </c>
      <c r="S25" s="64">
        <v>9988</v>
      </c>
      <c r="T25" s="64">
        <v>4874</v>
      </c>
      <c r="U25" s="65">
        <v>2767</v>
      </c>
      <c r="V25" s="64">
        <v>10066</v>
      </c>
      <c r="W25" s="64">
        <v>1687</v>
      </c>
      <c r="X25" s="64">
        <v>5515</v>
      </c>
      <c r="Y25" s="64">
        <v>8573</v>
      </c>
      <c r="Z25" s="64">
        <v>5011</v>
      </c>
      <c r="AA25" s="64">
        <v>3015</v>
      </c>
      <c r="AB25" s="64">
        <v>6132</v>
      </c>
      <c r="AC25" s="64">
        <v>1679</v>
      </c>
      <c r="AD25" s="64">
        <v>1440</v>
      </c>
      <c r="AE25" s="64">
        <v>3435</v>
      </c>
      <c r="AF25" s="64">
        <v>1662</v>
      </c>
      <c r="AG25" s="64">
        <v>1657</v>
      </c>
      <c r="AH25" s="64">
        <v>4682</v>
      </c>
      <c r="AI25" s="66">
        <v>3865</v>
      </c>
      <c r="AJ25" s="64">
        <v>1695</v>
      </c>
      <c r="AK25" s="64">
        <v>11542</v>
      </c>
      <c r="AL25" s="64">
        <v>4531</v>
      </c>
      <c r="AM25" s="64">
        <v>1303</v>
      </c>
      <c r="AN25" s="64">
        <v>3058</v>
      </c>
      <c r="AO25" s="64">
        <v>1886</v>
      </c>
      <c r="AP25" s="64">
        <v>15278</v>
      </c>
      <c r="AQ25" s="64">
        <v>5646</v>
      </c>
      <c r="AR25" s="64">
        <v>2733</v>
      </c>
      <c r="AS25" s="64">
        <v>1492</v>
      </c>
      <c r="AT25" s="84">
        <v>6303</v>
      </c>
      <c r="AU25" s="97">
        <f>SUM(H25:AT25)</f>
        <v>178572</v>
      </c>
      <c r="AV25" s="176">
        <v>23502</v>
      </c>
      <c r="AW25" s="64">
        <v>26694</v>
      </c>
      <c r="AX25" s="64">
        <v>15087</v>
      </c>
      <c r="AY25" s="64">
        <v>16484</v>
      </c>
      <c r="AZ25" s="64">
        <v>31462</v>
      </c>
      <c r="BA25" s="64">
        <f>SUM(AV25:AZ25)</f>
        <v>113229</v>
      </c>
      <c r="BB25" s="84">
        <v>96439</v>
      </c>
      <c r="BC25" s="97">
        <f>BA25+BB25</f>
        <v>209668</v>
      </c>
      <c r="BD25" s="97">
        <f>AU25+BC25</f>
        <v>388240</v>
      </c>
      <c r="BF25" s="17"/>
      <c r="BH25" s="17"/>
      <c r="BI25" s="17"/>
      <c r="BJ25" s="17"/>
      <c r="BK25" s="17"/>
      <c r="BN25" s="17"/>
      <c r="BO25" s="17"/>
    </row>
    <row r="26" spans="1:67" ht="25.5" x14ac:dyDescent="0.2">
      <c r="A26" s="148"/>
      <c r="B26" s="148"/>
      <c r="C26" s="149"/>
      <c r="D26" s="148" t="s">
        <v>98</v>
      </c>
      <c r="E26" s="148">
        <v>13</v>
      </c>
      <c r="F26" s="26" t="s">
        <v>99</v>
      </c>
      <c r="G26" s="25" t="s">
        <v>100</v>
      </c>
      <c r="H26" s="64">
        <v>0</v>
      </c>
      <c r="I26" s="64">
        <v>0</v>
      </c>
      <c r="J26" s="64">
        <v>0</v>
      </c>
      <c r="K26" s="65">
        <v>0</v>
      </c>
      <c r="L26" s="65">
        <v>0</v>
      </c>
      <c r="M26" s="64">
        <v>0</v>
      </c>
      <c r="N26" s="64">
        <v>0</v>
      </c>
      <c r="O26" s="65">
        <v>0</v>
      </c>
      <c r="P26" s="64">
        <v>0</v>
      </c>
      <c r="Q26" s="65">
        <v>0</v>
      </c>
      <c r="R26" s="65">
        <v>0</v>
      </c>
      <c r="S26" s="64">
        <v>0</v>
      </c>
      <c r="T26" s="64">
        <v>0</v>
      </c>
      <c r="U26" s="65">
        <v>0</v>
      </c>
      <c r="V26" s="64">
        <v>0</v>
      </c>
      <c r="W26" s="64">
        <v>0</v>
      </c>
      <c r="X26" s="64">
        <v>0</v>
      </c>
      <c r="Y26" s="64">
        <v>0</v>
      </c>
      <c r="Z26" s="64">
        <v>0</v>
      </c>
      <c r="AA26" s="64">
        <v>0</v>
      </c>
      <c r="AB26" s="64">
        <v>0</v>
      </c>
      <c r="AC26" s="64">
        <v>0</v>
      </c>
      <c r="AD26" s="64">
        <v>0</v>
      </c>
      <c r="AE26" s="64">
        <v>0</v>
      </c>
      <c r="AF26" s="64">
        <v>0</v>
      </c>
      <c r="AG26" s="64">
        <v>0</v>
      </c>
      <c r="AH26" s="64">
        <v>8</v>
      </c>
      <c r="AI26" s="66">
        <v>1</v>
      </c>
      <c r="AJ26" s="64">
        <v>0</v>
      </c>
      <c r="AK26" s="64">
        <v>0</v>
      </c>
      <c r="AL26" s="64">
        <v>0</v>
      </c>
      <c r="AM26" s="64">
        <v>0</v>
      </c>
      <c r="AN26" s="64">
        <v>0</v>
      </c>
      <c r="AO26" s="64">
        <v>0</v>
      </c>
      <c r="AP26" s="64">
        <v>0</v>
      </c>
      <c r="AQ26" s="64">
        <v>0</v>
      </c>
      <c r="AR26" s="64">
        <v>0</v>
      </c>
      <c r="AS26" s="64">
        <v>0</v>
      </c>
      <c r="AT26" s="84">
        <v>3</v>
      </c>
      <c r="AU26" s="97">
        <f t="shared" ref="AU26:AU31" si="14">SUM(H26:AT26)</f>
        <v>12</v>
      </c>
      <c r="AV26" s="176">
        <v>1</v>
      </c>
      <c r="AW26" s="64">
        <v>0</v>
      </c>
      <c r="AX26" s="64">
        <v>7</v>
      </c>
      <c r="AY26" s="64">
        <v>0</v>
      </c>
      <c r="AZ26" s="64">
        <v>2</v>
      </c>
      <c r="BA26" s="64">
        <f t="shared" ref="BA26:BA31" si="15">SUM(AV26:AZ26)</f>
        <v>10</v>
      </c>
      <c r="BB26" s="84">
        <v>0</v>
      </c>
      <c r="BC26" s="97">
        <f t="shared" ref="BC26:BC31" si="16">BA26+BB26</f>
        <v>10</v>
      </c>
      <c r="BD26" s="97">
        <f t="shared" ref="BD26:BD31" si="17">AU26+BC26</f>
        <v>22</v>
      </c>
      <c r="BF26" s="17"/>
      <c r="BH26" s="17"/>
      <c r="BI26" s="17"/>
      <c r="BJ26" s="17"/>
      <c r="BK26" s="17"/>
      <c r="BN26" s="17"/>
      <c r="BO26" s="17"/>
    </row>
    <row r="27" spans="1:67" x14ac:dyDescent="0.2">
      <c r="A27" s="148"/>
      <c r="B27" s="148"/>
      <c r="C27" s="149" t="s">
        <v>101</v>
      </c>
      <c r="D27" s="148"/>
      <c r="E27" s="148">
        <v>14</v>
      </c>
      <c r="F27" s="24" t="s">
        <v>102</v>
      </c>
      <c r="G27" s="29" t="s">
        <v>103</v>
      </c>
      <c r="H27" s="64">
        <v>333</v>
      </c>
      <c r="I27" s="64">
        <v>94</v>
      </c>
      <c r="J27" s="64">
        <v>1832</v>
      </c>
      <c r="K27" s="65">
        <v>0</v>
      </c>
      <c r="L27" s="65">
        <v>39</v>
      </c>
      <c r="M27" s="64">
        <v>41</v>
      </c>
      <c r="N27" s="64">
        <v>153</v>
      </c>
      <c r="O27" s="65">
        <v>0</v>
      </c>
      <c r="P27" s="64">
        <v>253</v>
      </c>
      <c r="Q27" s="65">
        <v>959</v>
      </c>
      <c r="R27" s="65">
        <v>937</v>
      </c>
      <c r="S27" s="64">
        <v>27</v>
      </c>
      <c r="T27" s="64">
        <v>344</v>
      </c>
      <c r="U27" s="65">
        <v>0</v>
      </c>
      <c r="V27" s="64">
        <v>2</v>
      </c>
      <c r="W27" s="64">
        <v>0</v>
      </c>
      <c r="X27" s="64">
        <v>35</v>
      </c>
      <c r="Y27" s="64">
        <v>7418</v>
      </c>
      <c r="Z27" s="64">
        <v>624</v>
      </c>
      <c r="AA27" s="64">
        <v>953</v>
      </c>
      <c r="AB27" s="64">
        <v>975</v>
      </c>
      <c r="AC27" s="64">
        <v>440</v>
      </c>
      <c r="AD27" s="64">
        <v>0</v>
      </c>
      <c r="AE27" s="64">
        <v>92</v>
      </c>
      <c r="AF27" s="64">
        <v>0</v>
      </c>
      <c r="AG27" s="64">
        <v>0</v>
      </c>
      <c r="AH27" s="64">
        <v>6</v>
      </c>
      <c r="AI27" s="66">
        <v>1279</v>
      </c>
      <c r="AJ27" s="64">
        <v>28</v>
      </c>
      <c r="AK27" s="64">
        <v>53</v>
      </c>
      <c r="AL27" s="64">
        <v>0</v>
      </c>
      <c r="AM27" s="64">
        <v>1</v>
      </c>
      <c r="AN27" s="64">
        <v>4</v>
      </c>
      <c r="AO27" s="64">
        <v>339</v>
      </c>
      <c r="AP27" s="64">
        <v>720</v>
      </c>
      <c r="AQ27" s="64">
        <v>237</v>
      </c>
      <c r="AR27" s="64">
        <v>0</v>
      </c>
      <c r="AS27" s="64">
        <v>0</v>
      </c>
      <c r="AT27" s="84">
        <v>136</v>
      </c>
      <c r="AU27" s="97">
        <f t="shared" si="14"/>
        <v>18354</v>
      </c>
      <c r="AV27" s="176">
        <v>133</v>
      </c>
      <c r="AW27" s="64">
        <v>797</v>
      </c>
      <c r="AX27" s="64">
        <v>132</v>
      </c>
      <c r="AY27" s="64">
        <v>151</v>
      </c>
      <c r="AZ27" s="64">
        <v>401</v>
      </c>
      <c r="BA27" s="64">
        <f t="shared" si="15"/>
        <v>1614</v>
      </c>
      <c r="BB27" s="84">
        <v>2778</v>
      </c>
      <c r="BC27" s="97">
        <f t="shared" si="16"/>
        <v>4392</v>
      </c>
      <c r="BD27" s="97">
        <f t="shared" si="17"/>
        <v>22746</v>
      </c>
      <c r="BF27" s="17"/>
      <c r="BH27" s="17"/>
      <c r="BI27" s="17"/>
      <c r="BJ27" s="17"/>
      <c r="BK27" s="17"/>
      <c r="BN27" s="17"/>
      <c r="BO27" s="17"/>
    </row>
    <row r="28" spans="1:67" x14ac:dyDescent="0.2">
      <c r="A28" s="148"/>
      <c r="B28" s="148"/>
      <c r="C28" s="149" t="s">
        <v>104</v>
      </c>
      <c r="D28" s="148"/>
      <c r="E28" s="148">
        <v>15</v>
      </c>
      <c r="F28" s="24" t="s">
        <v>105</v>
      </c>
      <c r="G28" s="29" t="s">
        <v>106</v>
      </c>
      <c r="H28" s="64">
        <v>124</v>
      </c>
      <c r="I28" s="64">
        <v>10</v>
      </c>
      <c r="J28" s="64">
        <v>820</v>
      </c>
      <c r="K28" s="65">
        <v>15</v>
      </c>
      <c r="L28" s="65">
        <v>182</v>
      </c>
      <c r="M28" s="64">
        <v>316</v>
      </c>
      <c r="N28" s="64">
        <v>12</v>
      </c>
      <c r="O28" s="65">
        <v>12</v>
      </c>
      <c r="P28" s="64">
        <v>145</v>
      </c>
      <c r="Q28" s="65">
        <v>358</v>
      </c>
      <c r="R28" s="65">
        <v>238</v>
      </c>
      <c r="S28" s="64">
        <v>1147</v>
      </c>
      <c r="T28" s="64">
        <v>26</v>
      </c>
      <c r="U28" s="65">
        <v>3</v>
      </c>
      <c r="V28" s="64">
        <v>148</v>
      </c>
      <c r="W28" s="64">
        <v>1754</v>
      </c>
      <c r="X28" s="64">
        <v>2206</v>
      </c>
      <c r="Y28" s="64">
        <v>1246</v>
      </c>
      <c r="Z28" s="64">
        <v>218</v>
      </c>
      <c r="AA28" s="64">
        <v>169</v>
      </c>
      <c r="AB28" s="64">
        <v>59</v>
      </c>
      <c r="AC28" s="64">
        <v>103</v>
      </c>
      <c r="AD28" s="64">
        <v>0</v>
      </c>
      <c r="AE28" s="64">
        <v>172</v>
      </c>
      <c r="AF28" s="64">
        <v>159</v>
      </c>
      <c r="AG28" s="64">
        <v>34</v>
      </c>
      <c r="AH28" s="64">
        <v>41</v>
      </c>
      <c r="AI28" s="66">
        <v>0</v>
      </c>
      <c r="AJ28" s="64">
        <v>15</v>
      </c>
      <c r="AK28" s="64">
        <v>537</v>
      </c>
      <c r="AL28" s="64">
        <v>546</v>
      </c>
      <c r="AM28" s="64">
        <v>79</v>
      </c>
      <c r="AN28" s="64">
        <v>0</v>
      </c>
      <c r="AO28" s="64">
        <v>597</v>
      </c>
      <c r="AP28" s="64">
        <v>932</v>
      </c>
      <c r="AQ28" s="64">
        <v>48</v>
      </c>
      <c r="AR28" s="64">
        <v>40</v>
      </c>
      <c r="AS28" s="64">
        <v>65</v>
      </c>
      <c r="AT28" s="84">
        <v>141</v>
      </c>
      <c r="AU28" s="97">
        <f t="shared" si="14"/>
        <v>12717</v>
      </c>
      <c r="AV28" s="176">
        <v>1271</v>
      </c>
      <c r="AW28" s="64">
        <v>104</v>
      </c>
      <c r="AX28" s="64">
        <v>889</v>
      </c>
      <c r="AY28" s="64">
        <v>184</v>
      </c>
      <c r="AZ28" s="64">
        <v>6995</v>
      </c>
      <c r="BA28" s="64">
        <f t="shared" si="15"/>
        <v>9443</v>
      </c>
      <c r="BB28" s="84">
        <v>11497</v>
      </c>
      <c r="BC28" s="97">
        <f t="shared" si="16"/>
        <v>20940</v>
      </c>
      <c r="BD28" s="97">
        <f t="shared" si="17"/>
        <v>33657</v>
      </c>
      <c r="BF28" s="17"/>
      <c r="BH28" s="17"/>
      <c r="BI28" s="17"/>
      <c r="BJ28" s="17"/>
      <c r="BK28" s="17"/>
      <c r="BN28" s="17"/>
      <c r="BO28" s="17"/>
    </row>
    <row r="29" spans="1:67" x14ac:dyDescent="0.2">
      <c r="A29" s="148"/>
      <c r="B29" s="148"/>
      <c r="C29" s="149" t="s">
        <v>107</v>
      </c>
      <c r="D29" s="148"/>
      <c r="E29" s="148">
        <v>16</v>
      </c>
      <c r="F29" s="24" t="s">
        <v>108</v>
      </c>
      <c r="G29" s="29" t="s">
        <v>109</v>
      </c>
      <c r="H29" s="64">
        <v>5204</v>
      </c>
      <c r="I29" s="64">
        <v>681</v>
      </c>
      <c r="J29" s="64">
        <v>27786</v>
      </c>
      <c r="K29" s="65">
        <v>4615</v>
      </c>
      <c r="L29" s="65">
        <v>14621</v>
      </c>
      <c r="M29" s="64">
        <v>1</v>
      </c>
      <c r="N29" s="64">
        <v>2095</v>
      </c>
      <c r="O29" s="65">
        <v>0</v>
      </c>
      <c r="P29" s="64">
        <v>15894</v>
      </c>
      <c r="Q29" s="65">
        <v>19634</v>
      </c>
      <c r="R29" s="65">
        <v>18604</v>
      </c>
      <c r="S29" s="64">
        <v>28777</v>
      </c>
      <c r="T29" s="64">
        <v>2888</v>
      </c>
      <c r="U29" s="65">
        <v>1161</v>
      </c>
      <c r="V29" s="64">
        <v>7583</v>
      </c>
      <c r="W29" s="64">
        <v>0</v>
      </c>
      <c r="X29" s="64">
        <v>5458</v>
      </c>
      <c r="Y29" s="64">
        <v>27312</v>
      </c>
      <c r="Z29" s="64">
        <v>6190</v>
      </c>
      <c r="AA29" s="64">
        <v>10035</v>
      </c>
      <c r="AB29" s="64">
        <v>12610</v>
      </c>
      <c r="AC29" s="64">
        <v>0</v>
      </c>
      <c r="AD29" s="64">
        <v>977</v>
      </c>
      <c r="AE29" s="64">
        <v>0</v>
      </c>
      <c r="AF29" s="64">
        <v>514</v>
      </c>
      <c r="AG29" s="64">
        <v>0</v>
      </c>
      <c r="AH29" s="64">
        <v>8310</v>
      </c>
      <c r="AI29" s="66">
        <v>32552</v>
      </c>
      <c r="AJ29" s="64">
        <v>2573</v>
      </c>
      <c r="AK29" s="64">
        <v>6931</v>
      </c>
      <c r="AL29" s="64">
        <v>6211</v>
      </c>
      <c r="AM29" s="64">
        <v>2961</v>
      </c>
      <c r="AN29" s="64">
        <v>3026</v>
      </c>
      <c r="AO29" s="64">
        <v>579</v>
      </c>
      <c r="AP29" s="64">
        <v>7828</v>
      </c>
      <c r="AQ29" s="64">
        <v>0</v>
      </c>
      <c r="AR29" s="64">
        <v>0</v>
      </c>
      <c r="AS29" s="64">
        <v>127</v>
      </c>
      <c r="AT29" s="84">
        <v>6502</v>
      </c>
      <c r="AU29" s="97">
        <f t="shared" si="14"/>
        <v>290240</v>
      </c>
      <c r="AV29" s="176">
        <v>38453</v>
      </c>
      <c r="AW29" s="64">
        <v>195242</v>
      </c>
      <c r="AX29" s="64">
        <v>2398</v>
      </c>
      <c r="AY29" s="64">
        <v>5</v>
      </c>
      <c r="AZ29" s="64">
        <v>51697</v>
      </c>
      <c r="BA29" s="64">
        <f t="shared" si="15"/>
        <v>287795</v>
      </c>
      <c r="BB29" s="84">
        <v>91251</v>
      </c>
      <c r="BC29" s="97">
        <f t="shared" si="16"/>
        <v>379046</v>
      </c>
      <c r="BD29" s="97">
        <f t="shared" si="17"/>
        <v>669286</v>
      </c>
      <c r="BF29" s="17"/>
      <c r="BH29" s="17"/>
      <c r="BI29" s="17"/>
      <c r="BJ29" s="17"/>
      <c r="BK29" s="17"/>
      <c r="BN29" s="17"/>
      <c r="BO29" s="17"/>
    </row>
    <row r="30" spans="1:67" x14ac:dyDescent="0.2">
      <c r="A30" s="148"/>
      <c r="B30" s="148"/>
      <c r="C30" s="149" t="s">
        <v>110</v>
      </c>
      <c r="D30" s="148"/>
      <c r="E30" s="148">
        <v>17</v>
      </c>
      <c r="F30" s="24" t="s">
        <v>111</v>
      </c>
      <c r="G30" s="29" t="s">
        <v>112</v>
      </c>
      <c r="H30" s="64">
        <v>23</v>
      </c>
      <c r="I30" s="64">
        <v>3</v>
      </c>
      <c r="J30" s="64">
        <v>16</v>
      </c>
      <c r="K30" s="65">
        <v>0</v>
      </c>
      <c r="L30" s="65">
        <v>19</v>
      </c>
      <c r="M30" s="64">
        <v>0</v>
      </c>
      <c r="N30" s="64">
        <v>44</v>
      </c>
      <c r="O30" s="65">
        <v>0</v>
      </c>
      <c r="P30" s="64">
        <v>0</v>
      </c>
      <c r="Q30" s="65">
        <v>0</v>
      </c>
      <c r="R30" s="65">
        <v>0</v>
      </c>
      <c r="S30" s="64">
        <v>10</v>
      </c>
      <c r="T30" s="64">
        <v>0</v>
      </c>
      <c r="U30" s="65">
        <v>0</v>
      </c>
      <c r="V30" s="64">
        <v>33</v>
      </c>
      <c r="W30" s="64">
        <v>0</v>
      </c>
      <c r="X30" s="64">
        <v>0</v>
      </c>
      <c r="Y30" s="64">
        <v>0</v>
      </c>
      <c r="Z30" s="64">
        <v>0</v>
      </c>
      <c r="AA30" s="64">
        <v>104</v>
      </c>
      <c r="AB30" s="64">
        <v>0</v>
      </c>
      <c r="AC30" s="64">
        <v>0</v>
      </c>
      <c r="AD30" s="64">
        <v>0</v>
      </c>
      <c r="AE30" s="64">
        <v>0</v>
      </c>
      <c r="AF30" s="64">
        <v>5</v>
      </c>
      <c r="AG30" s="64">
        <v>0</v>
      </c>
      <c r="AH30" s="64">
        <v>0</v>
      </c>
      <c r="AI30" s="66">
        <v>0</v>
      </c>
      <c r="AJ30" s="64">
        <v>0</v>
      </c>
      <c r="AK30" s="64">
        <v>34</v>
      </c>
      <c r="AL30" s="64">
        <v>32</v>
      </c>
      <c r="AM30" s="64">
        <v>0</v>
      </c>
      <c r="AN30" s="64">
        <v>0</v>
      </c>
      <c r="AO30" s="64">
        <v>0</v>
      </c>
      <c r="AP30" s="64">
        <v>112</v>
      </c>
      <c r="AQ30" s="64">
        <v>-15</v>
      </c>
      <c r="AR30" s="64">
        <v>0</v>
      </c>
      <c r="AS30" s="64">
        <v>0</v>
      </c>
      <c r="AT30" s="84">
        <v>0</v>
      </c>
      <c r="AU30" s="97">
        <f t="shared" si="14"/>
        <v>420</v>
      </c>
      <c r="AV30" s="176">
        <v>0</v>
      </c>
      <c r="AW30" s="64">
        <v>0</v>
      </c>
      <c r="AX30" s="64">
        <v>0</v>
      </c>
      <c r="AY30" s="64">
        <v>0</v>
      </c>
      <c r="AZ30" s="64">
        <v>99</v>
      </c>
      <c r="BA30" s="64">
        <f t="shared" si="15"/>
        <v>99</v>
      </c>
      <c r="BB30" s="84">
        <v>0</v>
      </c>
      <c r="BC30" s="97">
        <f t="shared" si="16"/>
        <v>99</v>
      </c>
      <c r="BD30" s="97">
        <f t="shared" si="17"/>
        <v>519</v>
      </c>
      <c r="BF30" s="17"/>
      <c r="BH30" s="17"/>
      <c r="BI30" s="17"/>
      <c r="BJ30" s="17"/>
      <c r="BK30" s="17"/>
      <c r="BN30" s="17"/>
      <c r="BO30" s="17"/>
    </row>
    <row r="31" spans="1:67" x14ac:dyDescent="0.2">
      <c r="A31" s="148"/>
      <c r="B31" s="148"/>
      <c r="C31" s="149" t="s">
        <v>113</v>
      </c>
      <c r="D31" s="148"/>
      <c r="E31" s="148">
        <v>18</v>
      </c>
      <c r="F31" s="24" t="s">
        <v>114</v>
      </c>
      <c r="G31" s="29" t="s">
        <v>115</v>
      </c>
      <c r="H31" s="64">
        <v>0</v>
      </c>
      <c r="I31" s="64">
        <v>0</v>
      </c>
      <c r="J31" s="64">
        <v>0</v>
      </c>
      <c r="K31" s="65">
        <v>0</v>
      </c>
      <c r="L31" s="65">
        <v>0</v>
      </c>
      <c r="M31" s="64">
        <v>0</v>
      </c>
      <c r="N31" s="64">
        <v>0</v>
      </c>
      <c r="O31" s="65">
        <v>0</v>
      </c>
      <c r="P31" s="64">
        <v>0</v>
      </c>
      <c r="Q31" s="65">
        <v>0</v>
      </c>
      <c r="R31" s="65">
        <v>0</v>
      </c>
      <c r="S31" s="64">
        <v>0</v>
      </c>
      <c r="T31" s="64">
        <v>0</v>
      </c>
      <c r="U31" s="65">
        <v>0</v>
      </c>
      <c r="V31" s="64">
        <v>0</v>
      </c>
      <c r="W31" s="64">
        <v>0</v>
      </c>
      <c r="X31" s="64">
        <v>128</v>
      </c>
      <c r="Y31" s="64">
        <v>0</v>
      </c>
      <c r="Z31" s="64">
        <v>0</v>
      </c>
      <c r="AA31" s="64">
        <v>0</v>
      </c>
      <c r="AB31" s="64">
        <v>0</v>
      </c>
      <c r="AC31" s="64">
        <v>0</v>
      </c>
      <c r="AD31" s="64">
        <v>0</v>
      </c>
      <c r="AE31" s="64">
        <v>0</v>
      </c>
      <c r="AF31" s="64">
        <v>0</v>
      </c>
      <c r="AG31" s="64">
        <v>0</v>
      </c>
      <c r="AH31" s="64">
        <v>0</v>
      </c>
      <c r="AI31" s="66">
        <v>0</v>
      </c>
      <c r="AJ31" s="64">
        <v>0</v>
      </c>
      <c r="AK31" s="64">
        <v>0</v>
      </c>
      <c r="AL31" s="64">
        <v>0</v>
      </c>
      <c r="AM31" s="64">
        <v>0</v>
      </c>
      <c r="AN31" s="64">
        <v>0</v>
      </c>
      <c r="AO31" s="64">
        <v>0</v>
      </c>
      <c r="AP31" s="64">
        <v>0</v>
      </c>
      <c r="AQ31" s="64">
        <v>0</v>
      </c>
      <c r="AR31" s="64">
        <v>0</v>
      </c>
      <c r="AS31" s="64">
        <v>0</v>
      </c>
      <c r="AT31" s="84">
        <v>0</v>
      </c>
      <c r="AU31" s="97">
        <f t="shared" si="14"/>
        <v>128</v>
      </c>
      <c r="AV31" s="176">
        <v>0</v>
      </c>
      <c r="AW31" s="64">
        <v>1230</v>
      </c>
      <c r="AX31" s="64">
        <v>10</v>
      </c>
      <c r="AY31" s="64">
        <v>302</v>
      </c>
      <c r="AZ31" s="64">
        <v>0</v>
      </c>
      <c r="BA31" s="64">
        <f t="shared" si="15"/>
        <v>1542</v>
      </c>
      <c r="BB31" s="84">
        <v>0</v>
      </c>
      <c r="BC31" s="97">
        <f t="shared" si="16"/>
        <v>1542</v>
      </c>
      <c r="BD31" s="97">
        <f t="shared" si="17"/>
        <v>1670</v>
      </c>
      <c r="BF31" s="17"/>
      <c r="BH31" s="17"/>
      <c r="BI31" s="17"/>
      <c r="BJ31" s="17"/>
      <c r="BK31" s="17"/>
      <c r="BN31" s="17"/>
      <c r="BO31" s="17"/>
    </row>
    <row r="32" spans="1:67" x14ac:dyDescent="0.2">
      <c r="A32" s="148"/>
      <c r="B32" s="148"/>
      <c r="C32" s="149"/>
      <c r="D32" s="148"/>
      <c r="E32" s="148"/>
      <c r="F32" s="24"/>
      <c r="G32" s="29"/>
      <c r="H32" s="64"/>
      <c r="I32" s="64"/>
      <c r="J32" s="64"/>
      <c r="K32" s="65"/>
      <c r="L32" s="65"/>
      <c r="M32" s="64"/>
      <c r="N32" s="64"/>
      <c r="O32" s="65"/>
      <c r="P32" s="64"/>
      <c r="Q32" s="65"/>
      <c r="R32" s="65"/>
      <c r="S32" s="64"/>
      <c r="T32" s="64"/>
      <c r="U32" s="65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6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84"/>
      <c r="AU32" s="97"/>
      <c r="AV32" s="176"/>
      <c r="AW32" s="64"/>
      <c r="AX32" s="64"/>
      <c r="AY32" s="64"/>
      <c r="AZ32" s="64"/>
      <c r="BA32" s="64"/>
      <c r="BB32" s="84"/>
      <c r="BC32" s="97"/>
      <c r="BD32" s="97"/>
      <c r="BF32" s="17"/>
      <c r="BH32" s="17"/>
      <c r="BI32" s="17"/>
      <c r="BJ32" s="17"/>
      <c r="BK32" s="17"/>
      <c r="BN32" s="17"/>
      <c r="BO32" s="17"/>
    </row>
    <row r="33" spans="1:67" x14ac:dyDescent="0.2">
      <c r="A33" s="150" t="s">
        <v>85</v>
      </c>
      <c r="B33" s="148"/>
      <c r="C33" s="149"/>
      <c r="D33" s="148"/>
      <c r="E33" s="148"/>
      <c r="F33" s="27" t="s">
        <v>117</v>
      </c>
      <c r="G33" s="25"/>
      <c r="H33" s="54">
        <f>H34</f>
        <v>3380</v>
      </c>
      <c r="I33" s="54">
        <f t="shared" ref="I33:BD33" si="18">I34</f>
        <v>1065</v>
      </c>
      <c r="J33" s="54">
        <f t="shared" si="18"/>
        <v>2970</v>
      </c>
      <c r="K33" s="54">
        <f t="shared" si="18"/>
        <v>1746</v>
      </c>
      <c r="L33" s="54">
        <f t="shared" si="18"/>
        <v>3536</v>
      </c>
      <c r="M33" s="54">
        <f t="shared" si="18"/>
        <v>4473</v>
      </c>
      <c r="N33" s="54">
        <f t="shared" si="18"/>
        <v>2984</v>
      </c>
      <c r="O33" s="54">
        <f t="shared" si="18"/>
        <v>1054</v>
      </c>
      <c r="P33" s="54">
        <f t="shared" si="18"/>
        <v>3989</v>
      </c>
      <c r="Q33" s="54">
        <f t="shared" si="18"/>
        <v>6346</v>
      </c>
      <c r="R33" s="54">
        <f t="shared" si="18"/>
        <v>12965</v>
      </c>
      <c r="S33" s="54">
        <f t="shared" si="18"/>
        <v>12069</v>
      </c>
      <c r="T33" s="54">
        <f t="shared" si="18"/>
        <v>4667</v>
      </c>
      <c r="U33" s="54">
        <f t="shared" si="18"/>
        <v>743</v>
      </c>
      <c r="V33" s="54">
        <f t="shared" si="18"/>
        <v>18670</v>
      </c>
      <c r="W33" s="54">
        <f t="shared" si="18"/>
        <v>3462</v>
      </c>
      <c r="X33" s="54">
        <f t="shared" si="18"/>
        <v>1490</v>
      </c>
      <c r="Y33" s="54">
        <f t="shared" si="18"/>
        <v>14049</v>
      </c>
      <c r="Z33" s="54">
        <f t="shared" si="18"/>
        <v>3441</v>
      </c>
      <c r="AA33" s="54">
        <f t="shared" si="18"/>
        <v>2487</v>
      </c>
      <c r="AB33" s="54">
        <f t="shared" si="18"/>
        <v>8161</v>
      </c>
      <c r="AC33" s="54">
        <f t="shared" si="18"/>
        <v>679</v>
      </c>
      <c r="AD33" s="54">
        <f t="shared" si="18"/>
        <v>837</v>
      </c>
      <c r="AE33" s="54">
        <f t="shared" si="18"/>
        <v>1983</v>
      </c>
      <c r="AF33" s="54">
        <f t="shared" si="18"/>
        <v>655</v>
      </c>
      <c r="AG33" s="54">
        <f t="shared" si="18"/>
        <v>258</v>
      </c>
      <c r="AH33" s="54">
        <f t="shared" si="18"/>
        <v>5144</v>
      </c>
      <c r="AI33" s="54">
        <f t="shared" si="18"/>
        <v>3506</v>
      </c>
      <c r="AJ33" s="54">
        <f t="shared" si="18"/>
        <v>767</v>
      </c>
      <c r="AK33" s="54">
        <f t="shared" si="18"/>
        <v>9418</v>
      </c>
      <c r="AL33" s="54">
        <f t="shared" si="18"/>
        <v>2426</v>
      </c>
      <c r="AM33" s="54">
        <f t="shared" si="18"/>
        <v>1355</v>
      </c>
      <c r="AN33" s="54">
        <f t="shared" si="18"/>
        <v>1121</v>
      </c>
      <c r="AO33" s="54">
        <f t="shared" si="18"/>
        <v>738</v>
      </c>
      <c r="AP33" s="54">
        <f t="shared" si="18"/>
        <v>13430</v>
      </c>
      <c r="AQ33" s="54">
        <f t="shared" si="18"/>
        <v>4335</v>
      </c>
      <c r="AR33" s="54">
        <f t="shared" si="18"/>
        <v>577</v>
      </c>
      <c r="AS33" s="54">
        <f t="shared" si="18"/>
        <v>688</v>
      </c>
      <c r="AT33" s="85">
        <f t="shared" si="18"/>
        <v>2992</v>
      </c>
      <c r="AU33" s="98">
        <f t="shared" si="18"/>
        <v>164656</v>
      </c>
      <c r="AV33" s="177">
        <f t="shared" si="18"/>
        <v>16596</v>
      </c>
      <c r="AW33" s="54">
        <f t="shared" si="18"/>
        <v>21206</v>
      </c>
      <c r="AX33" s="54">
        <f t="shared" si="18"/>
        <v>14045</v>
      </c>
      <c r="AY33" s="54">
        <f t="shared" si="18"/>
        <v>18054</v>
      </c>
      <c r="AZ33" s="54">
        <f t="shared" si="18"/>
        <v>10890</v>
      </c>
      <c r="BA33" s="54">
        <f t="shared" si="18"/>
        <v>80791</v>
      </c>
      <c r="BB33" s="85">
        <f t="shared" si="18"/>
        <v>104896</v>
      </c>
      <c r="BC33" s="98">
        <f t="shared" si="18"/>
        <v>185687</v>
      </c>
      <c r="BD33" s="98">
        <f t="shared" si="18"/>
        <v>350343</v>
      </c>
      <c r="BF33" s="17"/>
      <c r="BH33" s="17"/>
      <c r="BI33" s="17"/>
      <c r="BJ33" s="17"/>
      <c r="BK33" s="17"/>
      <c r="BN33" s="17"/>
      <c r="BO33" s="17"/>
    </row>
    <row r="34" spans="1:67" x14ac:dyDescent="0.2">
      <c r="A34" s="148"/>
      <c r="B34" s="148" t="s">
        <v>58</v>
      </c>
      <c r="C34" s="149" t="s">
        <v>118</v>
      </c>
      <c r="D34" s="148"/>
      <c r="E34" s="148">
        <v>19</v>
      </c>
      <c r="F34" s="26" t="s">
        <v>119</v>
      </c>
      <c r="G34" s="25" t="s">
        <v>120</v>
      </c>
      <c r="H34" s="64">
        <v>3380</v>
      </c>
      <c r="I34" s="64">
        <v>1065</v>
      </c>
      <c r="J34" s="64">
        <v>2970</v>
      </c>
      <c r="K34" s="65">
        <v>1746</v>
      </c>
      <c r="L34" s="65">
        <v>3536</v>
      </c>
      <c r="M34" s="64">
        <v>4473</v>
      </c>
      <c r="N34" s="64">
        <v>2984</v>
      </c>
      <c r="O34" s="65">
        <v>1054</v>
      </c>
      <c r="P34" s="64">
        <v>3989</v>
      </c>
      <c r="Q34" s="65">
        <v>6346</v>
      </c>
      <c r="R34" s="65">
        <v>12965</v>
      </c>
      <c r="S34" s="64">
        <v>12069</v>
      </c>
      <c r="T34" s="64">
        <v>4667</v>
      </c>
      <c r="U34" s="65">
        <v>743</v>
      </c>
      <c r="V34" s="64">
        <v>18670</v>
      </c>
      <c r="W34" s="64">
        <v>3462</v>
      </c>
      <c r="X34" s="64">
        <v>1490</v>
      </c>
      <c r="Y34" s="64">
        <v>14049</v>
      </c>
      <c r="Z34" s="64">
        <v>3441</v>
      </c>
      <c r="AA34" s="64">
        <v>2487</v>
      </c>
      <c r="AB34" s="64">
        <v>8161</v>
      </c>
      <c r="AC34" s="64">
        <v>679</v>
      </c>
      <c r="AD34" s="64">
        <v>837</v>
      </c>
      <c r="AE34" s="64">
        <v>1983</v>
      </c>
      <c r="AF34" s="64">
        <v>655</v>
      </c>
      <c r="AG34" s="64">
        <v>258</v>
      </c>
      <c r="AH34" s="64">
        <v>5144</v>
      </c>
      <c r="AI34" s="66">
        <v>3506</v>
      </c>
      <c r="AJ34" s="64">
        <v>767</v>
      </c>
      <c r="AK34" s="64">
        <v>9418</v>
      </c>
      <c r="AL34" s="64">
        <v>2426</v>
      </c>
      <c r="AM34" s="64">
        <v>1355</v>
      </c>
      <c r="AN34" s="64">
        <v>1121</v>
      </c>
      <c r="AO34" s="64">
        <v>738</v>
      </c>
      <c r="AP34" s="64">
        <v>13430</v>
      </c>
      <c r="AQ34" s="64">
        <v>4335</v>
      </c>
      <c r="AR34" s="64">
        <v>577</v>
      </c>
      <c r="AS34" s="64">
        <v>688</v>
      </c>
      <c r="AT34" s="84">
        <v>2992</v>
      </c>
      <c r="AU34" s="97">
        <f>SUM(H34:AT34)</f>
        <v>164656</v>
      </c>
      <c r="AV34" s="176">
        <v>16596</v>
      </c>
      <c r="AW34" s="64">
        <v>21206</v>
      </c>
      <c r="AX34" s="64">
        <v>14045</v>
      </c>
      <c r="AY34" s="64">
        <v>18054</v>
      </c>
      <c r="AZ34" s="64">
        <v>10890</v>
      </c>
      <c r="BA34" s="64">
        <f>SUM(AV34:AZ34)</f>
        <v>80791</v>
      </c>
      <c r="BB34" s="84">
        <v>104896</v>
      </c>
      <c r="BC34" s="97">
        <f>BA34+BB34</f>
        <v>185687</v>
      </c>
      <c r="BD34" s="97">
        <f>AU34+BC34</f>
        <v>350343</v>
      </c>
      <c r="BF34" s="17"/>
      <c r="BH34" s="17"/>
      <c r="BI34" s="17"/>
      <c r="BJ34" s="17"/>
      <c r="BK34" s="17"/>
      <c r="BN34" s="17"/>
      <c r="BO34" s="17"/>
    </row>
    <row r="35" spans="1:67" ht="13.5" thickBot="1" x14ac:dyDescent="0.25">
      <c r="A35" s="141"/>
      <c r="B35" s="141"/>
      <c r="C35" s="151"/>
      <c r="D35" s="141"/>
      <c r="E35" s="141"/>
      <c r="F35" s="33"/>
      <c r="G35" s="34"/>
      <c r="H35" s="68"/>
      <c r="I35" s="68"/>
      <c r="J35" s="68"/>
      <c r="K35" s="69"/>
      <c r="L35" s="69"/>
      <c r="M35" s="68"/>
      <c r="N35" s="68"/>
      <c r="O35" s="69"/>
      <c r="P35" s="68"/>
      <c r="Q35" s="69"/>
      <c r="R35" s="69"/>
      <c r="S35" s="68"/>
      <c r="T35" s="68"/>
      <c r="U35" s="69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70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87"/>
      <c r="AU35" s="100"/>
      <c r="AV35" s="179"/>
      <c r="AW35" s="68"/>
      <c r="AX35" s="68"/>
      <c r="AY35" s="68"/>
      <c r="AZ35" s="68"/>
      <c r="BA35" s="68"/>
      <c r="BB35" s="87"/>
      <c r="BC35" s="100"/>
      <c r="BD35" s="100"/>
      <c r="BF35" s="17"/>
      <c r="BH35" s="17"/>
      <c r="BI35" s="17"/>
      <c r="BJ35" s="17"/>
      <c r="BK35" s="17"/>
      <c r="BN35" s="17"/>
      <c r="BO35" s="17"/>
    </row>
    <row r="36" spans="1:67" ht="13.5" thickBot="1" x14ac:dyDescent="0.25">
      <c r="A36" s="152" t="s">
        <v>121</v>
      </c>
      <c r="B36" s="186"/>
      <c r="C36" s="152"/>
      <c r="D36" s="152"/>
      <c r="E36" s="153"/>
      <c r="F36" s="35" t="s">
        <v>122</v>
      </c>
      <c r="G36" s="36" t="s">
        <v>123</v>
      </c>
      <c r="H36" s="71">
        <f>H37+H39</f>
        <v>95545</v>
      </c>
      <c r="I36" s="71">
        <f t="shared" ref="I36:BD36" si="19">I37+I39</f>
        <v>93399</v>
      </c>
      <c r="J36" s="71">
        <f t="shared" si="19"/>
        <v>102026</v>
      </c>
      <c r="K36" s="71">
        <f t="shared" si="19"/>
        <v>72403</v>
      </c>
      <c r="L36" s="71">
        <f t="shared" si="19"/>
        <v>116797</v>
      </c>
      <c r="M36" s="71">
        <f t="shared" si="19"/>
        <v>87053</v>
      </c>
      <c r="N36" s="71">
        <f t="shared" si="19"/>
        <v>77422</v>
      </c>
      <c r="O36" s="71">
        <f t="shared" si="19"/>
        <v>100954</v>
      </c>
      <c r="P36" s="71">
        <f t="shared" si="19"/>
        <v>33147</v>
      </c>
      <c r="Q36" s="71">
        <f t="shared" si="19"/>
        <v>89395</v>
      </c>
      <c r="R36" s="71">
        <f t="shared" si="19"/>
        <v>87281</v>
      </c>
      <c r="S36" s="71">
        <f t="shared" si="19"/>
        <v>94129</v>
      </c>
      <c r="T36" s="71">
        <f t="shared" si="19"/>
        <v>94636</v>
      </c>
      <c r="U36" s="71">
        <f t="shared" si="19"/>
        <v>133919</v>
      </c>
      <c r="V36" s="71">
        <f t="shared" si="19"/>
        <v>180861</v>
      </c>
      <c r="W36" s="71">
        <f t="shared" si="19"/>
        <v>68359</v>
      </c>
      <c r="X36" s="71">
        <f t="shared" si="19"/>
        <v>57733</v>
      </c>
      <c r="Y36" s="71">
        <f t="shared" si="19"/>
        <v>122350</v>
      </c>
      <c r="Z36" s="71">
        <f t="shared" si="19"/>
        <v>120416</v>
      </c>
      <c r="AA36" s="71">
        <f t="shared" si="19"/>
        <v>123070</v>
      </c>
      <c r="AB36" s="71">
        <f t="shared" si="19"/>
        <v>108644</v>
      </c>
      <c r="AC36" s="71">
        <f t="shared" si="19"/>
        <v>65542</v>
      </c>
      <c r="AD36" s="71">
        <f t="shared" si="19"/>
        <v>65961</v>
      </c>
      <c r="AE36" s="71">
        <f t="shared" si="19"/>
        <v>84190</v>
      </c>
      <c r="AF36" s="71">
        <f t="shared" si="19"/>
        <v>71935</v>
      </c>
      <c r="AG36" s="71">
        <f t="shared" si="19"/>
        <v>47703</v>
      </c>
      <c r="AH36" s="71">
        <f t="shared" si="19"/>
        <v>130670</v>
      </c>
      <c r="AI36" s="71">
        <f t="shared" si="19"/>
        <v>61019</v>
      </c>
      <c r="AJ36" s="71">
        <f t="shared" si="19"/>
        <v>91825</v>
      </c>
      <c r="AK36" s="71">
        <f t="shared" si="19"/>
        <v>128579</v>
      </c>
      <c r="AL36" s="71">
        <f t="shared" si="19"/>
        <v>60201</v>
      </c>
      <c r="AM36" s="71">
        <f t="shared" si="19"/>
        <v>65265</v>
      </c>
      <c r="AN36" s="71">
        <f t="shared" si="19"/>
        <v>43381</v>
      </c>
      <c r="AO36" s="71">
        <f t="shared" si="19"/>
        <v>39482</v>
      </c>
      <c r="AP36" s="71">
        <f t="shared" si="19"/>
        <v>99614</v>
      </c>
      <c r="AQ36" s="71">
        <f t="shared" si="19"/>
        <v>65907</v>
      </c>
      <c r="AR36" s="71">
        <f t="shared" si="19"/>
        <v>72175</v>
      </c>
      <c r="AS36" s="71">
        <f t="shared" si="19"/>
        <v>95326</v>
      </c>
      <c r="AT36" s="88">
        <f t="shared" si="19"/>
        <v>115368</v>
      </c>
      <c r="AU36" s="101">
        <f t="shared" si="19"/>
        <v>3463682</v>
      </c>
      <c r="AV36" s="180">
        <f t="shared" si="19"/>
        <v>123743</v>
      </c>
      <c r="AW36" s="71">
        <f t="shared" si="19"/>
        <v>77907</v>
      </c>
      <c r="AX36" s="71">
        <f t="shared" si="19"/>
        <v>213824</v>
      </c>
      <c r="AY36" s="71">
        <f t="shared" si="19"/>
        <v>147468</v>
      </c>
      <c r="AZ36" s="71">
        <f t="shared" si="19"/>
        <v>220933</v>
      </c>
      <c r="BA36" s="71">
        <f t="shared" si="19"/>
        <v>783875</v>
      </c>
      <c r="BB36" s="88">
        <f t="shared" si="19"/>
        <v>669412</v>
      </c>
      <c r="BC36" s="101">
        <f t="shared" si="19"/>
        <v>1453287</v>
      </c>
      <c r="BD36" s="101">
        <f t="shared" si="19"/>
        <v>4916969</v>
      </c>
      <c r="BF36" s="17"/>
      <c r="BH36" s="17"/>
      <c r="BI36" s="17"/>
      <c r="BJ36" s="17"/>
      <c r="BK36" s="17"/>
      <c r="BN36" s="17"/>
      <c r="BO36" s="17"/>
    </row>
    <row r="37" spans="1:67" x14ac:dyDescent="0.2">
      <c r="A37" s="154" t="s">
        <v>52</v>
      </c>
      <c r="B37" s="162"/>
      <c r="C37" s="154"/>
      <c r="D37" s="154"/>
      <c r="E37" s="155">
        <v>20</v>
      </c>
      <c r="F37" s="37" t="s">
        <v>124</v>
      </c>
      <c r="G37" s="38" t="s">
        <v>125</v>
      </c>
      <c r="H37" s="72">
        <v>238</v>
      </c>
      <c r="I37" s="72">
        <v>0</v>
      </c>
      <c r="J37" s="72">
        <v>0</v>
      </c>
      <c r="K37" s="73">
        <v>5087</v>
      </c>
      <c r="L37" s="73">
        <v>6802</v>
      </c>
      <c r="M37" s="72">
        <v>311</v>
      </c>
      <c r="N37" s="72">
        <v>22</v>
      </c>
      <c r="O37" s="73">
        <v>0</v>
      </c>
      <c r="P37" s="72">
        <v>0</v>
      </c>
      <c r="Q37" s="73">
        <v>0</v>
      </c>
      <c r="R37" s="73">
        <v>0</v>
      </c>
      <c r="S37" s="72">
        <v>0</v>
      </c>
      <c r="T37" s="72">
        <v>0</v>
      </c>
      <c r="U37" s="73">
        <v>0</v>
      </c>
      <c r="V37" s="72">
        <v>0</v>
      </c>
      <c r="W37" s="72">
        <v>0</v>
      </c>
      <c r="X37" s="72">
        <v>15393</v>
      </c>
      <c r="Y37" s="72">
        <v>13950</v>
      </c>
      <c r="Z37" s="72">
        <v>997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13213</v>
      </c>
      <c r="AG37" s="72">
        <v>0</v>
      </c>
      <c r="AH37" s="72">
        <v>0</v>
      </c>
      <c r="AI37" s="74">
        <v>0</v>
      </c>
      <c r="AJ37" s="72">
        <v>691</v>
      </c>
      <c r="AK37" s="72"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2922</v>
      </c>
      <c r="AQ37" s="72">
        <v>0</v>
      </c>
      <c r="AR37" s="72">
        <v>0</v>
      </c>
      <c r="AS37" s="72">
        <v>0</v>
      </c>
      <c r="AT37" s="89">
        <v>35</v>
      </c>
      <c r="AU37" s="102">
        <f>SUM(H37:AT37)</f>
        <v>59661</v>
      </c>
      <c r="AV37" s="181">
        <v>0</v>
      </c>
      <c r="AW37" s="72">
        <v>7210</v>
      </c>
      <c r="AX37" s="72">
        <v>0</v>
      </c>
      <c r="AY37" s="72">
        <v>0</v>
      </c>
      <c r="AZ37" s="72">
        <v>29785</v>
      </c>
      <c r="BA37" s="72">
        <f>SUM(AV37:AZ37)</f>
        <v>36995</v>
      </c>
      <c r="BB37" s="89">
        <v>356</v>
      </c>
      <c r="BC37" s="102">
        <f>BA37+BB37</f>
        <v>37351</v>
      </c>
      <c r="BD37" s="102">
        <f>AU37+BC37</f>
        <v>97012</v>
      </c>
      <c r="BF37" s="17"/>
      <c r="BH37" s="17"/>
      <c r="BI37" s="17"/>
      <c r="BJ37" s="17"/>
      <c r="BK37" s="17"/>
      <c r="BN37" s="17"/>
      <c r="BO37" s="17"/>
    </row>
    <row r="38" spans="1:67" x14ac:dyDescent="0.2">
      <c r="A38" s="150"/>
      <c r="B38" s="149"/>
      <c r="C38" s="150"/>
      <c r="D38" s="150"/>
      <c r="E38" s="148"/>
      <c r="F38" s="27"/>
      <c r="G38" s="39"/>
      <c r="H38" s="64"/>
      <c r="I38" s="64"/>
      <c r="J38" s="64"/>
      <c r="K38" s="65"/>
      <c r="L38" s="65"/>
      <c r="M38" s="64"/>
      <c r="N38" s="64"/>
      <c r="O38" s="65"/>
      <c r="P38" s="64"/>
      <c r="Q38" s="65"/>
      <c r="R38" s="65"/>
      <c r="S38" s="64"/>
      <c r="T38" s="64"/>
      <c r="U38" s="65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6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84"/>
      <c r="AU38" s="97"/>
      <c r="AV38" s="176"/>
      <c r="AW38" s="64"/>
      <c r="AX38" s="64"/>
      <c r="AY38" s="64"/>
      <c r="AZ38" s="64"/>
      <c r="BA38" s="64"/>
      <c r="BB38" s="84"/>
      <c r="BC38" s="97"/>
      <c r="BD38" s="97"/>
      <c r="BF38" s="17"/>
      <c r="BH38" s="17"/>
      <c r="BI38" s="17"/>
      <c r="BJ38" s="17"/>
      <c r="BK38" s="17"/>
      <c r="BN38" s="17"/>
      <c r="BO38" s="17"/>
    </row>
    <row r="39" spans="1:67" x14ac:dyDescent="0.2">
      <c r="A39" s="150" t="s">
        <v>53</v>
      </c>
      <c r="B39" s="149"/>
      <c r="C39" s="150"/>
      <c r="D39" s="150"/>
      <c r="E39" s="148"/>
      <c r="F39" s="27" t="s">
        <v>126</v>
      </c>
      <c r="G39" s="40" t="s">
        <v>127</v>
      </c>
      <c r="H39" s="54">
        <f>H40+H46</f>
        <v>95307</v>
      </c>
      <c r="I39" s="54">
        <f t="shared" ref="I39:BD39" si="20">I40+I46</f>
        <v>93399</v>
      </c>
      <c r="J39" s="54">
        <f t="shared" si="20"/>
        <v>102026</v>
      </c>
      <c r="K39" s="54">
        <f t="shared" si="20"/>
        <v>67316</v>
      </c>
      <c r="L39" s="54">
        <f t="shared" si="20"/>
        <v>109995</v>
      </c>
      <c r="M39" s="54">
        <f t="shared" si="20"/>
        <v>86742</v>
      </c>
      <c r="N39" s="54">
        <f t="shared" si="20"/>
        <v>77400</v>
      </c>
      <c r="O39" s="54">
        <f t="shared" si="20"/>
        <v>100954</v>
      </c>
      <c r="P39" s="54">
        <f t="shared" si="20"/>
        <v>33147</v>
      </c>
      <c r="Q39" s="54">
        <f t="shared" si="20"/>
        <v>89395</v>
      </c>
      <c r="R39" s="54">
        <f t="shared" si="20"/>
        <v>87281</v>
      </c>
      <c r="S39" s="54">
        <f t="shared" si="20"/>
        <v>94129</v>
      </c>
      <c r="T39" s="54">
        <f t="shared" si="20"/>
        <v>94636</v>
      </c>
      <c r="U39" s="54">
        <f t="shared" si="20"/>
        <v>133919</v>
      </c>
      <c r="V39" s="54">
        <f t="shared" si="20"/>
        <v>180861</v>
      </c>
      <c r="W39" s="54">
        <f t="shared" si="20"/>
        <v>68359</v>
      </c>
      <c r="X39" s="54">
        <f t="shared" si="20"/>
        <v>42340</v>
      </c>
      <c r="Y39" s="54">
        <f t="shared" si="20"/>
        <v>108400</v>
      </c>
      <c r="Z39" s="54">
        <f t="shared" si="20"/>
        <v>119419</v>
      </c>
      <c r="AA39" s="54">
        <f t="shared" si="20"/>
        <v>123070</v>
      </c>
      <c r="AB39" s="54">
        <f t="shared" si="20"/>
        <v>108644</v>
      </c>
      <c r="AC39" s="54">
        <f t="shared" si="20"/>
        <v>65542</v>
      </c>
      <c r="AD39" s="54">
        <f t="shared" si="20"/>
        <v>65961</v>
      </c>
      <c r="AE39" s="54">
        <f t="shared" si="20"/>
        <v>84190</v>
      </c>
      <c r="AF39" s="54">
        <f t="shared" si="20"/>
        <v>58722</v>
      </c>
      <c r="AG39" s="54">
        <f t="shared" si="20"/>
        <v>47703</v>
      </c>
      <c r="AH39" s="54">
        <f t="shared" si="20"/>
        <v>130670</v>
      </c>
      <c r="AI39" s="54">
        <f t="shared" si="20"/>
        <v>61019</v>
      </c>
      <c r="AJ39" s="54">
        <f t="shared" si="20"/>
        <v>91134</v>
      </c>
      <c r="AK39" s="54">
        <f t="shared" si="20"/>
        <v>128579</v>
      </c>
      <c r="AL39" s="54">
        <f t="shared" si="20"/>
        <v>60201</v>
      </c>
      <c r="AM39" s="54">
        <f t="shared" si="20"/>
        <v>65265</v>
      </c>
      <c r="AN39" s="54">
        <f t="shared" si="20"/>
        <v>43381</v>
      </c>
      <c r="AO39" s="54">
        <f t="shared" si="20"/>
        <v>39482</v>
      </c>
      <c r="AP39" s="54">
        <f t="shared" si="20"/>
        <v>96692</v>
      </c>
      <c r="AQ39" s="54">
        <f t="shared" si="20"/>
        <v>65907</v>
      </c>
      <c r="AR39" s="54">
        <f t="shared" si="20"/>
        <v>72175</v>
      </c>
      <c r="AS39" s="54">
        <f t="shared" si="20"/>
        <v>95326</v>
      </c>
      <c r="AT39" s="85">
        <f t="shared" si="20"/>
        <v>115333</v>
      </c>
      <c r="AU39" s="98">
        <f t="shared" si="20"/>
        <v>3404021</v>
      </c>
      <c r="AV39" s="177">
        <f t="shared" si="20"/>
        <v>123743</v>
      </c>
      <c r="AW39" s="54">
        <f t="shared" si="20"/>
        <v>70697</v>
      </c>
      <c r="AX39" s="54">
        <f t="shared" si="20"/>
        <v>213824</v>
      </c>
      <c r="AY39" s="54">
        <f t="shared" si="20"/>
        <v>147468</v>
      </c>
      <c r="AZ39" s="54">
        <f t="shared" si="20"/>
        <v>191148</v>
      </c>
      <c r="BA39" s="54">
        <f t="shared" si="20"/>
        <v>746880</v>
      </c>
      <c r="BB39" s="85">
        <f t="shared" si="20"/>
        <v>669056</v>
      </c>
      <c r="BC39" s="98">
        <f t="shared" si="20"/>
        <v>1415936</v>
      </c>
      <c r="BD39" s="98">
        <f t="shared" si="20"/>
        <v>4819957</v>
      </c>
      <c r="BF39" s="17"/>
      <c r="BH39" s="17"/>
      <c r="BI39" s="17"/>
      <c r="BJ39" s="17"/>
      <c r="BK39" s="17"/>
      <c r="BN39" s="17"/>
      <c r="BO39" s="17"/>
    </row>
    <row r="40" spans="1:67" x14ac:dyDescent="0.2">
      <c r="A40" s="150"/>
      <c r="B40" s="148" t="s">
        <v>58</v>
      </c>
      <c r="C40" s="150"/>
      <c r="D40" s="150"/>
      <c r="E40" s="148"/>
      <c r="F40" s="26" t="s">
        <v>128</v>
      </c>
      <c r="G40" s="29" t="s">
        <v>129</v>
      </c>
      <c r="H40" s="54">
        <f>H41+H44</f>
        <v>49633</v>
      </c>
      <c r="I40" s="54">
        <f t="shared" ref="I40:BD40" si="21">I41+I44</f>
        <v>93297</v>
      </c>
      <c r="J40" s="54">
        <f t="shared" si="21"/>
        <v>82767</v>
      </c>
      <c r="K40" s="54">
        <f t="shared" si="21"/>
        <v>64579</v>
      </c>
      <c r="L40" s="54">
        <f t="shared" si="21"/>
        <v>109995</v>
      </c>
      <c r="M40" s="54">
        <f t="shared" si="21"/>
        <v>84675</v>
      </c>
      <c r="N40" s="54">
        <f t="shared" si="21"/>
        <v>68575</v>
      </c>
      <c r="O40" s="54">
        <f t="shared" si="21"/>
        <v>100954</v>
      </c>
      <c r="P40" s="54">
        <f t="shared" si="21"/>
        <v>31570</v>
      </c>
      <c r="Q40" s="54">
        <f t="shared" si="21"/>
        <v>82059</v>
      </c>
      <c r="R40" s="54">
        <f t="shared" si="21"/>
        <v>87191</v>
      </c>
      <c r="S40" s="54">
        <f t="shared" si="21"/>
        <v>89290</v>
      </c>
      <c r="T40" s="54">
        <f t="shared" si="21"/>
        <v>93136</v>
      </c>
      <c r="U40" s="54">
        <f t="shared" si="21"/>
        <v>101434</v>
      </c>
      <c r="V40" s="54">
        <f t="shared" si="21"/>
        <v>77672</v>
      </c>
      <c r="W40" s="54">
        <f t="shared" si="21"/>
        <v>55043</v>
      </c>
      <c r="X40" s="54">
        <f t="shared" si="21"/>
        <v>42340</v>
      </c>
      <c r="Y40" s="54">
        <f t="shared" si="21"/>
        <v>101810</v>
      </c>
      <c r="Z40" s="54">
        <f t="shared" si="21"/>
        <v>119067</v>
      </c>
      <c r="AA40" s="54">
        <f t="shared" si="21"/>
        <v>119541</v>
      </c>
      <c r="AB40" s="54">
        <f t="shared" si="21"/>
        <v>108644</v>
      </c>
      <c r="AC40" s="54">
        <f t="shared" si="21"/>
        <v>57960</v>
      </c>
      <c r="AD40" s="54">
        <f t="shared" si="21"/>
        <v>60690</v>
      </c>
      <c r="AE40" s="54">
        <f t="shared" si="21"/>
        <v>78044</v>
      </c>
      <c r="AF40" s="54">
        <f t="shared" si="21"/>
        <v>53964</v>
      </c>
      <c r="AG40" s="54">
        <f t="shared" si="21"/>
        <v>45482</v>
      </c>
      <c r="AH40" s="54">
        <f t="shared" si="21"/>
        <v>125171</v>
      </c>
      <c r="AI40" s="54">
        <f t="shared" si="21"/>
        <v>39787</v>
      </c>
      <c r="AJ40" s="54">
        <f t="shared" si="21"/>
        <v>91134</v>
      </c>
      <c r="AK40" s="54">
        <f t="shared" si="21"/>
        <v>125913</v>
      </c>
      <c r="AL40" s="54">
        <f t="shared" si="21"/>
        <v>48337</v>
      </c>
      <c r="AM40" s="54">
        <f t="shared" si="21"/>
        <v>65195</v>
      </c>
      <c r="AN40" s="54">
        <f t="shared" si="21"/>
        <v>43381</v>
      </c>
      <c r="AO40" s="54">
        <f t="shared" si="21"/>
        <v>23843</v>
      </c>
      <c r="AP40" s="54">
        <f t="shared" si="21"/>
        <v>96692</v>
      </c>
      <c r="AQ40" s="54">
        <f t="shared" si="21"/>
        <v>62829</v>
      </c>
      <c r="AR40" s="54">
        <f t="shared" si="21"/>
        <v>72175</v>
      </c>
      <c r="AS40" s="54">
        <f t="shared" si="21"/>
        <v>86588</v>
      </c>
      <c r="AT40" s="85">
        <f t="shared" si="21"/>
        <v>112291</v>
      </c>
      <c r="AU40" s="98">
        <f t="shared" si="21"/>
        <v>3052748</v>
      </c>
      <c r="AV40" s="177">
        <f t="shared" si="21"/>
        <v>123643</v>
      </c>
      <c r="AW40" s="54">
        <f t="shared" si="21"/>
        <v>70013</v>
      </c>
      <c r="AX40" s="54">
        <f t="shared" si="21"/>
        <v>209717</v>
      </c>
      <c r="AY40" s="54">
        <f t="shared" si="21"/>
        <v>146343</v>
      </c>
      <c r="AZ40" s="54">
        <f t="shared" si="21"/>
        <v>160960</v>
      </c>
      <c r="BA40" s="54">
        <f t="shared" si="21"/>
        <v>710676</v>
      </c>
      <c r="BB40" s="85">
        <f t="shared" si="21"/>
        <v>432557</v>
      </c>
      <c r="BC40" s="98">
        <f t="shared" si="21"/>
        <v>1143233</v>
      </c>
      <c r="BD40" s="98">
        <f t="shared" si="21"/>
        <v>4195981</v>
      </c>
      <c r="BF40" s="17"/>
      <c r="BH40" s="17"/>
      <c r="BI40" s="17"/>
      <c r="BJ40" s="17"/>
      <c r="BK40" s="17"/>
      <c r="BN40" s="1"/>
      <c r="BO40" s="17"/>
    </row>
    <row r="41" spans="1:67" x14ac:dyDescent="0.2">
      <c r="A41" s="150"/>
      <c r="B41" s="149"/>
      <c r="C41" s="156" t="s">
        <v>130</v>
      </c>
      <c r="D41" s="150"/>
      <c r="E41" s="148">
        <v>21</v>
      </c>
      <c r="F41" s="41" t="s">
        <v>131</v>
      </c>
      <c r="G41" s="28"/>
      <c r="H41" s="64">
        <f>H42+H43</f>
        <v>45338</v>
      </c>
      <c r="I41" s="64">
        <f t="shared" ref="I41:BD41" si="22">I42+I43</f>
        <v>87707</v>
      </c>
      <c r="J41" s="64">
        <f t="shared" si="22"/>
        <v>81415</v>
      </c>
      <c r="K41" s="65">
        <f t="shared" si="22"/>
        <v>64579</v>
      </c>
      <c r="L41" s="65">
        <f t="shared" si="22"/>
        <v>102047</v>
      </c>
      <c r="M41" s="64">
        <f t="shared" si="22"/>
        <v>79209</v>
      </c>
      <c r="N41" s="64">
        <f t="shared" si="22"/>
        <v>59962</v>
      </c>
      <c r="O41" s="65">
        <f t="shared" si="22"/>
        <v>100222</v>
      </c>
      <c r="P41" s="64">
        <f t="shared" si="22"/>
        <v>31570</v>
      </c>
      <c r="Q41" s="65">
        <f t="shared" si="22"/>
        <v>77313</v>
      </c>
      <c r="R41" s="65">
        <f t="shared" si="22"/>
        <v>83013</v>
      </c>
      <c r="S41" s="64">
        <f t="shared" si="22"/>
        <v>86072</v>
      </c>
      <c r="T41" s="64">
        <f t="shared" si="22"/>
        <v>93136</v>
      </c>
      <c r="U41" s="65">
        <f t="shared" si="22"/>
        <v>101434</v>
      </c>
      <c r="V41" s="64">
        <f t="shared" si="22"/>
        <v>76085</v>
      </c>
      <c r="W41" s="64">
        <f t="shared" si="22"/>
        <v>53153</v>
      </c>
      <c r="X41" s="64">
        <f t="shared" si="22"/>
        <v>35389</v>
      </c>
      <c r="Y41" s="64">
        <f t="shared" si="22"/>
        <v>90734</v>
      </c>
      <c r="Z41" s="64">
        <f t="shared" si="22"/>
        <v>112718</v>
      </c>
      <c r="AA41" s="64">
        <f t="shared" si="22"/>
        <v>112919</v>
      </c>
      <c r="AB41" s="64">
        <f t="shared" si="22"/>
        <v>108644</v>
      </c>
      <c r="AC41" s="64">
        <f t="shared" si="22"/>
        <v>51477</v>
      </c>
      <c r="AD41" s="64">
        <f t="shared" si="22"/>
        <v>57897</v>
      </c>
      <c r="AE41" s="64">
        <f t="shared" si="22"/>
        <v>78044</v>
      </c>
      <c r="AF41" s="64">
        <f t="shared" si="22"/>
        <v>51008</v>
      </c>
      <c r="AG41" s="64">
        <f t="shared" si="22"/>
        <v>41839</v>
      </c>
      <c r="AH41" s="64">
        <f t="shared" si="22"/>
        <v>114029</v>
      </c>
      <c r="AI41" s="66">
        <f t="shared" si="22"/>
        <v>37678</v>
      </c>
      <c r="AJ41" s="64">
        <f t="shared" si="22"/>
        <v>91134</v>
      </c>
      <c r="AK41" s="64">
        <f t="shared" si="22"/>
        <v>125913</v>
      </c>
      <c r="AL41" s="64">
        <f t="shared" si="22"/>
        <v>45965</v>
      </c>
      <c r="AM41" s="64">
        <f t="shared" si="22"/>
        <v>64005</v>
      </c>
      <c r="AN41" s="64">
        <f t="shared" si="22"/>
        <v>38878</v>
      </c>
      <c r="AO41" s="64">
        <f t="shared" si="22"/>
        <v>18384</v>
      </c>
      <c r="AP41" s="64">
        <f t="shared" si="22"/>
        <v>87532</v>
      </c>
      <c r="AQ41" s="64">
        <f t="shared" si="22"/>
        <v>55382</v>
      </c>
      <c r="AR41" s="64">
        <f t="shared" si="22"/>
        <v>68038</v>
      </c>
      <c r="AS41" s="64">
        <f t="shared" si="22"/>
        <v>80386</v>
      </c>
      <c r="AT41" s="84">
        <f t="shared" si="22"/>
        <v>103077</v>
      </c>
      <c r="AU41" s="103">
        <f t="shared" si="22"/>
        <v>2893325</v>
      </c>
      <c r="AV41" s="176">
        <f t="shared" si="22"/>
        <v>101394</v>
      </c>
      <c r="AW41" s="64">
        <f t="shared" si="22"/>
        <v>50072</v>
      </c>
      <c r="AX41" s="64">
        <f t="shared" si="22"/>
        <v>190869</v>
      </c>
      <c r="AY41" s="64">
        <f t="shared" si="22"/>
        <v>127497</v>
      </c>
      <c r="AZ41" s="64">
        <f t="shared" si="22"/>
        <v>120215</v>
      </c>
      <c r="BA41" s="75">
        <f t="shared" si="22"/>
        <v>590047</v>
      </c>
      <c r="BB41" s="84">
        <f t="shared" si="22"/>
        <v>382784</v>
      </c>
      <c r="BC41" s="103">
        <f t="shared" si="22"/>
        <v>972831</v>
      </c>
      <c r="BD41" s="103">
        <f t="shared" si="22"/>
        <v>3866156</v>
      </c>
      <c r="BF41" s="17"/>
      <c r="BH41" s="17"/>
      <c r="BI41" s="17"/>
      <c r="BJ41" s="17"/>
      <c r="BK41" s="17"/>
      <c r="BN41" s="17"/>
      <c r="BO41" s="17"/>
    </row>
    <row r="42" spans="1:67" s="2" customFormat="1" x14ac:dyDescent="0.2">
      <c r="A42" s="157"/>
      <c r="B42" s="187"/>
      <c r="C42" s="158" t="s">
        <v>132</v>
      </c>
      <c r="D42" s="157"/>
      <c r="E42" s="159"/>
      <c r="F42" s="42" t="s">
        <v>133</v>
      </c>
      <c r="G42" s="43"/>
      <c r="H42" s="76">
        <v>45338</v>
      </c>
      <c r="I42" s="76">
        <v>87707</v>
      </c>
      <c r="J42" s="76">
        <v>81415</v>
      </c>
      <c r="K42" s="76">
        <v>58631</v>
      </c>
      <c r="L42" s="76">
        <v>102047</v>
      </c>
      <c r="M42" s="76">
        <v>79209</v>
      </c>
      <c r="N42" s="76">
        <v>58383</v>
      </c>
      <c r="O42" s="76">
        <v>100222</v>
      </c>
      <c r="P42" s="76">
        <v>24314</v>
      </c>
      <c r="Q42" s="76">
        <v>77313</v>
      </c>
      <c r="R42" s="76">
        <v>83013</v>
      </c>
      <c r="S42" s="76">
        <v>77927</v>
      </c>
      <c r="T42" s="76">
        <v>90344</v>
      </c>
      <c r="U42" s="76">
        <v>99441</v>
      </c>
      <c r="V42" s="76">
        <v>71201</v>
      </c>
      <c r="W42" s="76">
        <v>43025</v>
      </c>
      <c r="X42" s="76">
        <v>35389</v>
      </c>
      <c r="Y42" s="76">
        <v>90734</v>
      </c>
      <c r="Z42" s="76">
        <v>112718</v>
      </c>
      <c r="AA42" s="76">
        <v>111719</v>
      </c>
      <c r="AB42" s="76">
        <v>97455</v>
      </c>
      <c r="AC42" s="76">
        <v>48315</v>
      </c>
      <c r="AD42" s="76">
        <v>57897</v>
      </c>
      <c r="AE42" s="76">
        <v>75031</v>
      </c>
      <c r="AF42" s="76">
        <v>51008</v>
      </c>
      <c r="AG42" s="76">
        <v>41839</v>
      </c>
      <c r="AH42" s="76">
        <v>113068</v>
      </c>
      <c r="AI42" s="76">
        <v>33378</v>
      </c>
      <c r="AJ42" s="76">
        <v>89461</v>
      </c>
      <c r="AK42" s="76">
        <v>115608</v>
      </c>
      <c r="AL42" s="76">
        <v>45965</v>
      </c>
      <c r="AM42" s="76">
        <v>64005</v>
      </c>
      <c r="AN42" s="76">
        <v>38878</v>
      </c>
      <c r="AO42" s="76">
        <v>18384</v>
      </c>
      <c r="AP42" s="76">
        <v>87533</v>
      </c>
      <c r="AQ42" s="76">
        <v>52397</v>
      </c>
      <c r="AR42" s="76">
        <v>67410</v>
      </c>
      <c r="AS42" s="76">
        <v>80386</v>
      </c>
      <c r="AT42" s="90">
        <v>103077</v>
      </c>
      <c r="AU42" s="104">
        <f>SUM(H42:AT42)</f>
        <v>2811185</v>
      </c>
      <c r="AV42" s="182">
        <v>101394</v>
      </c>
      <c r="AW42" s="76">
        <v>42272</v>
      </c>
      <c r="AX42" s="76">
        <v>190869</v>
      </c>
      <c r="AY42" s="76">
        <v>127497</v>
      </c>
      <c r="AZ42" s="76">
        <v>120215</v>
      </c>
      <c r="BA42" s="77">
        <f>SUM(AV42:AZ42)</f>
        <v>582247</v>
      </c>
      <c r="BB42" s="90">
        <v>459341</v>
      </c>
      <c r="BC42" s="104">
        <f>BA42+BB42</f>
        <v>1041588</v>
      </c>
      <c r="BD42" s="104">
        <f>AU42+BC42</f>
        <v>3852773</v>
      </c>
      <c r="BF42" s="3"/>
      <c r="BH42" s="3"/>
      <c r="BI42" s="3"/>
      <c r="BJ42" s="3"/>
      <c r="BK42" s="17"/>
      <c r="BN42" s="17"/>
      <c r="BO42" s="17"/>
    </row>
    <row r="43" spans="1:67" s="2" customFormat="1" x14ac:dyDescent="0.2">
      <c r="A43" s="157"/>
      <c r="B43" s="187"/>
      <c r="C43" s="158" t="s">
        <v>134</v>
      </c>
      <c r="D43" s="157"/>
      <c r="E43" s="159"/>
      <c r="F43" s="42" t="s">
        <v>135</v>
      </c>
      <c r="G43" s="43"/>
      <c r="H43" s="76">
        <v>0</v>
      </c>
      <c r="I43" s="76">
        <v>0</v>
      </c>
      <c r="J43" s="76">
        <v>0</v>
      </c>
      <c r="K43" s="76">
        <v>5948</v>
      </c>
      <c r="L43" s="76">
        <v>0</v>
      </c>
      <c r="M43" s="76">
        <v>0</v>
      </c>
      <c r="N43" s="76">
        <v>1579</v>
      </c>
      <c r="O43" s="76">
        <v>0</v>
      </c>
      <c r="P43" s="76">
        <v>7256</v>
      </c>
      <c r="Q43" s="76">
        <v>0</v>
      </c>
      <c r="R43" s="76">
        <v>0</v>
      </c>
      <c r="S43" s="76">
        <v>8145</v>
      </c>
      <c r="T43" s="76">
        <v>2792</v>
      </c>
      <c r="U43" s="76">
        <v>1993</v>
      </c>
      <c r="V43" s="76">
        <v>4884</v>
      </c>
      <c r="W43" s="76">
        <v>10128</v>
      </c>
      <c r="X43" s="76">
        <v>0</v>
      </c>
      <c r="Y43" s="76">
        <v>0</v>
      </c>
      <c r="Z43" s="76">
        <v>0</v>
      </c>
      <c r="AA43" s="76">
        <v>1200</v>
      </c>
      <c r="AB43" s="76">
        <v>11189</v>
      </c>
      <c r="AC43" s="76">
        <v>3162</v>
      </c>
      <c r="AD43" s="76">
        <v>0</v>
      </c>
      <c r="AE43" s="76">
        <v>3013</v>
      </c>
      <c r="AF43" s="76">
        <v>0</v>
      </c>
      <c r="AG43" s="76">
        <v>0</v>
      </c>
      <c r="AH43" s="76">
        <v>961</v>
      </c>
      <c r="AI43" s="76">
        <v>4300</v>
      </c>
      <c r="AJ43" s="76">
        <v>1673</v>
      </c>
      <c r="AK43" s="76">
        <v>10305</v>
      </c>
      <c r="AL43" s="76">
        <v>0</v>
      </c>
      <c r="AM43" s="76">
        <v>0</v>
      </c>
      <c r="AN43" s="76">
        <v>0</v>
      </c>
      <c r="AO43" s="76">
        <v>0</v>
      </c>
      <c r="AP43" s="76">
        <v>-1</v>
      </c>
      <c r="AQ43" s="76">
        <v>2985</v>
      </c>
      <c r="AR43" s="76">
        <v>628</v>
      </c>
      <c r="AS43" s="76">
        <v>0</v>
      </c>
      <c r="AT43" s="90">
        <v>0</v>
      </c>
      <c r="AU43" s="104">
        <f t="shared" ref="AU43:AU46" si="23">SUM(H43:AT43)</f>
        <v>82140</v>
      </c>
      <c r="AV43" s="182">
        <v>0</v>
      </c>
      <c r="AW43" s="76">
        <v>7800</v>
      </c>
      <c r="AX43" s="76">
        <v>0</v>
      </c>
      <c r="AY43" s="76">
        <v>0</v>
      </c>
      <c r="AZ43" s="76">
        <v>0</v>
      </c>
      <c r="BA43" s="77">
        <f>SUM(AV43:AZ43)</f>
        <v>7800</v>
      </c>
      <c r="BB43" s="90">
        <v>-76557</v>
      </c>
      <c r="BC43" s="104">
        <f t="shared" ref="BC43:BC44" si="24">BA43+BB43</f>
        <v>-68757</v>
      </c>
      <c r="BD43" s="104">
        <f t="shared" ref="BD43:BD44" si="25">AU43+BC43</f>
        <v>13383</v>
      </c>
      <c r="BF43" s="3"/>
      <c r="BH43" s="3"/>
      <c r="BI43" s="3"/>
      <c r="BJ43" s="3"/>
      <c r="BK43" s="17"/>
      <c r="BN43" s="17"/>
      <c r="BO43" s="17"/>
    </row>
    <row r="44" spans="1:67" x14ac:dyDescent="0.2">
      <c r="A44" s="150"/>
      <c r="B44" s="149"/>
      <c r="C44" s="156" t="s">
        <v>136</v>
      </c>
      <c r="D44" s="150"/>
      <c r="E44" s="148">
        <v>22</v>
      </c>
      <c r="F44" s="41" t="s">
        <v>137</v>
      </c>
      <c r="G44" s="28"/>
      <c r="H44" s="64">
        <v>4295</v>
      </c>
      <c r="I44" s="64">
        <v>5590</v>
      </c>
      <c r="J44" s="64">
        <v>1352</v>
      </c>
      <c r="K44" s="65">
        <v>0</v>
      </c>
      <c r="L44" s="65">
        <v>7948</v>
      </c>
      <c r="M44" s="64">
        <v>5466</v>
      </c>
      <c r="N44" s="64">
        <v>8613</v>
      </c>
      <c r="O44" s="65">
        <v>732</v>
      </c>
      <c r="P44" s="64">
        <v>0</v>
      </c>
      <c r="Q44" s="65">
        <v>4746</v>
      </c>
      <c r="R44" s="65">
        <v>4178</v>
      </c>
      <c r="S44" s="64">
        <v>3218</v>
      </c>
      <c r="T44" s="64">
        <v>0</v>
      </c>
      <c r="U44" s="65">
        <v>0</v>
      </c>
      <c r="V44" s="64">
        <v>1587</v>
      </c>
      <c r="W44" s="64">
        <v>1890</v>
      </c>
      <c r="X44" s="64">
        <v>6951</v>
      </c>
      <c r="Y44" s="64">
        <v>11076</v>
      </c>
      <c r="Z44" s="64">
        <v>6349</v>
      </c>
      <c r="AA44" s="64">
        <v>6622</v>
      </c>
      <c r="AB44" s="64">
        <v>0</v>
      </c>
      <c r="AC44" s="64">
        <v>6483</v>
      </c>
      <c r="AD44" s="64">
        <v>2793</v>
      </c>
      <c r="AE44" s="64">
        <v>0</v>
      </c>
      <c r="AF44" s="64">
        <v>2956</v>
      </c>
      <c r="AG44" s="64">
        <v>3643</v>
      </c>
      <c r="AH44" s="64">
        <v>11142</v>
      </c>
      <c r="AI44" s="66">
        <v>2109</v>
      </c>
      <c r="AJ44" s="64">
        <v>0</v>
      </c>
      <c r="AK44" s="64">
        <v>0</v>
      </c>
      <c r="AL44" s="64">
        <v>2372</v>
      </c>
      <c r="AM44" s="64">
        <v>1190</v>
      </c>
      <c r="AN44" s="64">
        <v>4503</v>
      </c>
      <c r="AO44" s="64">
        <v>5459</v>
      </c>
      <c r="AP44" s="64">
        <v>9160</v>
      </c>
      <c r="AQ44" s="64">
        <v>7447</v>
      </c>
      <c r="AR44" s="64">
        <v>4137</v>
      </c>
      <c r="AS44" s="64">
        <v>6202</v>
      </c>
      <c r="AT44" s="84">
        <v>9214</v>
      </c>
      <c r="AU44" s="103">
        <f t="shared" si="23"/>
        <v>159423</v>
      </c>
      <c r="AV44" s="176">
        <v>22249</v>
      </c>
      <c r="AW44" s="64">
        <v>19941</v>
      </c>
      <c r="AX44" s="64">
        <v>18848</v>
      </c>
      <c r="AY44" s="64">
        <v>18846</v>
      </c>
      <c r="AZ44" s="64">
        <v>40745</v>
      </c>
      <c r="BA44" s="75">
        <f>SUM(AV44:AZ44)</f>
        <v>120629</v>
      </c>
      <c r="BB44" s="84">
        <v>49773</v>
      </c>
      <c r="BC44" s="103">
        <f t="shared" si="24"/>
        <v>170402</v>
      </c>
      <c r="BD44" s="103">
        <f t="shared" si="25"/>
        <v>329825</v>
      </c>
      <c r="BF44" s="17"/>
      <c r="BH44" s="17"/>
      <c r="BI44" s="17"/>
      <c r="BJ44" s="17"/>
      <c r="BK44" s="17"/>
      <c r="BN44" s="1"/>
      <c r="BO44" s="17"/>
    </row>
    <row r="45" spans="1:67" x14ac:dyDescent="0.2">
      <c r="A45" s="150"/>
      <c r="B45" s="149"/>
      <c r="C45" s="160"/>
      <c r="D45" s="150"/>
      <c r="E45" s="148"/>
      <c r="F45" s="27"/>
      <c r="G45" s="28"/>
      <c r="H45" s="64"/>
      <c r="I45" s="64"/>
      <c r="J45" s="64"/>
      <c r="K45" s="65"/>
      <c r="L45" s="65"/>
      <c r="M45" s="64"/>
      <c r="N45" s="64"/>
      <c r="O45" s="65"/>
      <c r="P45" s="64"/>
      <c r="Q45" s="65"/>
      <c r="R45" s="65"/>
      <c r="S45" s="64"/>
      <c r="T45" s="64"/>
      <c r="U45" s="65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6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84"/>
      <c r="AU45" s="105"/>
      <c r="AV45" s="176"/>
      <c r="AW45" s="64"/>
      <c r="AX45" s="64"/>
      <c r="AY45" s="64"/>
      <c r="AZ45" s="64"/>
      <c r="BA45" s="22"/>
      <c r="BB45" s="84"/>
      <c r="BC45" s="105"/>
      <c r="BD45" s="105"/>
      <c r="BF45" s="17"/>
      <c r="BH45" s="17"/>
      <c r="BI45" s="17"/>
      <c r="BK45" s="17"/>
      <c r="BN45" s="17"/>
      <c r="BO45" s="17"/>
    </row>
    <row r="46" spans="1:67" x14ac:dyDescent="0.2">
      <c r="A46" s="150"/>
      <c r="B46" s="156" t="s">
        <v>61</v>
      </c>
      <c r="C46" s="160"/>
      <c r="D46" s="150"/>
      <c r="E46" s="148">
        <v>23</v>
      </c>
      <c r="F46" s="41" t="s">
        <v>138</v>
      </c>
      <c r="G46" s="29" t="s">
        <v>139</v>
      </c>
      <c r="H46" s="64">
        <v>45674</v>
      </c>
      <c r="I46" s="64">
        <v>102</v>
      </c>
      <c r="J46" s="64">
        <v>19259</v>
      </c>
      <c r="K46" s="65">
        <v>2737</v>
      </c>
      <c r="L46" s="65">
        <v>0</v>
      </c>
      <c r="M46" s="64">
        <v>2067</v>
      </c>
      <c r="N46" s="64">
        <v>8825</v>
      </c>
      <c r="O46" s="65">
        <v>0</v>
      </c>
      <c r="P46" s="64">
        <v>1577</v>
      </c>
      <c r="Q46" s="65">
        <v>7336</v>
      </c>
      <c r="R46" s="65">
        <v>90</v>
      </c>
      <c r="S46" s="64">
        <v>4839</v>
      </c>
      <c r="T46" s="64">
        <v>1500</v>
      </c>
      <c r="U46" s="65">
        <v>32485</v>
      </c>
      <c r="V46" s="64">
        <v>103189</v>
      </c>
      <c r="W46" s="64">
        <v>13316</v>
      </c>
      <c r="X46" s="64">
        <v>0</v>
      </c>
      <c r="Y46" s="64">
        <v>6590</v>
      </c>
      <c r="Z46" s="64">
        <v>352</v>
      </c>
      <c r="AA46" s="64">
        <v>3529</v>
      </c>
      <c r="AB46" s="64">
        <v>0</v>
      </c>
      <c r="AC46" s="64">
        <v>7582</v>
      </c>
      <c r="AD46" s="64">
        <v>5271</v>
      </c>
      <c r="AE46" s="64">
        <v>6146</v>
      </c>
      <c r="AF46" s="64">
        <v>4758</v>
      </c>
      <c r="AG46" s="64">
        <v>2221</v>
      </c>
      <c r="AH46" s="64">
        <v>5499</v>
      </c>
      <c r="AI46" s="66">
        <v>21232</v>
      </c>
      <c r="AJ46" s="64">
        <v>0</v>
      </c>
      <c r="AK46" s="64">
        <v>2666</v>
      </c>
      <c r="AL46" s="64">
        <v>11864</v>
      </c>
      <c r="AM46" s="64">
        <v>70</v>
      </c>
      <c r="AN46" s="64">
        <v>0</v>
      </c>
      <c r="AO46" s="64">
        <v>15639</v>
      </c>
      <c r="AP46" s="64">
        <v>0</v>
      </c>
      <c r="AQ46" s="64">
        <v>3078</v>
      </c>
      <c r="AR46" s="64">
        <v>0</v>
      </c>
      <c r="AS46" s="64">
        <v>8738</v>
      </c>
      <c r="AT46" s="84">
        <v>3042</v>
      </c>
      <c r="AU46" s="97">
        <f t="shared" si="23"/>
        <v>351273</v>
      </c>
      <c r="AV46" s="176">
        <v>100</v>
      </c>
      <c r="AW46" s="64">
        <v>684</v>
      </c>
      <c r="AX46" s="64">
        <v>4107</v>
      </c>
      <c r="AY46" s="64">
        <v>1125</v>
      </c>
      <c r="AZ46" s="64">
        <v>30188</v>
      </c>
      <c r="BA46" s="64">
        <f>SUM(AV46:AZ46)</f>
        <v>36204</v>
      </c>
      <c r="BB46" s="84">
        <v>236499</v>
      </c>
      <c r="BC46" s="97">
        <f>BA46+BB46</f>
        <v>272703</v>
      </c>
      <c r="BD46" s="97">
        <f>AU46+BC46</f>
        <v>623976</v>
      </c>
      <c r="BF46" s="17"/>
      <c r="BH46" s="17"/>
      <c r="BI46" s="17"/>
      <c r="BJ46" s="17"/>
      <c r="BK46" s="17"/>
      <c r="BN46" s="1"/>
      <c r="BO46" s="17"/>
    </row>
    <row r="47" spans="1:67" ht="13.5" thickBot="1" x14ac:dyDescent="0.25">
      <c r="A47" s="60"/>
      <c r="B47" s="188"/>
      <c r="C47" s="161"/>
      <c r="D47" s="60"/>
      <c r="E47" s="141"/>
      <c r="F47" s="44"/>
      <c r="G47" s="45"/>
      <c r="H47" s="68"/>
      <c r="I47" s="68"/>
      <c r="J47" s="68"/>
      <c r="K47" s="69"/>
      <c r="L47" s="69"/>
      <c r="M47" s="68"/>
      <c r="N47" s="68"/>
      <c r="O47" s="69"/>
      <c r="P47" s="68"/>
      <c r="Q47" s="69"/>
      <c r="R47" s="69"/>
      <c r="S47" s="68"/>
      <c r="T47" s="68"/>
      <c r="U47" s="69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70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87"/>
      <c r="AU47" s="100"/>
      <c r="AV47" s="179"/>
      <c r="AW47" s="68"/>
      <c r="AX47" s="68"/>
      <c r="AY47" s="68"/>
      <c r="AZ47" s="68"/>
      <c r="BA47" s="68"/>
      <c r="BB47" s="87"/>
      <c r="BC47" s="100"/>
      <c r="BD47" s="100"/>
      <c r="BF47" s="17"/>
      <c r="BH47" s="17"/>
      <c r="BI47" s="17"/>
      <c r="BJ47" s="17"/>
      <c r="BK47" s="17"/>
      <c r="BN47" s="17"/>
      <c r="BO47" s="17"/>
    </row>
    <row r="48" spans="1:67" ht="13.5" thickBot="1" x14ac:dyDescent="0.25">
      <c r="A48" s="152" t="s">
        <v>140</v>
      </c>
      <c r="B48" s="186"/>
      <c r="C48" s="152"/>
      <c r="D48" s="152"/>
      <c r="E48" s="153"/>
      <c r="F48" s="35" t="s">
        <v>141</v>
      </c>
      <c r="G48" s="36"/>
      <c r="H48" s="71">
        <f>H49+H58+H65+H66+H67+H68</f>
        <v>18620</v>
      </c>
      <c r="I48" s="71">
        <f t="shared" ref="I48:BD48" si="26">I49+I58+I65+I66+I67+I68</f>
        <v>26668</v>
      </c>
      <c r="J48" s="71">
        <f t="shared" si="26"/>
        <v>40501</v>
      </c>
      <c r="K48" s="71">
        <f t="shared" si="26"/>
        <v>70189</v>
      </c>
      <c r="L48" s="71">
        <f t="shared" si="26"/>
        <v>30310</v>
      </c>
      <c r="M48" s="71">
        <f t="shared" si="26"/>
        <v>26710</v>
      </c>
      <c r="N48" s="71">
        <f t="shared" si="26"/>
        <v>41754</v>
      </c>
      <c r="O48" s="71">
        <f t="shared" si="26"/>
        <v>5596</v>
      </c>
      <c r="P48" s="71">
        <f t="shared" si="26"/>
        <v>22447</v>
      </c>
      <c r="Q48" s="71">
        <f t="shared" si="26"/>
        <v>58959</v>
      </c>
      <c r="R48" s="71">
        <f t="shared" si="26"/>
        <v>32733</v>
      </c>
      <c r="S48" s="71">
        <f t="shared" si="26"/>
        <v>88459</v>
      </c>
      <c r="T48" s="71">
        <f t="shared" si="26"/>
        <v>27814</v>
      </c>
      <c r="U48" s="71">
        <f t="shared" si="26"/>
        <v>36389</v>
      </c>
      <c r="V48" s="71">
        <f t="shared" si="26"/>
        <v>120988</v>
      </c>
      <c r="W48" s="71">
        <f t="shared" si="26"/>
        <v>17386</v>
      </c>
      <c r="X48" s="71">
        <f t="shared" si="26"/>
        <v>109612</v>
      </c>
      <c r="Y48" s="71">
        <f t="shared" si="26"/>
        <v>258389</v>
      </c>
      <c r="Z48" s="71">
        <f t="shared" si="26"/>
        <v>22434</v>
      </c>
      <c r="AA48" s="71">
        <f t="shared" si="26"/>
        <v>43677</v>
      </c>
      <c r="AB48" s="71">
        <f t="shared" si="26"/>
        <v>111158</v>
      </c>
      <c r="AC48" s="71">
        <f t="shared" si="26"/>
        <v>44701</v>
      </c>
      <c r="AD48" s="71">
        <f t="shared" si="26"/>
        <v>3629</v>
      </c>
      <c r="AE48" s="71">
        <f t="shared" si="26"/>
        <v>40818</v>
      </c>
      <c r="AF48" s="71">
        <f t="shared" si="26"/>
        <v>17636</v>
      </c>
      <c r="AG48" s="71">
        <f t="shared" si="26"/>
        <v>1689</v>
      </c>
      <c r="AH48" s="71">
        <f t="shared" si="26"/>
        <v>29270</v>
      </c>
      <c r="AI48" s="71">
        <f t="shared" si="26"/>
        <v>23029</v>
      </c>
      <c r="AJ48" s="71">
        <f t="shared" si="26"/>
        <v>10982</v>
      </c>
      <c r="AK48" s="71">
        <f t="shared" si="26"/>
        <v>51599</v>
      </c>
      <c r="AL48" s="71">
        <f t="shared" si="26"/>
        <v>40184</v>
      </c>
      <c r="AM48" s="71">
        <f t="shared" si="26"/>
        <v>19681</v>
      </c>
      <c r="AN48" s="71">
        <f t="shared" si="26"/>
        <v>57023</v>
      </c>
      <c r="AO48" s="71">
        <f t="shared" si="26"/>
        <v>14164</v>
      </c>
      <c r="AP48" s="71">
        <f t="shared" si="26"/>
        <v>196022</v>
      </c>
      <c r="AQ48" s="71">
        <f t="shared" si="26"/>
        <v>39016</v>
      </c>
      <c r="AR48" s="71">
        <f t="shared" si="26"/>
        <v>9056</v>
      </c>
      <c r="AS48" s="71">
        <f t="shared" si="26"/>
        <v>10413</v>
      </c>
      <c r="AT48" s="88">
        <f t="shared" si="26"/>
        <v>24587</v>
      </c>
      <c r="AU48" s="101">
        <f t="shared" si="26"/>
        <v>1844292</v>
      </c>
      <c r="AV48" s="180">
        <f t="shared" si="26"/>
        <v>272482</v>
      </c>
      <c r="AW48" s="71">
        <f t="shared" si="26"/>
        <v>443349</v>
      </c>
      <c r="AX48" s="71">
        <f t="shared" si="26"/>
        <v>97250</v>
      </c>
      <c r="AY48" s="71">
        <f t="shared" si="26"/>
        <v>164459</v>
      </c>
      <c r="AZ48" s="71">
        <f t="shared" si="26"/>
        <v>331761</v>
      </c>
      <c r="BA48" s="71">
        <f t="shared" si="26"/>
        <v>1309301</v>
      </c>
      <c r="BB48" s="88">
        <f t="shared" si="26"/>
        <v>1438219</v>
      </c>
      <c r="BC48" s="101">
        <f t="shared" si="26"/>
        <v>2747520</v>
      </c>
      <c r="BD48" s="101">
        <f t="shared" si="26"/>
        <v>4591812</v>
      </c>
      <c r="BF48" s="17"/>
      <c r="BH48" s="17"/>
      <c r="BI48" s="17"/>
      <c r="BJ48" s="17"/>
      <c r="BK48" s="17"/>
      <c r="BN48" s="17"/>
      <c r="BO48" s="17"/>
    </row>
    <row r="49" spans="1:67" x14ac:dyDescent="0.2">
      <c r="A49" s="154" t="s">
        <v>52</v>
      </c>
      <c r="B49" s="155"/>
      <c r="C49" s="162"/>
      <c r="D49" s="155"/>
      <c r="E49" s="155"/>
      <c r="F49" s="37" t="s">
        <v>142</v>
      </c>
      <c r="G49" s="46" t="s">
        <v>143</v>
      </c>
      <c r="H49" s="78">
        <f>H50+H56</f>
        <v>2344</v>
      </c>
      <c r="I49" s="78">
        <f t="shared" ref="I49:BD49" si="27">I50+I56</f>
        <v>17305</v>
      </c>
      <c r="J49" s="78">
        <f t="shared" si="27"/>
        <v>19785</v>
      </c>
      <c r="K49" s="78">
        <f t="shared" si="27"/>
        <v>60950</v>
      </c>
      <c r="L49" s="78">
        <f t="shared" si="27"/>
        <v>11057</v>
      </c>
      <c r="M49" s="78">
        <f t="shared" si="27"/>
        <v>6231</v>
      </c>
      <c r="N49" s="78">
        <f t="shared" si="27"/>
        <v>26983</v>
      </c>
      <c r="O49" s="78">
        <f t="shared" si="27"/>
        <v>2100</v>
      </c>
      <c r="P49" s="78">
        <f t="shared" si="27"/>
        <v>4592</v>
      </c>
      <c r="Q49" s="78">
        <f t="shared" si="27"/>
        <v>18620</v>
      </c>
      <c r="R49" s="78">
        <f t="shared" si="27"/>
        <v>11292</v>
      </c>
      <c r="S49" s="78">
        <f t="shared" si="27"/>
        <v>25066</v>
      </c>
      <c r="T49" s="78">
        <f t="shared" si="27"/>
        <v>22434</v>
      </c>
      <c r="U49" s="78">
        <f t="shared" si="27"/>
        <v>26130</v>
      </c>
      <c r="V49" s="78">
        <f t="shared" si="27"/>
        <v>25604</v>
      </c>
      <c r="W49" s="78">
        <f t="shared" si="27"/>
        <v>8323</v>
      </c>
      <c r="X49" s="78">
        <f t="shared" si="27"/>
        <v>72121</v>
      </c>
      <c r="Y49" s="78">
        <f t="shared" si="27"/>
        <v>154551</v>
      </c>
      <c r="Z49" s="78">
        <f t="shared" si="27"/>
        <v>8781</v>
      </c>
      <c r="AA49" s="78">
        <f t="shared" si="27"/>
        <v>15696</v>
      </c>
      <c r="AB49" s="78">
        <f t="shared" si="27"/>
        <v>70014</v>
      </c>
      <c r="AC49" s="78">
        <f t="shared" si="27"/>
        <v>30755</v>
      </c>
      <c r="AD49" s="78">
        <f t="shared" si="27"/>
        <v>957</v>
      </c>
      <c r="AE49" s="78">
        <f t="shared" si="27"/>
        <v>33062</v>
      </c>
      <c r="AF49" s="78">
        <f t="shared" si="27"/>
        <v>11618</v>
      </c>
      <c r="AG49" s="78">
        <f t="shared" si="27"/>
        <v>-311</v>
      </c>
      <c r="AH49" s="78">
        <f t="shared" si="27"/>
        <v>5229</v>
      </c>
      <c r="AI49" s="78">
        <f t="shared" si="27"/>
        <v>5748</v>
      </c>
      <c r="AJ49" s="78">
        <f t="shared" si="27"/>
        <v>4618</v>
      </c>
      <c r="AK49" s="78">
        <f t="shared" si="27"/>
        <v>24524</v>
      </c>
      <c r="AL49" s="78">
        <f t="shared" si="27"/>
        <v>18345</v>
      </c>
      <c r="AM49" s="78">
        <f t="shared" si="27"/>
        <v>15087</v>
      </c>
      <c r="AN49" s="78">
        <f t="shared" si="27"/>
        <v>45568</v>
      </c>
      <c r="AO49" s="78">
        <f t="shared" si="27"/>
        <v>1500</v>
      </c>
      <c r="AP49" s="78">
        <f t="shared" si="27"/>
        <v>10633</v>
      </c>
      <c r="AQ49" s="78">
        <f t="shared" si="27"/>
        <v>3660</v>
      </c>
      <c r="AR49" s="78">
        <f t="shared" si="27"/>
        <v>1308</v>
      </c>
      <c r="AS49" s="78">
        <f t="shared" si="27"/>
        <v>8278</v>
      </c>
      <c r="AT49" s="91">
        <f t="shared" si="27"/>
        <v>11104</v>
      </c>
      <c r="AU49" s="106">
        <f t="shared" si="27"/>
        <v>841662</v>
      </c>
      <c r="AV49" s="183">
        <f t="shared" si="27"/>
        <v>138784</v>
      </c>
      <c r="AW49" s="78">
        <f t="shared" si="27"/>
        <v>205761</v>
      </c>
      <c r="AX49" s="78">
        <f t="shared" si="27"/>
        <v>28931</v>
      </c>
      <c r="AY49" s="78">
        <f t="shared" si="27"/>
        <v>35380</v>
      </c>
      <c r="AZ49" s="78">
        <f t="shared" si="27"/>
        <v>32044</v>
      </c>
      <c r="BA49" s="78">
        <f t="shared" si="27"/>
        <v>440900</v>
      </c>
      <c r="BB49" s="91">
        <f t="shared" si="27"/>
        <v>329479</v>
      </c>
      <c r="BC49" s="106">
        <f t="shared" si="27"/>
        <v>770379</v>
      </c>
      <c r="BD49" s="106">
        <f t="shared" si="27"/>
        <v>1612041</v>
      </c>
      <c r="BF49" s="17"/>
      <c r="BH49" s="17"/>
      <c r="BI49" s="17"/>
      <c r="BJ49" s="17"/>
      <c r="BK49" s="17"/>
      <c r="BN49" s="17"/>
      <c r="BO49" s="17"/>
    </row>
    <row r="50" spans="1:67" x14ac:dyDescent="0.2">
      <c r="A50" s="150"/>
      <c r="B50" s="148" t="s">
        <v>58</v>
      </c>
      <c r="C50" s="150"/>
      <c r="D50" s="163"/>
      <c r="E50" s="163"/>
      <c r="F50" s="47" t="s">
        <v>144</v>
      </c>
      <c r="G50" s="48" t="s">
        <v>145</v>
      </c>
      <c r="H50" s="54">
        <f>SUM(H51:H55)</f>
        <v>2004</v>
      </c>
      <c r="I50" s="54">
        <f t="shared" ref="I50:BD50" si="28">SUM(I51:I55)</f>
        <v>16416</v>
      </c>
      <c r="J50" s="54">
        <f t="shared" si="28"/>
        <v>13699</v>
      </c>
      <c r="K50" s="54">
        <f t="shared" si="28"/>
        <v>57918</v>
      </c>
      <c r="L50" s="54">
        <f t="shared" si="28"/>
        <v>10638</v>
      </c>
      <c r="M50" s="54">
        <f t="shared" si="28"/>
        <v>3221</v>
      </c>
      <c r="N50" s="54">
        <f t="shared" si="28"/>
        <v>26845</v>
      </c>
      <c r="O50" s="54">
        <f t="shared" si="28"/>
        <v>1828</v>
      </c>
      <c r="P50" s="54">
        <f t="shared" si="28"/>
        <v>4536</v>
      </c>
      <c r="Q50" s="54">
        <f t="shared" si="28"/>
        <v>11179</v>
      </c>
      <c r="R50" s="54">
        <f t="shared" si="28"/>
        <v>11292</v>
      </c>
      <c r="S50" s="54">
        <f t="shared" si="28"/>
        <v>20102</v>
      </c>
      <c r="T50" s="54">
        <f t="shared" si="28"/>
        <v>22178</v>
      </c>
      <c r="U50" s="54">
        <f t="shared" si="28"/>
        <v>25296</v>
      </c>
      <c r="V50" s="54">
        <f t="shared" si="28"/>
        <v>25218</v>
      </c>
      <c r="W50" s="54">
        <f t="shared" si="28"/>
        <v>8282</v>
      </c>
      <c r="X50" s="54">
        <f t="shared" si="28"/>
        <v>68395</v>
      </c>
      <c r="Y50" s="54">
        <f t="shared" si="28"/>
        <v>152793</v>
      </c>
      <c r="Z50" s="54">
        <f t="shared" si="28"/>
        <v>4581</v>
      </c>
      <c r="AA50" s="54">
        <f t="shared" si="28"/>
        <v>10184</v>
      </c>
      <c r="AB50" s="54">
        <f t="shared" si="28"/>
        <v>65670</v>
      </c>
      <c r="AC50" s="54">
        <f t="shared" si="28"/>
        <v>30318</v>
      </c>
      <c r="AD50" s="54">
        <f t="shared" si="28"/>
        <v>617</v>
      </c>
      <c r="AE50" s="54">
        <f t="shared" si="28"/>
        <v>32950</v>
      </c>
      <c r="AF50" s="54">
        <f t="shared" si="28"/>
        <v>10526</v>
      </c>
      <c r="AG50" s="54">
        <f t="shared" si="28"/>
        <v>-582</v>
      </c>
      <c r="AH50" s="54">
        <f t="shared" si="28"/>
        <v>3506</v>
      </c>
      <c r="AI50" s="54">
        <f t="shared" si="28"/>
        <v>5703</v>
      </c>
      <c r="AJ50" s="54">
        <f t="shared" si="28"/>
        <v>4563</v>
      </c>
      <c r="AK50" s="54">
        <f t="shared" si="28"/>
        <v>24337</v>
      </c>
      <c r="AL50" s="54">
        <f t="shared" si="28"/>
        <v>16374</v>
      </c>
      <c r="AM50" s="54">
        <f t="shared" si="28"/>
        <v>14977</v>
      </c>
      <c r="AN50" s="54">
        <f t="shared" si="28"/>
        <v>45072</v>
      </c>
      <c r="AO50" s="54">
        <f t="shared" si="28"/>
        <v>1429</v>
      </c>
      <c r="AP50" s="54">
        <f t="shared" si="28"/>
        <v>10544</v>
      </c>
      <c r="AQ50" s="54">
        <f t="shared" si="28"/>
        <v>2810</v>
      </c>
      <c r="AR50" s="54">
        <f t="shared" si="28"/>
        <v>855</v>
      </c>
      <c r="AS50" s="54">
        <f t="shared" si="28"/>
        <v>3003</v>
      </c>
      <c r="AT50" s="85">
        <f t="shared" si="28"/>
        <v>10967</v>
      </c>
      <c r="AU50" s="98">
        <f t="shared" si="28"/>
        <v>780244</v>
      </c>
      <c r="AV50" s="177">
        <f t="shared" si="28"/>
        <v>128037</v>
      </c>
      <c r="AW50" s="54">
        <f t="shared" si="28"/>
        <v>174547</v>
      </c>
      <c r="AX50" s="54">
        <f t="shared" si="28"/>
        <v>26588</v>
      </c>
      <c r="AY50" s="54">
        <f t="shared" si="28"/>
        <v>35071</v>
      </c>
      <c r="AZ50" s="54">
        <f t="shared" si="28"/>
        <v>24354</v>
      </c>
      <c r="BA50" s="54">
        <f t="shared" si="28"/>
        <v>388597</v>
      </c>
      <c r="BB50" s="85">
        <f t="shared" si="28"/>
        <v>289995</v>
      </c>
      <c r="BC50" s="98">
        <f t="shared" si="28"/>
        <v>678592</v>
      </c>
      <c r="BD50" s="98">
        <f t="shared" si="28"/>
        <v>1458836</v>
      </c>
      <c r="BF50" s="17"/>
      <c r="BH50" s="17"/>
      <c r="BI50" s="17"/>
      <c r="BK50" s="17"/>
      <c r="BN50" s="17"/>
      <c r="BO50" s="17"/>
    </row>
    <row r="51" spans="1:67" x14ac:dyDescent="0.2">
      <c r="A51" s="150"/>
      <c r="B51" s="148"/>
      <c r="C51" s="149"/>
      <c r="D51" s="148" t="s">
        <v>146</v>
      </c>
      <c r="E51" s="148">
        <v>24</v>
      </c>
      <c r="F51" s="26" t="s">
        <v>147</v>
      </c>
      <c r="G51" s="49">
        <v>741510</v>
      </c>
      <c r="H51" s="64">
        <v>303</v>
      </c>
      <c r="I51" s="64">
        <v>4812</v>
      </c>
      <c r="J51" s="64">
        <v>11</v>
      </c>
      <c r="K51" s="65">
        <v>0</v>
      </c>
      <c r="L51" s="65">
        <v>0</v>
      </c>
      <c r="M51" s="64">
        <v>88</v>
      </c>
      <c r="N51" s="64">
        <v>0</v>
      </c>
      <c r="O51" s="65">
        <v>0</v>
      </c>
      <c r="P51" s="64">
        <v>3421</v>
      </c>
      <c r="Q51" s="65">
        <v>612</v>
      </c>
      <c r="R51" s="65">
        <v>16</v>
      </c>
      <c r="S51" s="64">
        <v>0</v>
      </c>
      <c r="T51" s="64">
        <v>0</v>
      </c>
      <c r="U51" s="65">
        <v>17488</v>
      </c>
      <c r="V51" s="64">
        <v>0</v>
      </c>
      <c r="W51" s="64">
        <v>0</v>
      </c>
      <c r="X51" s="64">
        <v>62662</v>
      </c>
      <c r="Y51" s="64">
        <v>146013</v>
      </c>
      <c r="Z51" s="64">
        <v>12</v>
      </c>
      <c r="AA51" s="64">
        <v>1459</v>
      </c>
      <c r="AB51" s="64">
        <v>10</v>
      </c>
      <c r="AC51" s="64">
        <v>0</v>
      </c>
      <c r="AD51" s="64">
        <v>307</v>
      </c>
      <c r="AE51" s="64">
        <v>1627</v>
      </c>
      <c r="AF51" s="64">
        <v>3776</v>
      </c>
      <c r="AG51" s="64">
        <v>0</v>
      </c>
      <c r="AH51" s="64">
        <v>0</v>
      </c>
      <c r="AI51" s="66">
        <v>0</v>
      </c>
      <c r="AJ51" s="64">
        <v>1946</v>
      </c>
      <c r="AK51" s="64">
        <v>0</v>
      </c>
      <c r="AL51" s="64">
        <v>1288</v>
      </c>
      <c r="AM51" s="64">
        <v>3149</v>
      </c>
      <c r="AN51" s="64">
        <v>39972</v>
      </c>
      <c r="AO51" s="64">
        <v>0</v>
      </c>
      <c r="AP51" s="64">
        <v>0</v>
      </c>
      <c r="AQ51" s="64">
        <v>0</v>
      </c>
      <c r="AR51" s="64">
        <v>0</v>
      </c>
      <c r="AS51" s="64">
        <v>374</v>
      </c>
      <c r="AT51" s="84">
        <v>0</v>
      </c>
      <c r="AU51" s="97">
        <f>SUM(H51:AT51)</f>
        <v>289346</v>
      </c>
      <c r="AV51" s="176">
        <v>28113</v>
      </c>
      <c r="AW51" s="64">
        <v>261</v>
      </c>
      <c r="AX51" s="64">
        <v>0</v>
      </c>
      <c r="AY51" s="64">
        <v>1964</v>
      </c>
      <c r="AZ51" s="64">
        <v>3517</v>
      </c>
      <c r="BA51" s="64">
        <f>SUM(AV51:AZ51)</f>
        <v>33855</v>
      </c>
      <c r="BB51" s="84">
        <v>0</v>
      </c>
      <c r="BC51" s="97">
        <f>BA51+BB51</f>
        <v>33855</v>
      </c>
      <c r="BD51" s="97">
        <f>AU51+BC51</f>
        <v>323201</v>
      </c>
      <c r="BF51" s="17"/>
      <c r="BH51" s="17"/>
      <c r="BI51" s="17"/>
      <c r="BK51" s="17"/>
      <c r="BN51" s="17"/>
      <c r="BO51" s="17"/>
    </row>
    <row r="52" spans="1:67" x14ac:dyDescent="0.2">
      <c r="A52" s="150"/>
      <c r="B52" s="148"/>
      <c r="C52" s="149"/>
      <c r="D52" s="148" t="s">
        <v>148</v>
      </c>
      <c r="E52" s="148">
        <v>25</v>
      </c>
      <c r="F52" s="26" t="s">
        <v>149</v>
      </c>
      <c r="G52" s="49">
        <v>741520</v>
      </c>
      <c r="H52" s="64">
        <v>17</v>
      </c>
      <c r="I52" s="64">
        <v>10811</v>
      </c>
      <c r="J52" s="64">
        <v>9844</v>
      </c>
      <c r="K52" s="65">
        <v>50587</v>
      </c>
      <c r="L52" s="65">
        <v>6058</v>
      </c>
      <c r="M52" s="64">
        <v>2022</v>
      </c>
      <c r="N52" s="64">
        <v>23851</v>
      </c>
      <c r="O52" s="65">
        <v>425</v>
      </c>
      <c r="P52" s="64">
        <v>583</v>
      </c>
      <c r="Q52" s="65">
        <v>4150</v>
      </c>
      <c r="R52" s="65">
        <v>8966</v>
      </c>
      <c r="S52" s="64">
        <v>17413</v>
      </c>
      <c r="T52" s="64">
        <v>19460</v>
      </c>
      <c r="U52" s="65">
        <v>7772</v>
      </c>
      <c r="V52" s="64">
        <v>10283</v>
      </c>
      <c r="W52" s="64">
        <v>8229</v>
      </c>
      <c r="X52" s="64">
        <v>5252</v>
      </c>
      <c r="Y52" s="64">
        <v>2829</v>
      </c>
      <c r="Z52" s="64">
        <v>2516</v>
      </c>
      <c r="AA52" s="64">
        <v>4274</v>
      </c>
      <c r="AB52" s="64">
        <v>63767</v>
      </c>
      <c r="AC52" s="64">
        <v>28526</v>
      </c>
      <c r="AD52" s="64">
        <v>99</v>
      </c>
      <c r="AE52" s="64">
        <v>31222</v>
      </c>
      <c r="AF52" s="64">
        <v>3360</v>
      </c>
      <c r="AG52" s="64">
        <v>-590</v>
      </c>
      <c r="AH52" s="64">
        <v>1147</v>
      </c>
      <c r="AI52" s="66">
        <v>4394</v>
      </c>
      <c r="AJ52" s="64">
        <v>2609</v>
      </c>
      <c r="AK52" s="64">
        <v>17479</v>
      </c>
      <c r="AL52" s="64">
        <v>13480</v>
      </c>
      <c r="AM52" s="64">
        <v>11666</v>
      </c>
      <c r="AN52" s="64">
        <v>4186</v>
      </c>
      <c r="AO52" s="64">
        <v>8</v>
      </c>
      <c r="AP52" s="64">
        <v>5580</v>
      </c>
      <c r="AQ52" s="64">
        <v>1716</v>
      </c>
      <c r="AR52" s="64">
        <v>400</v>
      </c>
      <c r="AS52" s="64">
        <v>2174</v>
      </c>
      <c r="AT52" s="84">
        <v>10379</v>
      </c>
      <c r="AU52" s="97">
        <f t="shared" ref="AU52:AU56" si="29">SUM(H52:AT52)</f>
        <v>396944</v>
      </c>
      <c r="AV52" s="176">
        <v>62074</v>
      </c>
      <c r="AW52" s="64">
        <v>112839</v>
      </c>
      <c r="AX52" s="64">
        <v>7929</v>
      </c>
      <c r="AY52" s="64">
        <v>14267</v>
      </c>
      <c r="AZ52" s="64">
        <v>9343</v>
      </c>
      <c r="BA52" s="64">
        <f t="shared" ref="BA52:BA56" si="30">SUM(AV52:AZ52)</f>
        <v>206452</v>
      </c>
      <c r="BB52" s="84">
        <v>2407</v>
      </c>
      <c r="BC52" s="97">
        <f t="shared" ref="BC52:BC56" si="31">BA52+BB52</f>
        <v>208859</v>
      </c>
      <c r="BD52" s="97">
        <f t="shared" ref="BD52:BD56" si="32">AU52+BC52</f>
        <v>605803</v>
      </c>
      <c r="BF52" s="17"/>
      <c r="BH52" s="17"/>
      <c r="BI52" s="17"/>
      <c r="BJ52" s="17"/>
      <c r="BK52" s="17"/>
      <c r="BN52" s="17"/>
      <c r="BO52" s="17"/>
    </row>
    <row r="53" spans="1:67" x14ac:dyDescent="0.2">
      <c r="A53" s="150"/>
      <c r="B53" s="148"/>
      <c r="C53" s="149"/>
      <c r="D53" s="148" t="s">
        <v>150</v>
      </c>
      <c r="E53" s="148">
        <v>26</v>
      </c>
      <c r="F53" s="26" t="s">
        <v>151</v>
      </c>
      <c r="G53" s="49" t="s">
        <v>152</v>
      </c>
      <c r="H53" s="64">
        <v>1634</v>
      </c>
      <c r="I53" s="64">
        <v>721</v>
      </c>
      <c r="J53" s="64">
        <v>3344</v>
      </c>
      <c r="K53" s="65">
        <v>7331</v>
      </c>
      <c r="L53" s="65">
        <v>3988</v>
      </c>
      <c r="M53" s="64">
        <v>8</v>
      </c>
      <c r="N53" s="64">
        <v>906</v>
      </c>
      <c r="O53" s="65">
        <v>964</v>
      </c>
      <c r="P53" s="64">
        <v>82</v>
      </c>
      <c r="Q53" s="65">
        <v>5258</v>
      </c>
      <c r="R53" s="65">
        <v>1315</v>
      </c>
      <c r="S53" s="64">
        <v>534</v>
      </c>
      <c r="T53" s="64">
        <v>1966</v>
      </c>
      <c r="U53" s="65">
        <v>0</v>
      </c>
      <c r="V53" s="64">
        <v>6264</v>
      </c>
      <c r="W53" s="64">
        <v>46</v>
      </c>
      <c r="X53" s="64">
        <v>289</v>
      </c>
      <c r="Y53" s="64">
        <v>4</v>
      </c>
      <c r="Z53" s="64">
        <v>1669</v>
      </c>
      <c r="AA53" s="64">
        <v>3754</v>
      </c>
      <c r="AB53" s="64">
        <v>0</v>
      </c>
      <c r="AC53" s="64">
        <v>1782</v>
      </c>
      <c r="AD53" s="64">
        <v>0</v>
      </c>
      <c r="AE53" s="64">
        <v>-645</v>
      </c>
      <c r="AF53" s="64">
        <v>33</v>
      </c>
      <c r="AG53" s="64">
        <v>8</v>
      </c>
      <c r="AH53" s="64">
        <v>1051</v>
      </c>
      <c r="AI53" s="66">
        <v>984</v>
      </c>
      <c r="AJ53" s="64">
        <v>0</v>
      </c>
      <c r="AK53" s="64">
        <v>1406</v>
      </c>
      <c r="AL53" s="64">
        <v>667</v>
      </c>
      <c r="AM53" s="64">
        <v>1</v>
      </c>
      <c r="AN53" s="64">
        <v>773</v>
      </c>
      <c r="AO53" s="64">
        <v>74</v>
      </c>
      <c r="AP53" s="64">
        <v>2473</v>
      </c>
      <c r="AQ53" s="64">
        <v>24</v>
      </c>
      <c r="AR53" s="64">
        <v>33</v>
      </c>
      <c r="AS53" s="64">
        <v>239</v>
      </c>
      <c r="AT53" s="84">
        <v>37</v>
      </c>
      <c r="AU53" s="97">
        <f t="shared" si="29"/>
        <v>49017</v>
      </c>
      <c r="AV53" s="176">
        <v>6915</v>
      </c>
      <c r="AW53" s="64">
        <v>23881</v>
      </c>
      <c r="AX53" s="64">
        <v>12170</v>
      </c>
      <c r="AY53" s="64">
        <v>6395</v>
      </c>
      <c r="AZ53" s="64">
        <v>2815</v>
      </c>
      <c r="BA53" s="64">
        <f t="shared" si="30"/>
        <v>52176</v>
      </c>
      <c r="BB53" s="84">
        <v>18868</v>
      </c>
      <c r="BC53" s="97">
        <f t="shared" si="31"/>
        <v>71044</v>
      </c>
      <c r="BD53" s="97">
        <f t="shared" si="32"/>
        <v>120061</v>
      </c>
      <c r="BF53" s="17"/>
      <c r="BH53" s="17"/>
      <c r="BI53" s="17"/>
      <c r="BJ53" s="17"/>
      <c r="BK53" s="17"/>
      <c r="BN53" s="17"/>
      <c r="BO53" s="17"/>
    </row>
    <row r="54" spans="1:67" ht="25.5" x14ac:dyDescent="0.2">
      <c r="A54" s="150"/>
      <c r="B54" s="148"/>
      <c r="C54" s="149"/>
      <c r="D54" s="148" t="s">
        <v>153</v>
      </c>
      <c r="E54" s="148">
        <v>27</v>
      </c>
      <c r="F54" s="30" t="s">
        <v>154</v>
      </c>
      <c r="G54" s="50" t="s">
        <v>155</v>
      </c>
      <c r="H54" s="64">
        <v>50</v>
      </c>
      <c r="I54" s="64">
        <v>72</v>
      </c>
      <c r="J54" s="64">
        <v>500</v>
      </c>
      <c r="K54" s="65">
        <v>0</v>
      </c>
      <c r="L54" s="65">
        <v>592</v>
      </c>
      <c r="M54" s="64">
        <v>1103</v>
      </c>
      <c r="N54" s="64">
        <v>2088</v>
      </c>
      <c r="O54" s="65">
        <v>439</v>
      </c>
      <c r="P54" s="64">
        <v>450</v>
      </c>
      <c r="Q54" s="65">
        <v>1159</v>
      </c>
      <c r="R54" s="65">
        <v>995</v>
      </c>
      <c r="S54" s="64">
        <v>2155</v>
      </c>
      <c r="T54" s="64">
        <v>752</v>
      </c>
      <c r="U54" s="65">
        <v>36</v>
      </c>
      <c r="V54" s="64">
        <v>8671</v>
      </c>
      <c r="W54" s="64">
        <v>7</v>
      </c>
      <c r="X54" s="64">
        <v>192</v>
      </c>
      <c r="Y54" s="64">
        <v>3947</v>
      </c>
      <c r="Z54" s="64">
        <v>384</v>
      </c>
      <c r="AA54" s="64">
        <v>697</v>
      </c>
      <c r="AB54" s="64">
        <v>1893</v>
      </c>
      <c r="AC54" s="64">
        <v>10</v>
      </c>
      <c r="AD54" s="64">
        <v>8</v>
      </c>
      <c r="AE54" s="64">
        <v>746</v>
      </c>
      <c r="AF54" s="64">
        <v>3357</v>
      </c>
      <c r="AG54" s="64">
        <v>0</v>
      </c>
      <c r="AH54" s="64">
        <v>1308</v>
      </c>
      <c r="AI54" s="66">
        <v>325</v>
      </c>
      <c r="AJ54" s="64">
        <v>8</v>
      </c>
      <c r="AK54" s="64">
        <v>5452</v>
      </c>
      <c r="AL54" s="64">
        <v>939</v>
      </c>
      <c r="AM54" s="64">
        <v>161</v>
      </c>
      <c r="AN54" s="64">
        <v>141</v>
      </c>
      <c r="AO54" s="64">
        <v>1347</v>
      </c>
      <c r="AP54" s="64">
        <v>2491</v>
      </c>
      <c r="AQ54" s="64">
        <v>1070</v>
      </c>
      <c r="AR54" s="64">
        <v>422</v>
      </c>
      <c r="AS54" s="64">
        <v>216</v>
      </c>
      <c r="AT54" s="84">
        <v>551</v>
      </c>
      <c r="AU54" s="97">
        <f t="shared" si="29"/>
        <v>44734</v>
      </c>
      <c r="AV54" s="176">
        <v>30935</v>
      </c>
      <c r="AW54" s="64">
        <v>37566</v>
      </c>
      <c r="AX54" s="64">
        <v>6489</v>
      </c>
      <c r="AY54" s="64">
        <v>12445</v>
      </c>
      <c r="AZ54" s="64">
        <v>8679</v>
      </c>
      <c r="BA54" s="64">
        <f t="shared" si="30"/>
        <v>96114</v>
      </c>
      <c r="BB54" s="84">
        <v>268720</v>
      </c>
      <c r="BC54" s="97">
        <f t="shared" si="31"/>
        <v>364834</v>
      </c>
      <c r="BD54" s="97">
        <f t="shared" si="32"/>
        <v>409568</v>
      </c>
      <c r="BF54" s="17"/>
      <c r="BH54" s="17"/>
      <c r="BI54" s="17"/>
      <c r="BJ54" s="17"/>
      <c r="BK54" s="17"/>
      <c r="BN54" s="17"/>
      <c r="BO54" s="17"/>
    </row>
    <row r="55" spans="1:67" x14ac:dyDescent="0.2">
      <c r="A55" s="150"/>
      <c r="B55" s="148"/>
      <c r="C55" s="149"/>
      <c r="D55" s="148" t="s">
        <v>156</v>
      </c>
      <c r="E55" s="148">
        <v>28</v>
      </c>
      <c r="F55" s="41" t="s">
        <v>157</v>
      </c>
      <c r="G55" s="50">
        <v>741540</v>
      </c>
      <c r="H55" s="64">
        <v>0</v>
      </c>
      <c r="I55" s="64">
        <v>0</v>
      </c>
      <c r="J55" s="64">
        <v>0</v>
      </c>
      <c r="K55" s="65">
        <v>0</v>
      </c>
      <c r="L55" s="65">
        <v>0</v>
      </c>
      <c r="M55" s="64">
        <v>0</v>
      </c>
      <c r="N55" s="64">
        <v>0</v>
      </c>
      <c r="O55" s="65">
        <v>0</v>
      </c>
      <c r="P55" s="64">
        <v>0</v>
      </c>
      <c r="Q55" s="65">
        <v>0</v>
      </c>
      <c r="R55" s="65">
        <v>0</v>
      </c>
      <c r="S55" s="64">
        <v>0</v>
      </c>
      <c r="T55" s="64">
        <v>0</v>
      </c>
      <c r="U55" s="65">
        <v>0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203</v>
      </c>
      <c r="AE55" s="64">
        <v>0</v>
      </c>
      <c r="AF55" s="64">
        <v>0</v>
      </c>
      <c r="AG55" s="64">
        <v>0</v>
      </c>
      <c r="AH55" s="64">
        <v>0</v>
      </c>
      <c r="AI55" s="66">
        <v>0</v>
      </c>
      <c r="AJ55" s="64">
        <v>0</v>
      </c>
      <c r="AK55" s="64">
        <v>0</v>
      </c>
      <c r="AL55" s="64">
        <v>0</v>
      </c>
      <c r="AM55" s="64">
        <v>0</v>
      </c>
      <c r="AN55" s="64">
        <v>0</v>
      </c>
      <c r="AO55" s="64">
        <v>0</v>
      </c>
      <c r="AP55" s="64">
        <v>0</v>
      </c>
      <c r="AQ55" s="64">
        <v>0</v>
      </c>
      <c r="AR55" s="64">
        <v>0</v>
      </c>
      <c r="AS55" s="64">
        <v>0</v>
      </c>
      <c r="AT55" s="84">
        <v>0</v>
      </c>
      <c r="AU55" s="97">
        <f t="shared" si="29"/>
        <v>203</v>
      </c>
      <c r="AV55" s="176">
        <v>0</v>
      </c>
      <c r="AW55" s="64">
        <v>0</v>
      </c>
      <c r="AX55" s="64">
        <v>0</v>
      </c>
      <c r="AY55" s="64">
        <v>0</v>
      </c>
      <c r="AZ55" s="64">
        <v>0</v>
      </c>
      <c r="BA55" s="64">
        <f t="shared" si="30"/>
        <v>0</v>
      </c>
      <c r="BB55" s="84">
        <v>0</v>
      </c>
      <c r="BC55" s="97">
        <f t="shared" si="31"/>
        <v>0</v>
      </c>
      <c r="BD55" s="97">
        <f t="shared" si="32"/>
        <v>203</v>
      </c>
      <c r="BF55" s="17"/>
      <c r="BH55" s="17"/>
      <c r="BI55" s="17"/>
      <c r="BJ55" s="17"/>
      <c r="BK55" s="17"/>
      <c r="BN55" s="17"/>
      <c r="BO55" s="17"/>
    </row>
    <row r="56" spans="1:67" x14ac:dyDescent="0.2">
      <c r="A56" s="150"/>
      <c r="B56" s="148" t="s">
        <v>61</v>
      </c>
      <c r="C56" s="149"/>
      <c r="D56" s="148"/>
      <c r="E56" s="148">
        <v>29</v>
      </c>
      <c r="F56" s="24" t="s">
        <v>158</v>
      </c>
      <c r="G56" s="51" t="s">
        <v>159</v>
      </c>
      <c r="H56" s="64">
        <v>340</v>
      </c>
      <c r="I56" s="64">
        <v>889</v>
      </c>
      <c r="J56" s="64">
        <v>6086</v>
      </c>
      <c r="K56" s="65">
        <v>3032</v>
      </c>
      <c r="L56" s="65">
        <v>419</v>
      </c>
      <c r="M56" s="64">
        <v>3010</v>
      </c>
      <c r="N56" s="64">
        <v>138</v>
      </c>
      <c r="O56" s="65">
        <v>272</v>
      </c>
      <c r="P56" s="64">
        <v>56</v>
      </c>
      <c r="Q56" s="65">
        <v>7441</v>
      </c>
      <c r="R56" s="65">
        <v>0</v>
      </c>
      <c r="S56" s="64">
        <v>4964</v>
      </c>
      <c r="T56" s="64">
        <v>256</v>
      </c>
      <c r="U56" s="65">
        <v>834</v>
      </c>
      <c r="V56" s="64">
        <v>386</v>
      </c>
      <c r="W56" s="64">
        <v>41</v>
      </c>
      <c r="X56" s="64">
        <v>3726</v>
      </c>
      <c r="Y56" s="64">
        <v>1758</v>
      </c>
      <c r="Z56" s="64">
        <v>4200</v>
      </c>
      <c r="AA56" s="64">
        <v>5512</v>
      </c>
      <c r="AB56" s="64">
        <v>4344</v>
      </c>
      <c r="AC56" s="64">
        <v>437</v>
      </c>
      <c r="AD56" s="64">
        <v>340</v>
      </c>
      <c r="AE56" s="64">
        <v>112</v>
      </c>
      <c r="AF56" s="64">
        <v>1092</v>
      </c>
      <c r="AG56" s="64">
        <v>271</v>
      </c>
      <c r="AH56" s="64">
        <v>1723</v>
      </c>
      <c r="AI56" s="66">
        <v>45</v>
      </c>
      <c r="AJ56" s="64">
        <v>55</v>
      </c>
      <c r="AK56" s="64">
        <v>187</v>
      </c>
      <c r="AL56" s="64">
        <v>1971</v>
      </c>
      <c r="AM56" s="64">
        <v>110</v>
      </c>
      <c r="AN56" s="64">
        <v>496</v>
      </c>
      <c r="AO56" s="64">
        <v>71</v>
      </c>
      <c r="AP56" s="64">
        <v>89</v>
      </c>
      <c r="AQ56" s="64">
        <v>850</v>
      </c>
      <c r="AR56" s="64">
        <v>453</v>
      </c>
      <c r="AS56" s="64">
        <v>5275</v>
      </c>
      <c r="AT56" s="84">
        <v>137</v>
      </c>
      <c r="AU56" s="97">
        <f t="shared" si="29"/>
        <v>61418</v>
      </c>
      <c r="AV56" s="176">
        <v>10747</v>
      </c>
      <c r="AW56" s="64">
        <v>31214</v>
      </c>
      <c r="AX56" s="64">
        <v>2343</v>
      </c>
      <c r="AY56" s="64">
        <v>309</v>
      </c>
      <c r="AZ56" s="64">
        <v>7690</v>
      </c>
      <c r="BA56" s="64">
        <f t="shared" si="30"/>
        <v>52303</v>
      </c>
      <c r="BB56" s="84">
        <v>39484</v>
      </c>
      <c r="BC56" s="97">
        <f t="shared" si="31"/>
        <v>91787</v>
      </c>
      <c r="BD56" s="97">
        <f t="shared" si="32"/>
        <v>153205</v>
      </c>
      <c r="BF56" s="17"/>
      <c r="BH56" s="17"/>
      <c r="BI56" s="17"/>
      <c r="BJ56" s="17"/>
      <c r="BK56" s="17"/>
      <c r="BN56" s="17"/>
      <c r="BO56" s="17"/>
    </row>
    <row r="57" spans="1:67" x14ac:dyDescent="0.2">
      <c r="A57" s="150"/>
      <c r="B57" s="148"/>
      <c r="C57" s="149"/>
      <c r="D57" s="148"/>
      <c r="E57" s="148"/>
      <c r="F57" s="24"/>
      <c r="G57" s="51"/>
      <c r="H57" s="64"/>
      <c r="I57" s="64"/>
      <c r="J57" s="64"/>
      <c r="K57" s="65"/>
      <c r="L57" s="65"/>
      <c r="M57" s="64"/>
      <c r="N57" s="64"/>
      <c r="O57" s="65"/>
      <c r="P57" s="64"/>
      <c r="Q57" s="65"/>
      <c r="R57" s="65"/>
      <c r="S57" s="64"/>
      <c r="T57" s="64"/>
      <c r="U57" s="65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6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84"/>
      <c r="AU57" s="97"/>
      <c r="AV57" s="176"/>
      <c r="AW57" s="64"/>
      <c r="AX57" s="64"/>
      <c r="AY57" s="64"/>
      <c r="AZ57" s="64"/>
      <c r="BA57" s="64"/>
      <c r="BB57" s="84"/>
      <c r="BC57" s="97"/>
      <c r="BD57" s="97"/>
      <c r="BF57" s="17"/>
      <c r="BH57" s="17"/>
      <c r="BI57" s="17"/>
      <c r="BJ57" s="17"/>
      <c r="BK57" s="17"/>
      <c r="BN57" s="17"/>
      <c r="BO57" s="17"/>
    </row>
    <row r="58" spans="1:67" x14ac:dyDescent="0.2">
      <c r="A58" s="150" t="s">
        <v>53</v>
      </c>
      <c r="B58" s="148"/>
      <c r="C58" s="149"/>
      <c r="D58" s="148"/>
      <c r="E58" s="148"/>
      <c r="F58" s="27" t="s">
        <v>160</v>
      </c>
      <c r="G58" s="28" t="s">
        <v>161</v>
      </c>
      <c r="H58" s="54">
        <f>H59+H60+H63</f>
        <v>8831</v>
      </c>
      <c r="I58" s="54">
        <f t="shared" ref="I58:BD58" si="33">I59+I60+I63</f>
        <v>2151</v>
      </c>
      <c r="J58" s="54">
        <f t="shared" si="33"/>
        <v>17648</v>
      </c>
      <c r="K58" s="54">
        <f t="shared" si="33"/>
        <v>1182</v>
      </c>
      <c r="L58" s="54">
        <f t="shared" si="33"/>
        <v>10940</v>
      </c>
      <c r="M58" s="54">
        <f t="shared" si="33"/>
        <v>5068</v>
      </c>
      <c r="N58" s="54">
        <f t="shared" si="33"/>
        <v>3315</v>
      </c>
      <c r="O58" s="54">
        <f t="shared" si="33"/>
        <v>2600</v>
      </c>
      <c r="P58" s="54">
        <f t="shared" si="33"/>
        <v>6524</v>
      </c>
      <c r="Q58" s="54">
        <f t="shared" si="33"/>
        <v>34069</v>
      </c>
      <c r="R58" s="54">
        <f t="shared" si="33"/>
        <v>14563</v>
      </c>
      <c r="S58" s="54">
        <f t="shared" si="33"/>
        <v>22745</v>
      </c>
      <c r="T58" s="54">
        <f t="shared" si="33"/>
        <v>2800</v>
      </c>
      <c r="U58" s="54">
        <f t="shared" si="33"/>
        <v>8694</v>
      </c>
      <c r="V58" s="54">
        <f t="shared" si="33"/>
        <v>37965</v>
      </c>
      <c r="W58" s="54">
        <f t="shared" si="33"/>
        <v>5844</v>
      </c>
      <c r="X58" s="54">
        <f t="shared" si="33"/>
        <v>10085</v>
      </c>
      <c r="Y58" s="54">
        <f t="shared" si="33"/>
        <v>58667</v>
      </c>
      <c r="Z58" s="54">
        <f t="shared" si="33"/>
        <v>5366</v>
      </c>
      <c r="AA58" s="54">
        <f t="shared" si="33"/>
        <v>18029</v>
      </c>
      <c r="AB58" s="54">
        <f t="shared" si="33"/>
        <v>26236</v>
      </c>
      <c r="AC58" s="54">
        <f t="shared" si="33"/>
        <v>6075</v>
      </c>
      <c r="AD58" s="54">
        <f t="shared" si="33"/>
        <v>1276</v>
      </c>
      <c r="AE58" s="54">
        <f t="shared" si="33"/>
        <v>2100</v>
      </c>
      <c r="AF58" s="54">
        <f t="shared" si="33"/>
        <v>4535</v>
      </c>
      <c r="AG58" s="54">
        <f t="shared" si="33"/>
        <v>1416</v>
      </c>
      <c r="AH58" s="54">
        <f t="shared" si="33"/>
        <v>17376</v>
      </c>
      <c r="AI58" s="54">
        <f t="shared" si="33"/>
        <v>13266</v>
      </c>
      <c r="AJ58" s="54">
        <f t="shared" si="33"/>
        <v>2912</v>
      </c>
      <c r="AK58" s="54">
        <f t="shared" si="33"/>
        <v>20130</v>
      </c>
      <c r="AL58" s="54">
        <f t="shared" si="33"/>
        <v>12777</v>
      </c>
      <c r="AM58" s="54">
        <f t="shared" si="33"/>
        <v>1949</v>
      </c>
      <c r="AN58" s="54">
        <f t="shared" si="33"/>
        <v>7527</v>
      </c>
      <c r="AO58" s="54">
        <f t="shared" si="33"/>
        <v>12154</v>
      </c>
      <c r="AP58" s="54">
        <f t="shared" si="33"/>
        <v>172034</v>
      </c>
      <c r="AQ58" s="54">
        <f t="shared" si="33"/>
        <v>30852</v>
      </c>
      <c r="AR58" s="54">
        <f t="shared" si="33"/>
        <v>3032</v>
      </c>
      <c r="AS58" s="54">
        <f t="shared" si="33"/>
        <v>79</v>
      </c>
      <c r="AT58" s="85">
        <f t="shared" si="33"/>
        <v>6246</v>
      </c>
      <c r="AU58" s="98">
        <f t="shared" si="33"/>
        <v>619058</v>
      </c>
      <c r="AV58" s="177">
        <f t="shared" si="33"/>
        <v>88862</v>
      </c>
      <c r="AW58" s="54">
        <f t="shared" si="33"/>
        <v>166346</v>
      </c>
      <c r="AX58" s="54">
        <f t="shared" si="33"/>
        <v>28370</v>
      </c>
      <c r="AY58" s="54">
        <f t="shared" si="33"/>
        <v>106927</v>
      </c>
      <c r="AZ58" s="54">
        <f t="shared" si="33"/>
        <v>218769</v>
      </c>
      <c r="BA58" s="54">
        <f t="shared" si="33"/>
        <v>609274</v>
      </c>
      <c r="BB58" s="85">
        <f t="shared" si="33"/>
        <v>808896</v>
      </c>
      <c r="BC58" s="98">
        <f t="shared" si="33"/>
        <v>1418170</v>
      </c>
      <c r="BD58" s="98">
        <f t="shared" si="33"/>
        <v>2037228</v>
      </c>
      <c r="BF58" s="17"/>
      <c r="BH58" s="17"/>
      <c r="BI58" s="17"/>
      <c r="BJ58" s="17"/>
      <c r="BK58" s="17"/>
      <c r="BN58" s="17"/>
      <c r="BO58" s="17"/>
    </row>
    <row r="59" spans="1:67" ht="25.5" x14ac:dyDescent="0.2">
      <c r="A59" s="150"/>
      <c r="B59" s="148" t="s">
        <v>58</v>
      </c>
      <c r="C59" s="149"/>
      <c r="D59" s="148"/>
      <c r="E59" s="148">
        <v>30</v>
      </c>
      <c r="F59" s="26" t="s">
        <v>162</v>
      </c>
      <c r="G59" s="25" t="s">
        <v>163</v>
      </c>
      <c r="H59" s="64">
        <v>5265</v>
      </c>
      <c r="I59" s="64">
        <v>952</v>
      </c>
      <c r="J59" s="64">
        <v>5853</v>
      </c>
      <c r="K59" s="65">
        <v>166</v>
      </c>
      <c r="L59" s="65">
        <v>2123</v>
      </c>
      <c r="M59" s="64">
        <v>1864</v>
      </c>
      <c r="N59" s="64">
        <v>956</v>
      </c>
      <c r="O59" s="65">
        <v>1958</v>
      </c>
      <c r="P59" s="64">
        <v>94</v>
      </c>
      <c r="Q59" s="65">
        <v>8738</v>
      </c>
      <c r="R59" s="65">
        <v>6025</v>
      </c>
      <c r="S59" s="64">
        <v>7102</v>
      </c>
      <c r="T59" s="64">
        <v>448</v>
      </c>
      <c r="U59" s="65">
        <v>0</v>
      </c>
      <c r="V59" s="64">
        <v>15937</v>
      </c>
      <c r="W59" s="64">
        <v>2909</v>
      </c>
      <c r="X59" s="64">
        <v>5890</v>
      </c>
      <c r="Y59" s="64">
        <v>51580</v>
      </c>
      <c r="Z59" s="64">
        <v>2889</v>
      </c>
      <c r="AA59" s="64">
        <v>13710</v>
      </c>
      <c r="AB59" s="64">
        <v>13210</v>
      </c>
      <c r="AC59" s="64">
        <v>2567</v>
      </c>
      <c r="AD59" s="64">
        <v>132</v>
      </c>
      <c r="AE59" s="64">
        <v>731</v>
      </c>
      <c r="AF59" s="64">
        <v>3968</v>
      </c>
      <c r="AG59" s="64">
        <v>765</v>
      </c>
      <c r="AH59" s="64">
        <v>14767</v>
      </c>
      <c r="AI59" s="66">
        <v>232</v>
      </c>
      <c r="AJ59" s="64">
        <v>2507</v>
      </c>
      <c r="AK59" s="64">
        <v>14854</v>
      </c>
      <c r="AL59" s="64">
        <v>10423</v>
      </c>
      <c r="AM59" s="64">
        <v>1348</v>
      </c>
      <c r="AN59" s="64">
        <v>3821</v>
      </c>
      <c r="AO59" s="64">
        <v>8655</v>
      </c>
      <c r="AP59" s="64">
        <v>153298</v>
      </c>
      <c r="AQ59" s="64">
        <v>15614</v>
      </c>
      <c r="AR59" s="64">
        <v>424</v>
      </c>
      <c r="AS59" s="64">
        <v>42</v>
      </c>
      <c r="AT59" s="84">
        <v>2681</v>
      </c>
      <c r="AU59" s="97">
        <f>SUM(H59:AT59)</f>
        <v>384498</v>
      </c>
      <c r="AV59" s="176">
        <v>66898</v>
      </c>
      <c r="AW59" s="64">
        <v>120378</v>
      </c>
      <c r="AX59" s="64">
        <v>10419</v>
      </c>
      <c r="AY59" s="64">
        <v>59866</v>
      </c>
      <c r="AZ59" s="64">
        <v>87338</v>
      </c>
      <c r="BA59" s="64">
        <f>SUM(AV59:AZ59)</f>
        <v>344899</v>
      </c>
      <c r="BB59" s="84">
        <v>389643</v>
      </c>
      <c r="BC59" s="97">
        <f>BA59+BB59</f>
        <v>734542</v>
      </c>
      <c r="BD59" s="97">
        <f>AU59+BC59</f>
        <v>1119040</v>
      </c>
      <c r="BF59" s="17"/>
      <c r="BH59" s="17"/>
      <c r="BI59" s="17"/>
      <c r="BJ59" s="17"/>
      <c r="BK59" s="17"/>
      <c r="BN59" s="17"/>
      <c r="BO59" s="17"/>
    </row>
    <row r="60" spans="1:67" x14ac:dyDescent="0.2">
      <c r="A60" s="150"/>
      <c r="B60" s="148" t="s">
        <v>61</v>
      </c>
      <c r="C60" s="150"/>
      <c r="D60" s="163"/>
      <c r="E60" s="163"/>
      <c r="F60" s="47" t="s">
        <v>164</v>
      </c>
      <c r="G60" s="48" t="s">
        <v>165</v>
      </c>
      <c r="H60" s="67">
        <f>H61+H62</f>
        <v>981</v>
      </c>
      <c r="I60" s="67">
        <f t="shared" ref="I60:BD60" si="34">I61+I62</f>
        <v>1112</v>
      </c>
      <c r="J60" s="67">
        <f t="shared" si="34"/>
        <v>259</v>
      </c>
      <c r="K60" s="67">
        <f t="shared" si="34"/>
        <v>589</v>
      </c>
      <c r="L60" s="67">
        <f t="shared" si="34"/>
        <v>8687</v>
      </c>
      <c r="M60" s="67">
        <f t="shared" si="34"/>
        <v>640</v>
      </c>
      <c r="N60" s="67">
        <f t="shared" si="34"/>
        <v>2332</v>
      </c>
      <c r="O60" s="67">
        <f t="shared" si="34"/>
        <v>447</v>
      </c>
      <c r="P60" s="67">
        <f t="shared" si="34"/>
        <v>6277</v>
      </c>
      <c r="Q60" s="67">
        <f t="shared" si="34"/>
        <v>8737</v>
      </c>
      <c r="R60" s="67">
        <f t="shared" si="34"/>
        <v>8538</v>
      </c>
      <c r="S60" s="67">
        <f t="shared" si="34"/>
        <v>13146</v>
      </c>
      <c r="T60" s="67">
        <f t="shared" si="34"/>
        <v>2326</v>
      </c>
      <c r="U60" s="67">
        <f t="shared" si="34"/>
        <v>0</v>
      </c>
      <c r="V60" s="67">
        <f t="shared" si="34"/>
        <v>21521</v>
      </c>
      <c r="W60" s="67">
        <f t="shared" si="34"/>
        <v>2869</v>
      </c>
      <c r="X60" s="67">
        <f t="shared" si="34"/>
        <v>3033</v>
      </c>
      <c r="Y60" s="67">
        <f t="shared" si="34"/>
        <v>1942</v>
      </c>
      <c r="Z60" s="67">
        <f t="shared" si="34"/>
        <v>518</v>
      </c>
      <c r="AA60" s="67">
        <f t="shared" si="34"/>
        <v>3412</v>
      </c>
      <c r="AB60" s="67">
        <f t="shared" si="34"/>
        <v>4018</v>
      </c>
      <c r="AC60" s="67">
        <f t="shared" si="34"/>
        <v>915</v>
      </c>
      <c r="AD60" s="67">
        <f t="shared" si="34"/>
        <v>21</v>
      </c>
      <c r="AE60" s="67">
        <f t="shared" si="34"/>
        <v>1143</v>
      </c>
      <c r="AF60" s="67">
        <f t="shared" si="34"/>
        <v>211</v>
      </c>
      <c r="AG60" s="67">
        <f t="shared" si="34"/>
        <v>417</v>
      </c>
      <c r="AH60" s="67">
        <f t="shared" si="34"/>
        <v>1162</v>
      </c>
      <c r="AI60" s="67">
        <f t="shared" si="34"/>
        <v>13034</v>
      </c>
      <c r="AJ60" s="67">
        <f t="shared" si="34"/>
        <v>160</v>
      </c>
      <c r="AK60" s="67">
        <f t="shared" si="34"/>
        <v>5088</v>
      </c>
      <c r="AL60" s="67">
        <f t="shared" si="34"/>
        <v>2328</v>
      </c>
      <c r="AM60" s="67">
        <f t="shared" si="34"/>
        <v>223</v>
      </c>
      <c r="AN60" s="67">
        <f t="shared" si="34"/>
        <v>950</v>
      </c>
      <c r="AO60" s="67">
        <f t="shared" si="34"/>
        <v>3472</v>
      </c>
      <c r="AP60" s="67">
        <f t="shared" si="34"/>
        <v>18342</v>
      </c>
      <c r="AQ60" s="67">
        <f t="shared" si="34"/>
        <v>14786</v>
      </c>
      <c r="AR60" s="67">
        <f t="shared" si="34"/>
        <v>1489</v>
      </c>
      <c r="AS60" s="67">
        <f t="shared" si="34"/>
        <v>37</v>
      </c>
      <c r="AT60" s="86">
        <f t="shared" si="34"/>
        <v>3565</v>
      </c>
      <c r="AU60" s="99">
        <f t="shared" si="34"/>
        <v>158727</v>
      </c>
      <c r="AV60" s="178">
        <f t="shared" si="34"/>
        <v>17370</v>
      </c>
      <c r="AW60" s="67">
        <f t="shared" si="34"/>
        <v>43790</v>
      </c>
      <c r="AX60" s="67">
        <f t="shared" si="34"/>
        <v>4617</v>
      </c>
      <c r="AY60" s="67">
        <f t="shared" si="34"/>
        <v>46751</v>
      </c>
      <c r="AZ60" s="67">
        <f t="shared" si="34"/>
        <v>59173</v>
      </c>
      <c r="BA60" s="67">
        <f t="shared" si="34"/>
        <v>171701</v>
      </c>
      <c r="BB60" s="86">
        <f t="shared" si="34"/>
        <v>405181</v>
      </c>
      <c r="BC60" s="99">
        <f t="shared" si="34"/>
        <v>576882</v>
      </c>
      <c r="BD60" s="99">
        <f t="shared" si="34"/>
        <v>735609</v>
      </c>
      <c r="BF60" s="17"/>
      <c r="BH60" s="17"/>
      <c r="BI60" s="17"/>
      <c r="BJ60" s="17"/>
      <c r="BK60" s="17"/>
      <c r="BN60" s="17"/>
      <c r="BO60" s="17"/>
    </row>
    <row r="61" spans="1:67" ht="25.5" x14ac:dyDescent="0.2">
      <c r="A61" s="150"/>
      <c r="B61" s="148"/>
      <c r="C61" s="149" t="s">
        <v>92</v>
      </c>
      <c r="D61" s="148"/>
      <c r="E61" s="148">
        <v>31</v>
      </c>
      <c r="F61" s="52" t="s">
        <v>166</v>
      </c>
      <c r="G61" s="53" t="s">
        <v>167</v>
      </c>
      <c r="H61" s="64">
        <v>10</v>
      </c>
      <c r="I61" s="64">
        <v>485</v>
      </c>
      <c r="J61" s="64">
        <v>0</v>
      </c>
      <c r="K61" s="65">
        <v>589</v>
      </c>
      <c r="L61" s="65">
        <v>1388</v>
      </c>
      <c r="M61" s="64">
        <v>102</v>
      </c>
      <c r="N61" s="64">
        <v>832</v>
      </c>
      <c r="O61" s="65">
        <v>13</v>
      </c>
      <c r="P61" s="64">
        <v>306</v>
      </c>
      <c r="Q61" s="65">
        <v>533</v>
      </c>
      <c r="R61" s="65">
        <v>8538</v>
      </c>
      <c r="S61" s="64">
        <v>2408</v>
      </c>
      <c r="T61" s="64">
        <v>1099</v>
      </c>
      <c r="U61" s="65">
        <v>0</v>
      </c>
      <c r="V61" s="64">
        <v>3055</v>
      </c>
      <c r="W61" s="64">
        <v>197</v>
      </c>
      <c r="X61" s="64">
        <v>164</v>
      </c>
      <c r="Y61" s="64">
        <v>128</v>
      </c>
      <c r="Z61" s="64">
        <v>518</v>
      </c>
      <c r="AA61" s="64">
        <v>464</v>
      </c>
      <c r="AB61" s="64">
        <v>146</v>
      </c>
      <c r="AC61" s="64">
        <v>670</v>
      </c>
      <c r="AD61" s="64">
        <v>-3</v>
      </c>
      <c r="AE61" s="64">
        <v>362</v>
      </c>
      <c r="AF61" s="64">
        <v>211</v>
      </c>
      <c r="AG61" s="64">
        <v>327</v>
      </c>
      <c r="AH61" s="64">
        <v>0</v>
      </c>
      <c r="AI61" s="66">
        <v>559</v>
      </c>
      <c r="AJ61" s="64">
        <v>127</v>
      </c>
      <c r="AK61" s="64">
        <v>973</v>
      </c>
      <c r="AL61" s="64">
        <v>265</v>
      </c>
      <c r="AM61" s="64">
        <v>78</v>
      </c>
      <c r="AN61" s="64">
        <v>238</v>
      </c>
      <c r="AO61" s="64">
        <v>358</v>
      </c>
      <c r="AP61" s="64">
        <v>6533</v>
      </c>
      <c r="AQ61" s="64">
        <v>114</v>
      </c>
      <c r="AR61" s="64">
        <v>0</v>
      </c>
      <c r="AS61" s="64">
        <v>29</v>
      </c>
      <c r="AT61" s="84">
        <v>2103</v>
      </c>
      <c r="AU61" s="97">
        <f>SUM(H61:AT61)</f>
        <v>33919</v>
      </c>
      <c r="AV61" s="176">
        <v>625</v>
      </c>
      <c r="AW61" s="64">
        <v>5210</v>
      </c>
      <c r="AX61" s="64">
        <v>389</v>
      </c>
      <c r="AY61" s="64">
        <v>3041</v>
      </c>
      <c r="AZ61" s="64">
        <v>2361</v>
      </c>
      <c r="BA61" s="64">
        <f>SUM(AV61:AZ61)</f>
        <v>11626</v>
      </c>
      <c r="BB61" s="84">
        <v>26697</v>
      </c>
      <c r="BC61" s="97">
        <f>BA61+BB61</f>
        <v>38323</v>
      </c>
      <c r="BD61" s="97">
        <f>AU61+BC61</f>
        <v>72242</v>
      </c>
      <c r="BF61" s="17"/>
      <c r="BH61" s="17"/>
      <c r="BI61" s="17"/>
      <c r="BJ61" s="17"/>
      <c r="BK61" s="17"/>
      <c r="BN61" s="17"/>
      <c r="BO61" s="17"/>
    </row>
    <row r="62" spans="1:67" x14ac:dyDescent="0.2">
      <c r="A62" s="150"/>
      <c r="B62" s="148"/>
      <c r="C62" s="149" t="s">
        <v>101</v>
      </c>
      <c r="D62" s="148"/>
      <c r="E62" s="148">
        <v>32</v>
      </c>
      <c r="F62" s="26" t="s">
        <v>168</v>
      </c>
      <c r="G62" s="25" t="s">
        <v>169</v>
      </c>
      <c r="H62" s="64">
        <v>971</v>
      </c>
      <c r="I62" s="64">
        <v>627</v>
      </c>
      <c r="J62" s="64">
        <v>259</v>
      </c>
      <c r="K62" s="65">
        <v>0</v>
      </c>
      <c r="L62" s="65">
        <v>7299</v>
      </c>
      <c r="M62" s="64">
        <v>538</v>
      </c>
      <c r="N62" s="64">
        <v>1500</v>
      </c>
      <c r="O62" s="65">
        <v>434</v>
      </c>
      <c r="P62" s="64">
        <v>5971</v>
      </c>
      <c r="Q62" s="65">
        <v>8204</v>
      </c>
      <c r="R62" s="65">
        <v>0</v>
      </c>
      <c r="S62" s="64">
        <v>10738</v>
      </c>
      <c r="T62" s="64">
        <v>1227</v>
      </c>
      <c r="U62" s="65">
        <v>0</v>
      </c>
      <c r="V62" s="64">
        <v>18466</v>
      </c>
      <c r="W62" s="64">
        <v>2672</v>
      </c>
      <c r="X62" s="64">
        <v>2869</v>
      </c>
      <c r="Y62" s="64">
        <v>1814</v>
      </c>
      <c r="Z62" s="64">
        <v>0</v>
      </c>
      <c r="AA62" s="64">
        <v>2948</v>
      </c>
      <c r="AB62" s="64">
        <v>3872</v>
      </c>
      <c r="AC62" s="64">
        <v>245</v>
      </c>
      <c r="AD62" s="64">
        <v>24</v>
      </c>
      <c r="AE62" s="64">
        <v>781</v>
      </c>
      <c r="AF62" s="64">
        <v>0</v>
      </c>
      <c r="AG62" s="64">
        <v>90</v>
      </c>
      <c r="AH62" s="64">
        <v>1162</v>
      </c>
      <c r="AI62" s="66">
        <v>12475</v>
      </c>
      <c r="AJ62" s="64">
        <v>33</v>
      </c>
      <c r="AK62" s="64">
        <v>4115</v>
      </c>
      <c r="AL62" s="64">
        <v>2063</v>
      </c>
      <c r="AM62" s="64">
        <v>145</v>
      </c>
      <c r="AN62" s="64">
        <v>712</v>
      </c>
      <c r="AO62" s="64">
        <v>3114</v>
      </c>
      <c r="AP62" s="64">
        <v>11809</v>
      </c>
      <c r="AQ62" s="64">
        <v>14672</v>
      </c>
      <c r="AR62" s="64">
        <v>1489</v>
      </c>
      <c r="AS62" s="64">
        <v>8</v>
      </c>
      <c r="AT62" s="84">
        <v>1462</v>
      </c>
      <c r="AU62" s="97">
        <f t="shared" ref="AU62:AU68" si="35">SUM(H62:AT62)</f>
        <v>124808</v>
      </c>
      <c r="AV62" s="176">
        <v>16745</v>
      </c>
      <c r="AW62" s="64">
        <v>38580</v>
      </c>
      <c r="AX62" s="64">
        <v>4228</v>
      </c>
      <c r="AY62" s="64">
        <v>43710</v>
      </c>
      <c r="AZ62" s="64">
        <v>56812</v>
      </c>
      <c r="BA62" s="64">
        <f>SUM(AV62:AZ62)</f>
        <v>160075</v>
      </c>
      <c r="BB62" s="84">
        <v>378484</v>
      </c>
      <c r="BC62" s="97">
        <f t="shared" ref="BC62:BC63" si="36">BA62+BB62</f>
        <v>538559</v>
      </c>
      <c r="BD62" s="97">
        <f>AU62+BC62</f>
        <v>663367</v>
      </c>
      <c r="BF62" s="17"/>
      <c r="BH62" s="17"/>
      <c r="BI62" s="17"/>
      <c r="BJ62" s="17"/>
      <c r="BK62" s="17"/>
      <c r="BN62" s="17"/>
      <c r="BO62" s="17"/>
    </row>
    <row r="63" spans="1:67" ht="25.5" x14ac:dyDescent="0.2">
      <c r="A63" s="150"/>
      <c r="B63" s="148" t="s">
        <v>64</v>
      </c>
      <c r="C63" s="149"/>
      <c r="D63" s="148"/>
      <c r="E63" s="148">
        <v>33</v>
      </c>
      <c r="F63" s="24" t="s">
        <v>170</v>
      </c>
      <c r="G63" s="29" t="s">
        <v>171</v>
      </c>
      <c r="H63" s="64">
        <v>2585</v>
      </c>
      <c r="I63" s="64">
        <v>87</v>
      </c>
      <c r="J63" s="64">
        <v>11536</v>
      </c>
      <c r="K63" s="65">
        <v>427</v>
      </c>
      <c r="L63" s="65">
        <v>130</v>
      </c>
      <c r="M63" s="64">
        <v>2564</v>
      </c>
      <c r="N63" s="64">
        <v>27</v>
      </c>
      <c r="O63" s="65">
        <v>195</v>
      </c>
      <c r="P63" s="64">
        <v>153</v>
      </c>
      <c r="Q63" s="65">
        <v>16594</v>
      </c>
      <c r="R63" s="65">
        <v>0</v>
      </c>
      <c r="S63" s="64">
        <v>2497</v>
      </c>
      <c r="T63" s="64">
        <v>26</v>
      </c>
      <c r="U63" s="65">
        <v>8694</v>
      </c>
      <c r="V63" s="64">
        <v>507</v>
      </c>
      <c r="W63" s="64">
        <v>66</v>
      </c>
      <c r="X63" s="64">
        <v>1162</v>
      </c>
      <c r="Y63" s="64">
        <v>5145</v>
      </c>
      <c r="Z63" s="64">
        <v>1959</v>
      </c>
      <c r="AA63" s="64">
        <v>907</v>
      </c>
      <c r="AB63" s="64">
        <v>9008</v>
      </c>
      <c r="AC63" s="64">
        <v>2593</v>
      </c>
      <c r="AD63" s="64">
        <v>1123</v>
      </c>
      <c r="AE63" s="64">
        <v>226</v>
      </c>
      <c r="AF63" s="64">
        <v>356</v>
      </c>
      <c r="AG63" s="64">
        <v>234</v>
      </c>
      <c r="AH63" s="64">
        <v>1447</v>
      </c>
      <c r="AI63" s="66">
        <v>0</v>
      </c>
      <c r="AJ63" s="64">
        <v>245</v>
      </c>
      <c r="AK63" s="64">
        <v>188</v>
      </c>
      <c r="AL63" s="64">
        <v>26</v>
      </c>
      <c r="AM63" s="64">
        <v>378</v>
      </c>
      <c r="AN63" s="64">
        <v>2756</v>
      </c>
      <c r="AO63" s="64">
        <v>27</v>
      </c>
      <c r="AP63" s="64">
        <v>394</v>
      </c>
      <c r="AQ63" s="64">
        <v>452</v>
      </c>
      <c r="AR63" s="64">
        <v>1119</v>
      </c>
      <c r="AS63" s="64">
        <v>0</v>
      </c>
      <c r="AT63" s="84">
        <v>0</v>
      </c>
      <c r="AU63" s="97">
        <f t="shared" si="35"/>
        <v>75833</v>
      </c>
      <c r="AV63" s="176">
        <v>4594</v>
      </c>
      <c r="AW63" s="64">
        <v>2178</v>
      </c>
      <c r="AX63" s="64">
        <v>13334</v>
      </c>
      <c r="AY63" s="64">
        <v>310</v>
      </c>
      <c r="AZ63" s="64">
        <v>72258</v>
      </c>
      <c r="BA63" s="64">
        <f>SUM(AV63:AZ63)</f>
        <v>92674</v>
      </c>
      <c r="BB63" s="84">
        <v>14072</v>
      </c>
      <c r="BC63" s="97">
        <f t="shared" si="36"/>
        <v>106746</v>
      </c>
      <c r="BD63" s="97">
        <f>AU63+BC63</f>
        <v>182579</v>
      </c>
      <c r="BF63" s="17"/>
      <c r="BH63" s="17"/>
      <c r="BI63" s="17"/>
      <c r="BJ63" s="17"/>
      <c r="BK63" s="17"/>
      <c r="BN63" s="17"/>
      <c r="BO63" s="17"/>
    </row>
    <row r="64" spans="1:67" x14ac:dyDescent="0.2">
      <c r="A64" s="150"/>
      <c r="B64" s="148"/>
      <c r="C64" s="149"/>
      <c r="D64" s="148"/>
      <c r="E64" s="148"/>
      <c r="F64" s="24"/>
      <c r="G64" s="29"/>
      <c r="H64" s="64"/>
      <c r="I64" s="64"/>
      <c r="J64" s="64"/>
      <c r="K64" s="65"/>
      <c r="L64" s="65"/>
      <c r="M64" s="64"/>
      <c r="N64" s="64"/>
      <c r="O64" s="65"/>
      <c r="P64" s="64"/>
      <c r="Q64" s="65"/>
      <c r="R64" s="65"/>
      <c r="S64" s="64"/>
      <c r="T64" s="64"/>
      <c r="U64" s="65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6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84"/>
      <c r="AU64" s="97"/>
      <c r="AV64" s="176"/>
      <c r="AW64" s="64"/>
      <c r="AX64" s="64"/>
      <c r="AY64" s="64"/>
      <c r="AZ64" s="64"/>
      <c r="BA64" s="64"/>
      <c r="BB64" s="84"/>
      <c r="BC64" s="97"/>
      <c r="BD64" s="97"/>
      <c r="BF64" s="17"/>
      <c r="BH64" s="17"/>
      <c r="BI64" s="17"/>
      <c r="BJ64" s="17"/>
      <c r="BK64" s="17"/>
      <c r="BN64" s="17"/>
      <c r="BO64" s="17"/>
    </row>
    <row r="65" spans="1:67" x14ac:dyDescent="0.2">
      <c r="A65" s="164" t="s">
        <v>54</v>
      </c>
      <c r="B65" s="148"/>
      <c r="C65" s="149"/>
      <c r="D65" s="148"/>
      <c r="E65" s="148">
        <v>34</v>
      </c>
      <c r="F65" s="27" t="s">
        <v>172</v>
      </c>
      <c r="G65" s="28" t="s">
        <v>173</v>
      </c>
      <c r="H65" s="64">
        <v>1138</v>
      </c>
      <c r="I65" s="64">
        <v>990</v>
      </c>
      <c r="J65" s="64">
        <v>1466</v>
      </c>
      <c r="K65" s="65">
        <v>1412</v>
      </c>
      <c r="L65" s="65">
        <v>4526</v>
      </c>
      <c r="M65" s="64">
        <v>879</v>
      </c>
      <c r="N65" s="64">
        <v>1074</v>
      </c>
      <c r="O65" s="65">
        <v>896</v>
      </c>
      <c r="P65" s="64">
        <v>1286</v>
      </c>
      <c r="Q65" s="65">
        <v>3192</v>
      </c>
      <c r="R65" s="65">
        <v>2741</v>
      </c>
      <c r="S65" s="64">
        <v>5360</v>
      </c>
      <c r="T65" s="64">
        <v>1888</v>
      </c>
      <c r="U65" s="65">
        <v>999</v>
      </c>
      <c r="V65" s="64">
        <v>4147</v>
      </c>
      <c r="W65" s="64">
        <v>1264</v>
      </c>
      <c r="X65" s="64">
        <v>1603</v>
      </c>
      <c r="Y65" s="64">
        <v>4468</v>
      </c>
      <c r="Z65" s="64">
        <v>911</v>
      </c>
      <c r="AA65" s="64">
        <v>1856</v>
      </c>
      <c r="AB65" s="64">
        <v>3082</v>
      </c>
      <c r="AC65" s="64">
        <v>241</v>
      </c>
      <c r="AD65" s="64">
        <v>823</v>
      </c>
      <c r="AE65" s="64">
        <v>1756</v>
      </c>
      <c r="AF65" s="64">
        <v>708</v>
      </c>
      <c r="AG65" s="64">
        <v>403</v>
      </c>
      <c r="AH65" s="64">
        <v>1849</v>
      </c>
      <c r="AI65" s="66">
        <v>2977</v>
      </c>
      <c r="AJ65" s="64">
        <v>527</v>
      </c>
      <c r="AK65" s="64">
        <v>6388</v>
      </c>
      <c r="AL65" s="64">
        <v>1127</v>
      </c>
      <c r="AM65" s="64">
        <v>575</v>
      </c>
      <c r="AN65" s="64">
        <v>1283</v>
      </c>
      <c r="AO65" s="64">
        <v>311</v>
      </c>
      <c r="AP65" s="64">
        <v>3222</v>
      </c>
      <c r="AQ65" s="64">
        <v>2083</v>
      </c>
      <c r="AR65" s="64">
        <v>949</v>
      </c>
      <c r="AS65" s="64">
        <v>708</v>
      </c>
      <c r="AT65" s="84">
        <v>2471</v>
      </c>
      <c r="AU65" s="105">
        <f t="shared" si="35"/>
        <v>73579</v>
      </c>
      <c r="AV65" s="176">
        <v>10886</v>
      </c>
      <c r="AW65" s="64">
        <v>8366</v>
      </c>
      <c r="AX65" s="64">
        <v>7797</v>
      </c>
      <c r="AY65" s="64">
        <v>7514</v>
      </c>
      <c r="AZ65" s="64">
        <v>11150</v>
      </c>
      <c r="BA65" s="22">
        <f>SUM(AV65:AZ65)</f>
        <v>45713</v>
      </c>
      <c r="BB65" s="84">
        <v>40345</v>
      </c>
      <c r="BC65" s="105">
        <f>BA65+BB65</f>
        <v>86058</v>
      </c>
      <c r="BD65" s="105">
        <f>AU65+BC65</f>
        <v>159637</v>
      </c>
      <c r="BF65" s="17"/>
      <c r="BH65" s="17"/>
      <c r="BI65" s="17"/>
      <c r="BJ65" s="17"/>
      <c r="BK65" s="17"/>
      <c r="BN65" s="17"/>
      <c r="BO65" s="17"/>
    </row>
    <row r="66" spans="1:67" x14ac:dyDescent="0.2">
      <c r="A66" s="164" t="s">
        <v>85</v>
      </c>
      <c r="B66" s="148"/>
      <c r="C66" s="149"/>
      <c r="D66" s="148"/>
      <c r="E66" s="148">
        <v>35</v>
      </c>
      <c r="F66" s="27" t="s">
        <v>174</v>
      </c>
      <c r="G66" s="28" t="s">
        <v>175</v>
      </c>
      <c r="H66" s="64">
        <v>3896</v>
      </c>
      <c r="I66" s="64">
        <v>1270</v>
      </c>
      <c r="J66" s="64">
        <v>0</v>
      </c>
      <c r="K66" s="65">
        <v>0</v>
      </c>
      <c r="L66" s="65">
        <v>0</v>
      </c>
      <c r="M66" s="64">
        <v>2498</v>
      </c>
      <c r="N66" s="64">
        <v>1875</v>
      </c>
      <c r="O66" s="65">
        <v>0</v>
      </c>
      <c r="P66" s="64">
        <v>7251</v>
      </c>
      <c r="Q66" s="65">
        <v>0</v>
      </c>
      <c r="R66" s="65">
        <v>0</v>
      </c>
      <c r="S66" s="64">
        <v>0</v>
      </c>
      <c r="T66" s="64">
        <v>0</v>
      </c>
      <c r="U66" s="65">
        <v>0</v>
      </c>
      <c r="V66" s="64">
        <v>26</v>
      </c>
      <c r="W66" s="64">
        <v>102</v>
      </c>
      <c r="X66" s="64">
        <v>5884</v>
      </c>
      <c r="Y66" s="64">
        <v>134</v>
      </c>
      <c r="Z66" s="64">
        <v>678</v>
      </c>
      <c r="AA66" s="64">
        <v>173</v>
      </c>
      <c r="AB66" s="64">
        <v>744</v>
      </c>
      <c r="AC66" s="64">
        <v>0</v>
      </c>
      <c r="AD66" s="64">
        <v>23</v>
      </c>
      <c r="AE66" s="64">
        <v>4</v>
      </c>
      <c r="AF66" s="64">
        <v>50</v>
      </c>
      <c r="AG66" s="64">
        <v>0</v>
      </c>
      <c r="AH66" s="64">
        <v>262</v>
      </c>
      <c r="AI66" s="66">
        <v>0</v>
      </c>
      <c r="AJ66" s="64">
        <v>0</v>
      </c>
      <c r="AK66" s="64">
        <v>0</v>
      </c>
      <c r="AL66" s="64">
        <v>2739</v>
      </c>
      <c r="AM66" s="64">
        <v>0</v>
      </c>
      <c r="AN66" s="64">
        <v>93</v>
      </c>
      <c r="AO66" s="64">
        <v>0</v>
      </c>
      <c r="AP66" s="64">
        <v>0</v>
      </c>
      <c r="AQ66" s="64">
        <v>125</v>
      </c>
      <c r="AR66" s="64">
        <v>0</v>
      </c>
      <c r="AS66" s="64">
        <v>0</v>
      </c>
      <c r="AT66" s="84">
        <v>2916</v>
      </c>
      <c r="AU66" s="105">
        <f t="shared" si="35"/>
        <v>30743</v>
      </c>
      <c r="AV66" s="176">
        <v>300</v>
      </c>
      <c r="AW66" s="64">
        <v>756</v>
      </c>
      <c r="AX66" s="64">
        <v>2329</v>
      </c>
      <c r="AY66" s="64">
        <v>0</v>
      </c>
      <c r="AZ66" s="64">
        <v>1170</v>
      </c>
      <c r="BA66" s="22">
        <f t="shared" ref="BA66:BA68" si="37">SUM(AV66:AZ66)</f>
        <v>4555</v>
      </c>
      <c r="BB66" s="84">
        <v>1327</v>
      </c>
      <c r="BC66" s="105">
        <f t="shared" ref="BC66:BC68" si="38">BA66+BB66</f>
        <v>5882</v>
      </c>
      <c r="BD66" s="105">
        <f t="shared" ref="BD66:BD68" si="39">AU66+BC66</f>
        <v>36625</v>
      </c>
      <c r="BF66" s="17"/>
      <c r="BH66" s="17"/>
      <c r="BI66" s="17"/>
      <c r="BJ66" s="17"/>
      <c r="BK66" s="17"/>
      <c r="BN66" s="17"/>
      <c r="BO66" s="17"/>
    </row>
    <row r="67" spans="1:67" x14ac:dyDescent="0.2">
      <c r="A67" s="150" t="s">
        <v>116</v>
      </c>
      <c r="B67" s="148"/>
      <c r="C67" s="149"/>
      <c r="D67" s="148"/>
      <c r="E67" s="148">
        <v>36</v>
      </c>
      <c r="F67" s="27" t="s">
        <v>176</v>
      </c>
      <c r="G67" s="28" t="s">
        <v>177</v>
      </c>
      <c r="H67" s="64">
        <v>2172</v>
      </c>
      <c r="I67" s="64">
        <v>4732</v>
      </c>
      <c r="J67" s="64">
        <v>527</v>
      </c>
      <c r="K67" s="65">
        <v>6645</v>
      </c>
      <c r="L67" s="65">
        <v>3401</v>
      </c>
      <c r="M67" s="64">
        <v>11670</v>
      </c>
      <c r="N67" s="64">
        <v>6648</v>
      </c>
      <c r="O67" s="65">
        <v>0</v>
      </c>
      <c r="P67" s="64">
        <v>2794</v>
      </c>
      <c r="Q67" s="65">
        <v>2964</v>
      </c>
      <c r="R67" s="65">
        <v>4137</v>
      </c>
      <c r="S67" s="64">
        <v>1494</v>
      </c>
      <c r="T67" s="64">
        <v>692</v>
      </c>
      <c r="U67" s="65">
        <v>566</v>
      </c>
      <c r="V67" s="64">
        <v>52938</v>
      </c>
      <c r="W67" s="64">
        <v>489</v>
      </c>
      <c r="X67" s="64">
        <v>16484</v>
      </c>
      <c r="Y67" s="64">
        <v>40569</v>
      </c>
      <c r="Z67" s="64">
        <v>5156</v>
      </c>
      <c r="AA67" s="64">
        <v>7017</v>
      </c>
      <c r="AB67" s="64">
        <v>6090</v>
      </c>
      <c r="AC67" s="64">
        <v>7630</v>
      </c>
      <c r="AD67" s="64">
        <v>550</v>
      </c>
      <c r="AE67" s="64">
        <v>3896</v>
      </c>
      <c r="AF67" s="64">
        <v>561</v>
      </c>
      <c r="AG67" s="64">
        <v>86</v>
      </c>
      <c r="AH67" s="64">
        <v>4079</v>
      </c>
      <c r="AI67" s="66">
        <v>1038</v>
      </c>
      <c r="AJ67" s="64">
        <v>2833</v>
      </c>
      <c r="AK67" s="64">
        <v>441</v>
      </c>
      <c r="AL67" s="64">
        <v>5196</v>
      </c>
      <c r="AM67" s="64">
        <v>886</v>
      </c>
      <c r="AN67" s="64">
        <v>2552</v>
      </c>
      <c r="AO67" s="64">
        <v>199</v>
      </c>
      <c r="AP67" s="64">
        <v>8427</v>
      </c>
      <c r="AQ67" s="64">
        <v>2296</v>
      </c>
      <c r="AR67" s="64">
        <v>3767</v>
      </c>
      <c r="AS67" s="64">
        <v>1199</v>
      </c>
      <c r="AT67" s="84">
        <v>1850</v>
      </c>
      <c r="AU67" s="105">
        <f t="shared" si="35"/>
        <v>224671</v>
      </c>
      <c r="AV67" s="176">
        <v>23543</v>
      </c>
      <c r="AW67" s="64">
        <v>52229</v>
      </c>
      <c r="AX67" s="64">
        <v>25448</v>
      </c>
      <c r="AY67" s="64">
        <v>14405</v>
      </c>
      <c r="AZ67" s="64">
        <v>51956</v>
      </c>
      <c r="BA67" s="22">
        <f t="shared" si="37"/>
        <v>167581</v>
      </c>
      <c r="BB67" s="84">
        <v>217953</v>
      </c>
      <c r="BC67" s="105">
        <f t="shared" si="38"/>
        <v>385534</v>
      </c>
      <c r="BD67" s="105">
        <f t="shared" si="39"/>
        <v>610205</v>
      </c>
      <c r="BF67" s="17"/>
      <c r="BH67" s="17"/>
      <c r="BI67" s="17"/>
      <c r="BJ67" s="17"/>
      <c r="BK67" s="17"/>
      <c r="BN67" s="1"/>
      <c r="BO67" s="17"/>
    </row>
    <row r="68" spans="1:67" ht="13.5" thickBot="1" x14ac:dyDescent="0.25">
      <c r="A68" s="60" t="s">
        <v>178</v>
      </c>
      <c r="B68" s="141"/>
      <c r="C68" s="151"/>
      <c r="D68" s="141"/>
      <c r="E68" s="141">
        <v>37</v>
      </c>
      <c r="F68" s="112" t="s">
        <v>179</v>
      </c>
      <c r="G68" s="113" t="s">
        <v>180</v>
      </c>
      <c r="H68" s="68">
        <v>239</v>
      </c>
      <c r="I68" s="68">
        <v>220</v>
      </c>
      <c r="J68" s="68">
        <v>1075</v>
      </c>
      <c r="K68" s="69">
        <v>0</v>
      </c>
      <c r="L68" s="69">
        <v>386</v>
      </c>
      <c r="M68" s="68">
        <v>364</v>
      </c>
      <c r="N68" s="68">
        <v>1859</v>
      </c>
      <c r="O68" s="69">
        <v>0</v>
      </c>
      <c r="P68" s="68">
        <v>0</v>
      </c>
      <c r="Q68" s="69">
        <v>114</v>
      </c>
      <c r="R68" s="69">
        <v>0</v>
      </c>
      <c r="S68" s="68">
        <v>33794</v>
      </c>
      <c r="T68" s="68">
        <v>0</v>
      </c>
      <c r="U68" s="69">
        <v>0</v>
      </c>
      <c r="V68" s="68">
        <v>308</v>
      </c>
      <c r="W68" s="68">
        <v>1364</v>
      </c>
      <c r="X68" s="68">
        <v>3435</v>
      </c>
      <c r="Y68" s="68">
        <v>0</v>
      </c>
      <c r="Z68" s="68">
        <v>1542</v>
      </c>
      <c r="AA68" s="68">
        <v>906</v>
      </c>
      <c r="AB68" s="68">
        <v>4992</v>
      </c>
      <c r="AC68" s="68">
        <v>0</v>
      </c>
      <c r="AD68" s="68">
        <v>0</v>
      </c>
      <c r="AE68" s="68">
        <v>0</v>
      </c>
      <c r="AF68" s="68">
        <v>164</v>
      </c>
      <c r="AG68" s="68">
        <v>95</v>
      </c>
      <c r="AH68" s="68">
        <v>475</v>
      </c>
      <c r="AI68" s="70">
        <v>0</v>
      </c>
      <c r="AJ68" s="68">
        <v>92</v>
      </c>
      <c r="AK68" s="68">
        <v>116</v>
      </c>
      <c r="AL68" s="68">
        <v>0</v>
      </c>
      <c r="AM68" s="68">
        <v>1184</v>
      </c>
      <c r="AN68" s="68">
        <v>0</v>
      </c>
      <c r="AO68" s="68">
        <v>0</v>
      </c>
      <c r="AP68" s="68">
        <v>1706</v>
      </c>
      <c r="AQ68" s="68">
        <v>0</v>
      </c>
      <c r="AR68" s="68">
        <v>0</v>
      </c>
      <c r="AS68" s="68">
        <v>149</v>
      </c>
      <c r="AT68" s="87">
        <v>0</v>
      </c>
      <c r="AU68" s="114">
        <f t="shared" si="35"/>
        <v>54579</v>
      </c>
      <c r="AV68" s="179">
        <v>10107</v>
      </c>
      <c r="AW68" s="68">
        <v>9891</v>
      </c>
      <c r="AX68" s="68">
        <v>4375</v>
      </c>
      <c r="AY68" s="68">
        <v>233</v>
      </c>
      <c r="AZ68" s="68">
        <v>16672</v>
      </c>
      <c r="BA68" s="22">
        <f t="shared" si="37"/>
        <v>41278</v>
      </c>
      <c r="BB68" s="87">
        <v>40219</v>
      </c>
      <c r="BC68" s="105">
        <f t="shared" si="38"/>
        <v>81497</v>
      </c>
      <c r="BD68" s="105">
        <f t="shared" si="39"/>
        <v>136076</v>
      </c>
      <c r="BF68" s="17"/>
      <c r="BH68" s="17"/>
      <c r="BI68" s="17"/>
      <c r="BJ68" s="17"/>
      <c r="BK68" s="17"/>
      <c r="BN68" s="17"/>
      <c r="BO68" s="17"/>
    </row>
    <row r="69" spans="1:67" ht="14.25" thickTop="1" thickBot="1" x14ac:dyDescent="0.25">
      <c r="A69" s="281" t="s">
        <v>181</v>
      </c>
      <c r="B69" s="282"/>
      <c r="C69" s="282"/>
      <c r="D69" s="282"/>
      <c r="E69" s="282"/>
      <c r="F69" s="283"/>
      <c r="G69" s="115"/>
      <c r="H69" s="115">
        <f>H5+H36+H48</f>
        <v>272824</v>
      </c>
      <c r="I69" s="115">
        <f t="shared" ref="I69:BD69" si="40">I5+I36+I48</f>
        <v>231475</v>
      </c>
      <c r="J69" s="115">
        <f t="shared" si="40"/>
        <v>403645</v>
      </c>
      <c r="K69" s="115">
        <f t="shared" si="40"/>
        <v>230450</v>
      </c>
      <c r="L69" s="115">
        <f t="shared" si="40"/>
        <v>569218</v>
      </c>
      <c r="M69" s="115">
        <f t="shared" si="40"/>
        <v>405171</v>
      </c>
      <c r="N69" s="115">
        <f t="shared" si="40"/>
        <v>233588</v>
      </c>
      <c r="O69" s="115">
        <f t="shared" si="40"/>
        <v>182324</v>
      </c>
      <c r="P69" s="115">
        <f t="shared" si="40"/>
        <v>181773</v>
      </c>
      <c r="Q69" s="115">
        <f t="shared" si="40"/>
        <v>444557</v>
      </c>
      <c r="R69" s="115">
        <f t="shared" si="40"/>
        <v>462917</v>
      </c>
      <c r="S69" s="115">
        <f t="shared" si="40"/>
        <v>823098</v>
      </c>
      <c r="T69" s="115">
        <f t="shared" si="40"/>
        <v>298027</v>
      </c>
      <c r="U69" s="115">
        <f t="shared" si="40"/>
        <v>309391</v>
      </c>
      <c r="V69" s="115">
        <f t="shared" si="40"/>
        <v>769385</v>
      </c>
      <c r="W69" s="115">
        <f t="shared" si="40"/>
        <v>173199</v>
      </c>
      <c r="X69" s="115">
        <f t="shared" si="40"/>
        <v>352665</v>
      </c>
      <c r="Y69" s="115">
        <f t="shared" si="40"/>
        <v>920847</v>
      </c>
      <c r="Z69" s="115">
        <f t="shared" si="40"/>
        <v>268935</v>
      </c>
      <c r="AA69" s="115">
        <f t="shared" si="40"/>
        <v>364333</v>
      </c>
      <c r="AB69" s="115">
        <f t="shared" si="40"/>
        <v>599918</v>
      </c>
      <c r="AC69" s="115">
        <f t="shared" si="40"/>
        <v>187848</v>
      </c>
      <c r="AD69" s="115">
        <f t="shared" si="40"/>
        <v>146157</v>
      </c>
      <c r="AE69" s="115">
        <f t="shared" si="40"/>
        <v>293780</v>
      </c>
      <c r="AF69" s="115">
        <f t="shared" si="40"/>
        <v>158466</v>
      </c>
      <c r="AG69" s="115">
        <f t="shared" si="40"/>
        <v>107425</v>
      </c>
      <c r="AH69" s="115">
        <f t="shared" si="40"/>
        <v>372538</v>
      </c>
      <c r="AI69" s="115">
        <f t="shared" si="40"/>
        <v>298725</v>
      </c>
      <c r="AJ69" s="115">
        <f t="shared" si="40"/>
        <v>174913</v>
      </c>
      <c r="AK69" s="115">
        <f t="shared" si="40"/>
        <v>597028</v>
      </c>
      <c r="AL69" s="115">
        <f t="shared" si="40"/>
        <v>305322</v>
      </c>
      <c r="AM69" s="115">
        <f t="shared" si="40"/>
        <v>178267</v>
      </c>
      <c r="AN69" s="115">
        <f t="shared" si="40"/>
        <v>203346</v>
      </c>
      <c r="AO69" s="115">
        <f t="shared" si="40"/>
        <v>126159</v>
      </c>
      <c r="AP69" s="115">
        <f t="shared" si="40"/>
        <v>921327</v>
      </c>
      <c r="AQ69" s="115">
        <f t="shared" si="40"/>
        <v>335455</v>
      </c>
      <c r="AR69" s="115">
        <f t="shared" si="40"/>
        <v>193665</v>
      </c>
      <c r="AS69" s="115">
        <f t="shared" si="40"/>
        <v>173021</v>
      </c>
      <c r="AT69" s="116">
        <f t="shared" si="40"/>
        <v>356492</v>
      </c>
      <c r="AU69" s="117">
        <f t="shared" si="40"/>
        <v>13627674</v>
      </c>
      <c r="AV69" s="184">
        <f t="shared" si="40"/>
        <v>1583843</v>
      </c>
      <c r="AW69" s="115">
        <f t="shared" si="40"/>
        <v>2034999</v>
      </c>
      <c r="AX69" s="115">
        <f t="shared" si="40"/>
        <v>980740</v>
      </c>
      <c r="AY69" s="115">
        <f t="shared" si="40"/>
        <v>893170</v>
      </c>
      <c r="AZ69" s="115">
        <f t="shared" si="40"/>
        <v>2002834</v>
      </c>
      <c r="BA69" s="115">
        <f t="shared" si="40"/>
        <v>7495586</v>
      </c>
      <c r="BB69" s="116">
        <f t="shared" si="40"/>
        <v>7159148</v>
      </c>
      <c r="BC69" s="117">
        <f t="shared" si="40"/>
        <v>14654734</v>
      </c>
      <c r="BD69" s="117">
        <f t="shared" si="40"/>
        <v>28282408</v>
      </c>
      <c r="BF69" s="55"/>
      <c r="BG69" s="4"/>
      <c r="BH69" s="17"/>
      <c r="BI69" s="17"/>
      <c r="BJ69" s="17"/>
      <c r="BK69" s="17"/>
      <c r="BN69" s="17"/>
      <c r="BO69" s="17"/>
    </row>
    <row r="70" spans="1:67" ht="14.25" thickTop="1" thickBot="1" x14ac:dyDescent="0.25">
      <c r="A70" s="165"/>
      <c r="B70" s="165"/>
      <c r="C70" s="165"/>
      <c r="D70" s="165"/>
      <c r="E70" s="165"/>
      <c r="F70" s="118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F70" s="55"/>
      <c r="BG70" s="4"/>
      <c r="BH70" s="17"/>
      <c r="BI70" s="17"/>
      <c r="BJ70" s="17"/>
      <c r="BK70" s="17"/>
      <c r="BN70" s="17"/>
      <c r="BO70" s="17"/>
    </row>
    <row r="71" spans="1:67" ht="14.25" thickTop="1" thickBot="1" x14ac:dyDescent="0.25">
      <c r="A71" s="264" t="s">
        <v>182</v>
      </c>
      <c r="B71" s="265"/>
      <c r="C71" s="265"/>
      <c r="D71" s="265"/>
      <c r="E71" s="265"/>
      <c r="F71" s="266"/>
      <c r="G71" s="115"/>
      <c r="H71" s="115">
        <f>H72</f>
        <v>15457</v>
      </c>
      <c r="I71" s="115">
        <f t="shared" ref="I71:BD71" si="41">I72</f>
        <v>0</v>
      </c>
      <c r="J71" s="115">
        <f t="shared" si="41"/>
        <v>0</v>
      </c>
      <c r="K71" s="115">
        <f t="shared" si="41"/>
        <v>0</v>
      </c>
      <c r="L71" s="115">
        <f t="shared" si="41"/>
        <v>0</v>
      </c>
      <c r="M71" s="115">
        <f t="shared" si="41"/>
        <v>521</v>
      </c>
      <c r="N71" s="115">
        <f t="shared" si="41"/>
        <v>0</v>
      </c>
      <c r="O71" s="115">
        <f t="shared" si="41"/>
        <v>60</v>
      </c>
      <c r="P71" s="115">
        <f t="shared" si="41"/>
        <v>3</v>
      </c>
      <c r="Q71" s="115">
        <f t="shared" si="41"/>
        <v>184</v>
      </c>
      <c r="R71" s="115">
        <f t="shared" si="41"/>
        <v>0</v>
      </c>
      <c r="S71" s="115">
        <f t="shared" si="41"/>
        <v>2319</v>
      </c>
      <c r="T71" s="115">
        <f t="shared" si="41"/>
        <v>0</v>
      </c>
      <c r="U71" s="115">
        <f t="shared" si="41"/>
        <v>0</v>
      </c>
      <c r="V71" s="115">
        <f t="shared" si="41"/>
        <v>4043</v>
      </c>
      <c r="W71" s="115">
        <f t="shared" si="41"/>
        <v>0</v>
      </c>
      <c r="X71" s="115">
        <f t="shared" si="41"/>
        <v>2679</v>
      </c>
      <c r="Y71" s="115">
        <f t="shared" si="41"/>
        <v>4165</v>
      </c>
      <c r="Z71" s="115">
        <f t="shared" si="41"/>
        <v>131</v>
      </c>
      <c r="AA71" s="115">
        <f t="shared" si="41"/>
        <v>0</v>
      </c>
      <c r="AB71" s="115">
        <f t="shared" si="41"/>
        <v>2481</v>
      </c>
      <c r="AC71" s="115">
        <f t="shared" si="41"/>
        <v>0</v>
      </c>
      <c r="AD71" s="115">
        <f t="shared" si="41"/>
        <v>0</v>
      </c>
      <c r="AE71" s="115">
        <f t="shared" si="41"/>
        <v>953</v>
      </c>
      <c r="AF71" s="115">
        <f t="shared" si="41"/>
        <v>0</v>
      </c>
      <c r="AG71" s="115">
        <f t="shared" si="41"/>
        <v>41</v>
      </c>
      <c r="AH71" s="115">
        <f t="shared" si="41"/>
        <v>0</v>
      </c>
      <c r="AI71" s="115">
        <f t="shared" si="41"/>
        <v>30000</v>
      </c>
      <c r="AJ71" s="115">
        <f t="shared" si="41"/>
        <v>0</v>
      </c>
      <c r="AK71" s="115">
        <f t="shared" si="41"/>
        <v>0</v>
      </c>
      <c r="AL71" s="115">
        <f t="shared" si="41"/>
        <v>0</v>
      </c>
      <c r="AM71" s="115">
        <f t="shared" si="41"/>
        <v>-26</v>
      </c>
      <c r="AN71" s="115">
        <f t="shared" si="41"/>
        <v>95</v>
      </c>
      <c r="AO71" s="115">
        <f t="shared" si="41"/>
        <v>0</v>
      </c>
      <c r="AP71" s="115">
        <f t="shared" si="41"/>
        <v>0</v>
      </c>
      <c r="AQ71" s="115">
        <f t="shared" si="41"/>
        <v>36</v>
      </c>
      <c r="AR71" s="115">
        <f t="shared" si="41"/>
        <v>237</v>
      </c>
      <c r="AS71" s="115">
        <f t="shared" si="41"/>
        <v>0</v>
      </c>
      <c r="AT71" s="116">
        <f t="shared" si="41"/>
        <v>653</v>
      </c>
      <c r="AU71" s="117">
        <f t="shared" si="41"/>
        <v>64032</v>
      </c>
      <c r="AV71" s="184">
        <f t="shared" si="41"/>
        <v>49062</v>
      </c>
      <c r="AW71" s="115">
        <f t="shared" si="41"/>
        <v>11128</v>
      </c>
      <c r="AX71" s="115">
        <f t="shared" si="41"/>
        <v>4046</v>
      </c>
      <c r="AY71" s="115">
        <f t="shared" si="41"/>
        <v>1045</v>
      </c>
      <c r="AZ71" s="115">
        <f t="shared" si="41"/>
        <v>15415</v>
      </c>
      <c r="BA71" s="115">
        <f t="shared" si="41"/>
        <v>80696</v>
      </c>
      <c r="BB71" s="116">
        <f t="shared" si="41"/>
        <v>85008</v>
      </c>
      <c r="BC71" s="117">
        <f t="shared" si="41"/>
        <v>165704</v>
      </c>
      <c r="BD71" s="117">
        <f t="shared" si="41"/>
        <v>229736</v>
      </c>
      <c r="BF71" s="55"/>
      <c r="BG71" s="4"/>
      <c r="BH71" s="17"/>
      <c r="BI71" s="17"/>
      <c r="BJ71" s="17"/>
      <c r="BK71" s="17"/>
      <c r="BN71" s="17"/>
      <c r="BO71" s="17"/>
    </row>
    <row r="72" spans="1:67" ht="13.5" thickTop="1" x14ac:dyDescent="0.2">
      <c r="A72" s="155"/>
      <c r="B72" s="162"/>
      <c r="C72" s="154"/>
      <c r="D72" s="154"/>
      <c r="E72" s="154">
        <v>38</v>
      </c>
      <c r="F72" s="37" t="s">
        <v>183</v>
      </c>
      <c r="G72" s="109" t="s">
        <v>184</v>
      </c>
      <c r="H72" s="72">
        <v>15457</v>
      </c>
      <c r="I72" s="72">
        <v>0</v>
      </c>
      <c r="J72" s="72">
        <v>0</v>
      </c>
      <c r="K72" s="73">
        <v>0</v>
      </c>
      <c r="L72" s="73">
        <v>0</v>
      </c>
      <c r="M72" s="72">
        <v>521</v>
      </c>
      <c r="N72" s="72">
        <v>0</v>
      </c>
      <c r="O72" s="73">
        <v>60</v>
      </c>
      <c r="P72" s="72">
        <v>3</v>
      </c>
      <c r="Q72" s="73">
        <v>184</v>
      </c>
      <c r="R72" s="73">
        <v>0</v>
      </c>
      <c r="S72" s="72">
        <v>2319</v>
      </c>
      <c r="T72" s="72">
        <v>0</v>
      </c>
      <c r="U72" s="73">
        <v>0</v>
      </c>
      <c r="V72" s="72">
        <v>4043</v>
      </c>
      <c r="W72" s="72">
        <v>0</v>
      </c>
      <c r="X72" s="72">
        <v>2679</v>
      </c>
      <c r="Y72" s="72">
        <v>4165</v>
      </c>
      <c r="Z72" s="72">
        <v>131</v>
      </c>
      <c r="AA72" s="72">
        <v>0</v>
      </c>
      <c r="AB72" s="72">
        <v>2481</v>
      </c>
      <c r="AC72" s="72">
        <v>0</v>
      </c>
      <c r="AD72" s="72">
        <v>0</v>
      </c>
      <c r="AE72" s="72">
        <v>953</v>
      </c>
      <c r="AF72" s="72">
        <v>0</v>
      </c>
      <c r="AG72" s="72">
        <v>41</v>
      </c>
      <c r="AH72" s="72">
        <v>0</v>
      </c>
      <c r="AI72" s="74">
        <v>30000</v>
      </c>
      <c r="AJ72" s="72">
        <v>0</v>
      </c>
      <c r="AK72" s="72">
        <v>0</v>
      </c>
      <c r="AL72" s="72">
        <v>0</v>
      </c>
      <c r="AM72" s="72">
        <v>-26</v>
      </c>
      <c r="AN72" s="72">
        <v>95</v>
      </c>
      <c r="AO72" s="72">
        <v>0</v>
      </c>
      <c r="AP72" s="72">
        <v>0</v>
      </c>
      <c r="AQ72" s="72">
        <v>36</v>
      </c>
      <c r="AR72" s="72">
        <v>237</v>
      </c>
      <c r="AS72" s="72">
        <v>0</v>
      </c>
      <c r="AT72" s="89">
        <v>653</v>
      </c>
      <c r="AU72" s="111">
        <f>SUM(H72:AT72)</f>
        <v>64032</v>
      </c>
      <c r="AV72" s="181">
        <v>49062</v>
      </c>
      <c r="AW72" s="72">
        <v>11128</v>
      </c>
      <c r="AX72" s="72">
        <v>4046</v>
      </c>
      <c r="AY72" s="72">
        <v>1045</v>
      </c>
      <c r="AZ72" s="72">
        <v>15415</v>
      </c>
      <c r="BA72" s="110">
        <f>SUM(AV72:AZ72)</f>
        <v>80696</v>
      </c>
      <c r="BB72" s="89">
        <v>85008</v>
      </c>
      <c r="BC72" s="111">
        <f>BA72+BB72</f>
        <v>165704</v>
      </c>
      <c r="BD72" s="111">
        <f>AU72+BC72</f>
        <v>229736</v>
      </c>
      <c r="BF72" s="55"/>
      <c r="BG72" s="5"/>
      <c r="BH72" s="17"/>
      <c r="BI72" s="17"/>
      <c r="BJ72" s="17"/>
      <c r="BK72" s="17"/>
      <c r="BN72" s="17"/>
      <c r="BO72" s="17"/>
    </row>
    <row r="73" spans="1:67" ht="13.5" thickBot="1" x14ac:dyDescent="0.25">
      <c r="A73" s="166"/>
      <c r="B73" s="189"/>
      <c r="C73" s="167"/>
      <c r="D73" s="167"/>
      <c r="E73" s="167"/>
      <c r="F73" s="125"/>
      <c r="G73" s="126"/>
      <c r="H73" s="127"/>
      <c r="I73" s="127"/>
      <c r="J73" s="127"/>
      <c r="K73" s="128"/>
      <c r="L73" s="128"/>
      <c r="M73" s="127"/>
      <c r="N73" s="127"/>
      <c r="O73" s="128"/>
      <c r="P73" s="127"/>
      <c r="Q73" s="128"/>
      <c r="R73" s="128"/>
      <c r="S73" s="127"/>
      <c r="T73" s="127"/>
      <c r="U73" s="128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9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30"/>
      <c r="AV73" s="127"/>
      <c r="AW73" s="127"/>
      <c r="AX73" s="127"/>
      <c r="AY73" s="127"/>
      <c r="AZ73" s="127"/>
      <c r="BA73" s="130"/>
      <c r="BB73" s="127"/>
      <c r="BC73" s="130"/>
      <c r="BD73" s="130"/>
      <c r="BF73" s="55"/>
      <c r="BG73" s="5"/>
      <c r="BH73" s="17"/>
      <c r="BI73" s="17"/>
      <c r="BJ73" s="17"/>
      <c r="BK73" s="17"/>
      <c r="BN73" s="17"/>
      <c r="BO73" s="17"/>
    </row>
    <row r="74" spans="1:67" ht="14.25" thickTop="1" thickBot="1" x14ac:dyDescent="0.25">
      <c r="A74" s="275" t="s">
        <v>185</v>
      </c>
      <c r="B74" s="275"/>
      <c r="C74" s="275"/>
      <c r="D74" s="275"/>
      <c r="E74" s="275"/>
      <c r="F74" s="275"/>
      <c r="G74" s="121" t="s">
        <v>186</v>
      </c>
      <c r="H74" s="122">
        <f>H75+H78</f>
        <v>0</v>
      </c>
      <c r="I74" s="122">
        <f t="shared" ref="I74:BD74" si="42">I75+I78</f>
        <v>0</v>
      </c>
      <c r="J74" s="122">
        <f t="shared" si="42"/>
        <v>0</v>
      </c>
      <c r="K74" s="122">
        <f t="shared" si="42"/>
        <v>0</v>
      </c>
      <c r="L74" s="122">
        <f t="shared" si="42"/>
        <v>0</v>
      </c>
      <c r="M74" s="122">
        <f t="shared" si="42"/>
        <v>150</v>
      </c>
      <c r="N74" s="122">
        <f t="shared" si="42"/>
        <v>7506</v>
      </c>
      <c r="O74" s="122">
        <f t="shared" si="42"/>
        <v>0</v>
      </c>
      <c r="P74" s="122">
        <f t="shared" si="42"/>
        <v>43</v>
      </c>
      <c r="Q74" s="122">
        <f t="shared" si="42"/>
        <v>4078</v>
      </c>
      <c r="R74" s="122">
        <f t="shared" si="42"/>
        <v>0</v>
      </c>
      <c r="S74" s="122">
        <f t="shared" si="42"/>
        <v>178370</v>
      </c>
      <c r="T74" s="122">
        <f t="shared" si="42"/>
        <v>461</v>
      </c>
      <c r="U74" s="122">
        <f t="shared" si="42"/>
        <v>0</v>
      </c>
      <c r="V74" s="122">
        <f t="shared" si="42"/>
        <v>0</v>
      </c>
      <c r="W74" s="122">
        <f t="shared" si="42"/>
        <v>15000</v>
      </c>
      <c r="X74" s="122">
        <f t="shared" si="42"/>
        <v>5913</v>
      </c>
      <c r="Y74" s="122">
        <f t="shared" si="42"/>
        <v>223</v>
      </c>
      <c r="Z74" s="122">
        <f t="shared" si="42"/>
        <v>0</v>
      </c>
      <c r="AA74" s="122">
        <f t="shared" si="42"/>
        <v>2262</v>
      </c>
      <c r="AB74" s="122">
        <f t="shared" si="42"/>
        <v>0</v>
      </c>
      <c r="AC74" s="122">
        <f t="shared" si="42"/>
        <v>12000</v>
      </c>
      <c r="AD74" s="122">
        <f t="shared" si="42"/>
        <v>0</v>
      </c>
      <c r="AE74" s="122">
        <f t="shared" si="42"/>
        <v>0</v>
      </c>
      <c r="AF74" s="122">
        <f t="shared" si="42"/>
        <v>16000</v>
      </c>
      <c r="AG74" s="122">
        <f t="shared" si="42"/>
        <v>0</v>
      </c>
      <c r="AH74" s="122">
        <f t="shared" si="42"/>
        <v>0</v>
      </c>
      <c r="AI74" s="122">
        <f t="shared" si="42"/>
        <v>77</v>
      </c>
      <c r="AJ74" s="122">
        <f t="shared" si="42"/>
        <v>0</v>
      </c>
      <c r="AK74" s="122">
        <f t="shared" si="42"/>
        <v>37154</v>
      </c>
      <c r="AL74" s="122">
        <f t="shared" si="42"/>
        <v>0</v>
      </c>
      <c r="AM74" s="122">
        <f t="shared" si="42"/>
        <v>0</v>
      </c>
      <c r="AN74" s="122">
        <f t="shared" si="42"/>
        <v>0</v>
      </c>
      <c r="AO74" s="122">
        <f t="shared" si="42"/>
        <v>0</v>
      </c>
      <c r="AP74" s="122">
        <f t="shared" si="42"/>
        <v>125000</v>
      </c>
      <c r="AQ74" s="122">
        <f t="shared" si="42"/>
        <v>0</v>
      </c>
      <c r="AR74" s="122">
        <f t="shared" si="42"/>
        <v>0</v>
      </c>
      <c r="AS74" s="122">
        <f t="shared" si="42"/>
        <v>9</v>
      </c>
      <c r="AT74" s="123">
        <f t="shared" si="42"/>
        <v>10515</v>
      </c>
      <c r="AU74" s="124">
        <f t="shared" si="42"/>
        <v>414761</v>
      </c>
      <c r="AV74" s="185">
        <f t="shared" si="42"/>
        <v>138335</v>
      </c>
      <c r="AW74" s="122">
        <f t="shared" si="42"/>
        <v>11512</v>
      </c>
      <c r="AX74" s="122">
        <f t="shared" si="42"/>
        <v>0</v>
      </c>
      <c r="AY74" s="122">
        <f t="shared" si="42"/>
        <v>0</v>
      </c>
      <c r="AZ74" s="122">
        <f t="shared" si="42"/>
        <v>24325</v>
      </c>
      <c r="BA74" s="122">
        <f t="shared" si="42"/>
        <v>174172</v>
      </c>
      <c r="BB74" s="123">
        <f t="shared" si="42"/>
        <v>396220</v>
      </c>
      <c r="BC74" s="124">
        <f t="shared" si="42"/>
        <v>570392</v>
      </c>
      <c r="BD74" s="124">
        <f t="shared" si="42"/>
        <v>985153</v>
      </c>
      <c r="BF74" s="55"/>
      <c r="BG74" s="4"/>
      <c r="BH74" s="17"/>
      <c r="BI74" s="17"/>
      <c r="BJ74" s="17"/>
      <c r="BK74" s="17"/>
      <c r="BN74" s="17"/>
      <c r="BO74" s="17"/>
    </row>
    <row r="75" spans="1:67" ht="13.5" thickTop="1" x14ac:dyDescent="0.2">
      <c r="A75" s="155"/>
      <c r="B75" s="162" t="s">
        <v>58</v>
      </c>
      <c r="C75" s="155"/>
      <c r="D75" s="155"/>
      <c r="E75" s="155"/>
      <c r="F75" s="120" t="s">
        <v>187</v>
      </c>
      <c r="G75" s="109" t="s">
        <v>188</v>
      </c>
      <c r="H75" s="78">
        <f>H76+H77</f>
        <v>0</v>
      </c>
      <c r="I75" s="78">
        <f t="shared" ref="I75:BD75" si="43">I76+I77</f>
        <v>0</v>
      </c>
      <c r="J75" s="78">
        <f t="shared" si="43"/>
        <v>0</v>
      </c>
      <c r="K75" s="78">
        <f t="shared" si="43"/>
        <v>0</v>
      </c>
      <c r="L75" s="78">
        <f t="shared" si="43"/>
        <v>0</v>
      </c>
      <c r="M75" s="78">
        <f t="shared" si="43"/>
        <v>0</v>
      </c>
      <c r="N75" s="78">
        <f t="shared" si="43"/>
        <v>7506</v>
      </c>
      <c r="O75" s="78">
        <f t="shared" si="43"/>
        <v>0</v>
      </c>
      <c r="P75" s="78">
        <f t="shared" si="43"/>
        <v>0</v>
      </c>
      <c r="Q75" s="78">
        <f t="shared" si="43"/>
        <v>4078</v>
      </c>
      <c r="R75" s="78">
        <f t="shared" si="43"/>
        <v>0</v>
      </c>
      <c r="S75" s="78">
        <f t="shared" si="43"/>
        <v>178370</v>
      </c>
      <c r="T75" s="78">
        <f t="shared" si="43"/>
        <v>461</v>
      </c>
      <c r="U75" s="78">
        <f t="shared" si="43"/>
        <v>0</v>
      </c>
      <c r="V75" s="78">
        <f t="shared" si="43"/>
        <v>0</v>
      </c>
      <c r="W75" s="78">
        <f t="shared" si="43"/>
        <v>15000</v>
      </c>
      <c r="X75" s="78">
        <f t="shared" si="43"/>
        <v>5913</v>
      </c>
      <c r="Y75" s="78">
        <f t="shared" si="43"/>
        <v>0</v>
      </c>
      <c r="Z75" s="78">
        <f t="shared" si="43"/>
        <v>0</v>
      </c>
      <c r="AA75" s="78">
        <f t="shared" si="43"/>
        <v>0</v>
      </c>
      <c r="AB75" s="78">
        <f t="shared" si="43"/>
        <v>0</v>
      </c>
      <c r="AC75" s="78">
        <f t="shared" si="43"/>
        <v>12000</v>
      </c>
      <c r="AD75" s="78">
        <f t="shared" si="43"/>
        <v>0</v>
      </c>
      <c r="AE75" s="78">
        <f t="shared" si="43"/>
        <v>0</v>
      </c>
      <c r="AF75" s="78">
        <f t="shared" si="43"/>
        <v>16000</v>
      </c>
      <c r="AG75" s="78">
        <f t="shared" si="43"/>
        <v>0</v>
      </c>
      <c r="AH75" s="78">
        <f t="shared" si="43"/>
        <v>0</v>
      </c>
      <c r="AI75" s="78">
        <f t="shared" si="43"/>
        <v>0</v>
      </c>
      <c r="AJ75" s="78">
        <f t="shared" si="43"/>
        <v>0</v>
      </c>
      <c r="AK75" s="78">
        <f t="shared" si="43"/>
        <v>37154</v>
      </c>
      <c r="AL75" s="78">
        <f t="shared" si="43"/>
        <v>0</v>
      </c>
      <c r="AM75" s="78">
        <f t="shared" si="43"/>
        <v>0</v>
      </c>
      <c r="AN75" s="78">
        <f t="shared" si="43"/>
        <v>0</v>
      </c>
      <c r="AO75" s="78">
        <f t="shared" si="43"/>
        <v>0</v>
      </c>
      <c r="AP75" s="78">
        <f t="shared" si="43"/>
        <v>125000</v>
      </c>
      <c r="AQ75" s="78">
        <f t="shared" si="43"/>
        <v>0</v>
      </c>
      <c r="AR75" s="78">
        <f t="shared" si="43"/>
        <v>0</v>
      </c>
      <c r="AS75" s="78">
        <f t="shared" si="43"/>
        <v>0</v>
      </c>
      <c r="AT75" s="91">
        <f t="shared" si="43"/>
        <v>10178</v>
      </c>
      <c r="AU75" s="106">
        <f t="shared" si="43"/>
        <v>411660</v>
      </c>
      <c r="AV75" s="183">
        <f t="shared" si="43"/>
        <v>138281</v>
      </c>
      <c r="AW75" s="78">
        <f t="shared" si="43"/>
        <v>11512</v>
      </c>
      <c r="AX75" s="78">
        <f t="shared" si="43"/>
        <v>0</v>
      </c>
      <c r="AY75" s="78">
        <f t="shared" si="43"/>
        <v>0</v>
      </c>
      <c r="AZ75" s="78">
        <f t="shared" si="43"/>
        <v>0</v>
      </c>
      <c r="BA75" s="78">
        <f t="shared" si="43"/>
        <v>149793</v>
      </c>
      <c r="BB75" s="91">
        <f t="shared" si="43"/>
        <v>396043</v>
      </c>
      <c r="BC75" s="106">
        <f t="shared" si="43"/>
        <v>545836</v>
      </c>
      <c r="BD75" s="106">
        <f t="shared" si="43"/>
        <v>957496</v>
      </c>
      <c r="BF75" s="55"/>
      <c r="BG75" s="5"/>
      <c r="BH75" s="17"/>
      <c r="BI75" s="17"/>
      <c r="BJ75" s="17"/>
      <c r="BK75" s="17"/>
      <c r="BN75" s="17"/>
      <c r="BO75" s="17"/>
    </row>
    <row r="76" spans="1:67" x14ac:dyDescent="0.2">
      <c r="A76" s="148"/>
      <c r="B76" s="148"/>
      <c r="C76" s="168" t="s">
        <v>130</v>
      </c>
      <c r="D76" s="148"/>
      <c r="E76" s="148">
        <v>39</v>
      </c>
      <c r="F76" s="56" t="s">
        <v>189</v>
      </c>
      <c r="G76" s="29" t="s">
        <v>190</v>
      </c>
      <c r="H76" s="64">
        <v>0</v>
      </c>
      <c r="I76" s="64">
        <v>0</v>
      </c>
      <c r="J76" s="64">
        <v>0</v>
      </c>
      <c r="K76" s="65">
        <v>0</v>
      </c>
      <c r="L76" s="65">
        <v>0</v>
      </c>
      <c r="M76" s="64">
        <v>0</v>
      </c>
      <c r="N76" s="64">
        <v>7506</v>
      </c>
      <c r="O76" s="65">
        <v>0</v>
      </c>
      <c r="P76" s="64">
        <v>0</v>
      </c>
      <c r="Q76" s="65">
        <v>4078</v>
      </c>
      <c r="R76" s="65">
        <v>0</v>
      </c>
      <c r="S76" s="64">
        <v>178370</v>
      </c>
      <c r="T76" s="64">
        <v>461</v>
      </c>
      <c r="U76" s="65">
        <v>0</v>
      </c>
      <c r="V76" s="64">
        <v>0</v>
      </c>
      <c r="W76" s="64">
        <v>15000</v>
      </c>
      <c r="X76" s="64">
        <v>5913</v>
      </c>
      <c r="Y76" s="64">
        <v>0</v>
      </c>
      <c r="Z76" s="64">
        <v>0</v>
      </c>
      <c r="AA76" s="64">
        <v>0</v>
      </c>
      <c r="AB76" s="64">
        <v>0</v>
      </c>
      <c r="AC76" s="64">
        <v>12000</v>
      </c>
      <c r="AD76" s="64">
        <v>0</v>
      </c>
      <c r="AE76" s="64">
        <v>0</v>
      </c>
      <c r="AF76" s="64">
        <v>16000</v>
      </c>
      <c r="AG76" s="64">
        <v>0</v>
      </c>
      <c r="AH76" s="64">
        <v>0</v>
      </c>
      <c r="AI76" s="66">
        <v>0</v>
      </c>
      <c r="AJ76" s="64">
        <v>0</v>
      </c>
      <c r="AK76" s="64">
        <v>37154</v>
      </c>
      <c r="AL76" s="64">
        <v>0</v>
      </c>
      <c r="AM76" s="64">
        <v>0</v>
      </c>
      <c r="AN76" s="64">
        <v>0</v>
      </c>
      <c r="AO76" s="64">
        <v>0</v>
      </c>
      <c r="AP76" s="64">
        <v>125000</v>
      </c>
      <c r="AQ76" s="64">
        <v>0</v>
      </c>
      <c r="AR76" s="64">
        <v>0</v>
      </c>
      <c r="AS76" s="64">
        <v>0</v>
      </c>
      <c r="AT76" s="84">
        <v>10178</v>
      </c>
      <c r="AU76" s="97">
        <f>SUM(H76:AT76)</f>
        <v>411660</v>
      </c>
      <c r="AV76" s="176">
        <v>138281</v>
      </c>
      <c r="AW76" s="64">
        <v>11512</v>
      </c>
      <c r="AX76" s="64">
        <v>0</v>
      </c>
      <c r="AY76" s="64">
        <v>0</v>
      </c>
      <c r="AZ76" s="64">
        <v>0</v>
      </c>
      <c r="BA76" s="64">
        <f>SUM(AV76:AZ76)</f>
        <v>149793</v>
      </c>
      <c r="BB76" s="84">
        <v>0</v>
      </c>
      <c r="BC76" s="97">
        <f>BA76+BB76</f>
        <v>149793</v>
      </c>
      <c r="BD76" s="97">
        <f>AU76+BC76</f>
        <v>561453</v>
      </c>
      <c r="BF76" s="55"/>
      <c r="BG76" s="5"/>
      <c r="BH76" s="17"/>
      <c r="BI76" s="17"/>
      <c r="BJ76" s="17"/>
      <c r="BK76" s="17"/>
      <c r="BN76" s="17"/>
      <c r="BO76" s="17"/>
    </row>
    <row r="77" spans="1:67" x14ac:dyDescent="0.2">
      <c r="A77" s="148"/>
      <c r="B77" s="148"/>
      <c r="C77" s="156" t="s">
        <v>136</v>
      </c>
      <c r="D77" s="148"/>
      <c r="E77" s="148">
        <v>40</v>
      </c>
      <c r="F77" s="56" t="s">
        <v>191</v>
      </c>
      <c r="G77" s="29" t="s">
        <v>192</v>
      </c>
      <c r="H77" s="64">
        <v>0</v>
      </c>
      <c r="I77" s="64">
        <v>0</v>
      </c>
      <c r="J77" s="64">
        <v>0</v>
      </c>
      <c r="K77" s="65">
        <v>0</v>
      </c>
      <c r="L77" s="65">
        <v>0</v>
      </c>
      <c r="M77" s="64">
        <v>0</v>
      </c>
      <c r="N77" s="64">
        <v>0</v>
      </c>
      <c r="O77" s="65">
        <v>0</v>
      </c>
      <c r="P77" s="64">
        <v>0</v>
      </c>
      <c r="Q77" s="65">
        <v>0</v>
      </c>
      <c r="R77" s="65">
        <v>0</v>
      </c>
      <c r="S77" s="64">
        <v>0</v>
      </c>
      <c r="T77" s="64">
        <v>0</v>
      </c>
      <c r="U77" s="65">
        <v>0</v>
      </c>
      <c r="V77" s="64">
        <v>0</v>
      </c>
      <c r="W77" s="64">
        <v>0</v>
      </c>
      <c r="X77" s="64">
        <v>0</v>
      </c>
      <c r="Y77" s="64">
        <v>0</v>
      </c>
      <c r="Z77" s="64">
        <v>0</v>
      </c>
      <c r="AA77" s="64">
        <v>0</v>
      </c>
      <c r="AB77" s="64">
        <v>0</v>
      </c>
      <c r="AC77" s="64">
        <v>0</v>
      </c>
      <c r="AD77" s="64">
        <v>0</v>
      </c>
      <c r="AE77" s="64">
        <v>0</v>
      </c>
      <c r="AF77" s="64">
        <v>0</v>
      </c>
      <c r="AG77" s="64">
        <v>0</v>
      </c>
      <c r="AH77" s="64">
        <v>0</v>
      </c>
      <c r="AI77" s="66">
        <v>0</v>
      </c>
      <c r="AJ77" s="64">
        <v>0</v>
      </c>
      <c r="AK77" s="64">
        <v>0</v>
      </c>
      <c r="AL77" s="64">
        <v>0</v>
      </c>
      <c r="AM77" s="64">
        <v>0</v>
      </c>
      <c r="AN77" s="64">
        <v>0</v>
      </c>
      <c r="AO77" s="64">
        <v>0</v>
      </c>
      <c r="AP77" s="64">
        <v>0</v>
      </c>
      <c r="AQ77" s="64">
        <v>0</v>
      </c>
      <c r="AR77" s="64">
        <v>0</v>
      </c>
      <c r="AS77" s="64">
        <v>0</v>
      </c>
      <c r="AT77" s="84">
        <v>0</v>
      </c>
      <c r="AU77" s="97">
        <f>SUM(H77:AT77)</f>
        <v>0</v>
      </c>
      <c r="AV77" s="176">
        <v>0</v>
      </c>
      <c r="AW77" s="64">
        <v>0</v>
      </c>
      <c r="AX77" s="64">
        <v>0</v>
      </c>
      <c r="AY77" s="64">
        <v>0</v>
      </c>
      <c r="AZ77" s="64">
        <v>0</v>
      </c>
      <c r="BA77" s="64">
        <f t="shared" ref="BA77:BA78" si="44">SUM(AV77:AZ77)</f>
        <v>0</v>
      </c>
      <c r="BB77" s="84">
        <v>396043</v>
      </c>
      <c r="BC77" s="97">
        <f t="shared" ref="BC77:BC78" si="45">BA77+BB77</f>
        <v>396043</v>
      </c>
      <c r="BD77" s="97">
        <f t="shared" ref="BD77:BD78" si="46">AU77+BC77</f>
        <v>396043</v>
      </c>
      <c r="BF77" s="55"/>
      <c r="BG77" s="5"/>
      <c r="BH77" s="17"/>
      <c r="BI77" s="17"/>
      <c r="BJ77" s="17"/>
      <c r="BK77" s="17"/>
      <c r="BN77" s="17"/>
      <c r="BO77" s="17"/>
    </row>
    <row r="78" spans="1:67" ht="13.5" thickBot="1" x14ac:dyDescent="0.25">
      <c r="A78" s="141"/>
      <c r="B78" s="141" t="s">
        <v>61</v>
      </c>
      <c r="C78" s="141"/>
      <c r="D78" s="141"/>
      <c r="E78" s="141">
        <v>41</v>
      </c>
      <c r="F78" s="131" t="s">
        <v>193</v>
      </c>
      <c r="G78" s="113" t="s">
        <v>194</v>
      </c>
      <c r="H78" s="68">
        <v>0</v>
      </c>
      <c r="I78" s="68">
        <v>0</v>
      </c>
      <c r="J78" s="68">
        <v>0</v>
      </c>
      <c r="K78" s="69">
        <v>0</v>
      </c>
      <c r="L78" s="69">
        <v>0</v>
      </c>
      <c r="M78" s="68">
        <v>150</v>
      </c>
      <c r="N78" s="68">
        <v>0</v>
      </c>
      <c r="O78" s="69">
        <v>0</v>
      </c>
      <c r="P78" s="68">
        <v>43</v>
      </c>
      <c r="Q78" s="69">
        <v>0</v>
      </c>
      <c r="R78" s="69">
        <v>0</v>
      </c>
      <c r="S78" s="68">
        <v>0</v>
      </c>
      <c r="T78" s="68">
        <v>0</v>
      </c>
      <c r="U78" s="69">
        <v>0</v>
      </c>
      <c r="V78" s="68">
        <v>0</v>
      </c>
      <c r="W78" s="68">
        <v>0</v>
      </c>
      <c r="X78" s="68">
        <v>0</v>
      </c>
      <c r="Y78" s="68">
        <v>223</v>
      </c>
      <c r="Z78" s="68">
        <v>0</v>
      </c>
      <c r="AA78" s="68">
        <v>2262</v>
      </c>
      <c r="AB78" s="68">
        <v>0</v>
      </c>
      <c r="AC78" s="68">
        <v>0</v>
      </c>
      <c r="AD78" s="68">
        <v>0</v>
      </c>
      <c r="AE78" s="68">
        <v>0</v>
      </c>
      <c r="AF78" s="68">
        <v>0</v>
      </c>
      <c r="AG78" s="68">
        <v>0</v>
      </c>
      <c r="AH78" s="68">
        <v>0</v>
      </c>
      <c r="AI78" s="70">
        <v>77</v>
      </c>
      <c r="AJ78" s="68">
        <v>0</v>
      </c>
      <c r="AK78" s="68">
        <v>0</v>
      </c>
      <c r="AL78" s="68">
        <v>0</v>
      </c>
      <c r="AM78" s="68">
        <v>0</v>
      </c>
      <c r="AN78" s="68">
        <v>0</v>
      </c>
      <c r="AO78" s="68">
        <v>0</v>
      </c>
      <c r="AP78" s="68">
        <v>0</v>
      </c>
      <c r="AQ78" s="68">
        <v>0</v>
      </c>
      <c r="AR78" s="68">
        <v>0</v>
      </c>
      <c r="AS78" s="68">
        <v>9</v>
      </c>
      <c r="AT78" s="87">
        <v>337</v>
      </c>
      <c r="AU78" s="97">
        <f>SUM(H78:AT78)</f>
        <v>3101</v>
      </c>
      <c r="AV78" s="179">
        <v>54</v>
      </c>
      <c r="AW78" s="68">
        <v>0</v>
      </c>
      <c r="AX78" s="68">
        <v>0</v>
      </c>
      <c r="AY78" s="68">
        <v>0</v>
      </c>
      <c r="AZ78" s="68">
        <v>24325</v>
      </c>
      <c r="BA78" s="64">
        <f t="shared" si="44"/>
        <v>24379</v>
      </c>
      <c r="BB78" s="87">
        <v>177</v>
      </c>
      <c r="BC78" s="97">
        <f t="shared" si="45"/>
        <v>24556</v>
      </c>
      <c r="BD78" s="97">
        <f t="shared" si="46"/>
        <v>27657</v>
      </c>
      <c r="BF78" s="55"/>
      <c r="BG78" s="5"/>
      <c r="BH78" s="17"/>
      <c r="BI78" s="17"/>
      <c r="BJ78" s="17"/>
      <c r="BK78" s="17"/>
      <c r="BN78" s="17"/>
      <c r="BO78" s="17"/>
    </row>
    <row r="79" spans="1:67" ht="14.25" thickTop="1" thickBot="1" x14ac:dyDescent="0.25">
      <c r="A79" s="267" t="s">
        <v>195</v>
      </c>
      <c r="B79" s="268"/>
      <c r="C79" s="268"/>
      <c r="D79" s="268"/>
      <c r="E79" s="268"/>
      <c r="F79" s="269"/>
      <c r="G79" s="138"/>
      <c r="H79" s="115">
        <f>H69+H71+H74</f>
        <v>288281</v>
      </c>
      <c r="I79" s="115">
        <f t="shared" ref="I79:BD79" si="47">I69+I71+I74</f>
        <v>231475</v>
      </c>
      <c r="J79" s="115">
        <f t="shared" si="47"/>
        <v>403645</v>
      </c>
      <c r="K79" s="115">
        <f t="shared" si="47"/>
        <v>230450</v>
      </c>
      <c r="L79" s="115">
        <f t="shared" si="47"/>
        <v>569218</v>
      </c>
      <c r="M79" s="115">
        <f t="shared" si="47"/>
        <v>405842</v>
      </c>
      <c r="N79" s="115">
        <f t="shared" si="47"/>
        <v>241094</v>
      </c>
      <c r="O79" s="115">
        <f t="shared" si="47"/>
        <v>182384</v>
      </c>
      <c r="P79" s="115">
        <f t="shared" si="47"/>
        <v>181819</v>
      </c>
      <c r="Q79" s="115">
        <f t="shared" si="47"/>
        <v>448819</v>
      </c>
      <c r="R79" s="115">
        <f t="shared" si="47"/>
        <v>462917</v>
      </c>
      <c r="S79" s="115">
        <f t="shared" si="47"/>
        <v>1003787</v>
      </c>
      <c r="T79" s="115">
        <f t="shared" si="47"/>
        <v>298488</v>
      </c>
      <c r="U79" s="115">
        <f t="shared" si="47"/>
        <v>309391</v>
      </c>
      <c r="V79" s="115">
        <f t="shared" si="47"/>
        <v>773428</v>
      </c>
      <c r="W79" s="115">
        <f t="shared" si="47"/>
        <v>188199</v>
      </c>
      <c r="X79" s="115">
        <f t="shared" si="47"/>
        <v>361257</v>
      </c>
      <c r="Y79" s="115">
        <f t="shared" si="47"/>
        <v>925235</v>
      </c>
      <c r="Z79" s="115">
        <f t="shared" si="47"/>
        <v>269066</v>
      </c>
      <c r="AA79" s="115">
        <f t="shared" si="47"/>
        <v>366595</v>
      </c>
      <c r="AB79" s="115">
        <f t="shared" si="47"/>
        <v>602399</v>
      </c>
      <c r="AC79" s="115">
        <f t="shared" si="47"/>
        <v>199848</v>
      </c>
      <c r="AD79" s="115">
        <f t="shared" si="47"/>
        <v>146157</v>
      </c>
      <c r="AE79" s="115">
        <f t="shared" si="47"/>
        <v>294733</v>
      </c>
      <c r="AF79" s="115">
        <f t="shared" si="47"/>
        <v>174466</v>
      </c>
      <c r="AG79" s="115">
        <f t="shared" si="47"/>
        <v>107466</v>
      </c>
      <c r="AH79" s="115">
        <f t="shared" si="47"/>
        <v>372538</v>
      </c>
      <c r="AI79" s="115">
        <f t="shared" si="47"/>
        <v>328802</v>
      </c>
      <c r="AJ79" s="115">
        <f t="shared" si="47"/>
        <v>174913</v>
      </c>
      <c r="AK79" s="115">
        <f t="shared" si="47"/>
        <v>634182</v>
      </c>
      <c r="AL79" s="115">
        <f t="shared" si="47"/>
        <v>305322</v>
      </c>
      <c r="AM79" s="115">
        <f t="shared" si="47"/>
        <v>178241</v>
      </c>
      <c r="AN79" s="115">
        <f t="shared" si="47"/>
        <v>203441</v>
      </c>
      <c r="AO79" s="115">
        <f t="shared" si="47"/>
        <v>126159</v>
      </c>
      <c r="AP79" s="115">
        <f t="shared" si="47"/>
        <v>1046327</v>
      </c>
      <c r="AQ79" s="115">
        <f t="shared" si="47"/>
        <v>335491</v>
      </c>
      <c r="AR79" s="115">
        <f t="shared" si="47"/>
        <v>193902</v>
      </c>
      <c r="AS79" s="115">
        <f t="shared" si="47"/>
        <v>173030</v>
      </c>
      <c r="AT79" s="116">
        <f t="shared" si="47"/>
        <v>367660</v>
      </c>
      <c r="AU79" s="117">
        <f t="shared" si="47"/>
        <v>14106467</v>
      </c>
      <c r="AV79" s="184">
        <f t="shared" si="47"/>
        <v>1771240</v>
      </c>
      <c r="AW79" s="115">
        <f t="shared" si="47"/>
        <v>2057639</v>
      </c>
      <c r="AX79" s="115">
        <f t="shared" si="47"/>
        <v>984786</v>
      </c>
      <c r="AY79" s="115">
        <f t="shared" si="47"/>
        <v>894215</v>
      </c>
      <c r="AZ79" s="115">
        <f t="shared" si="47"/>
        <v>2042574</v>
      </c>
      <c r="BA79" s="115">
        <f t="shared" si="47"/>
        <v>7750454</v>
      </c>
      <c r="BB79" s="116">
        <f t="shared" si="47"/>
        <v>7640376</v>
      </c>
      <c r="BC79" s="117">
        <f t="shared" si="47"/>
        <v>15390830</v>
      </c>
      <c r="BD79" s="117">
        <f t="shared" si="47"/>
        <v>29497297</v>
      </c>
      <c r="BF79" s="55"/>
      <c r="BG79" s="4"/>
      <c r="BH79" s="17"/>
      <c r="BI79" s="17"/>
      <c r="BJ79" s="17"/>
      <c r="BK79" s="17"/>
      <c r="BL79" s="17"/>
      <c r="BN79" s="17"/>
      <c r="BO79" s="17"/>
    </row>
    <row r="80" spans="1:67" ht="13.5" thickTop="1" x14ac:dyDescent="0.2">
      <c r="A80" s="169"/>
      <c r="B80" s="170"/>
      <c r="C80" s="170"/>
      <c r="D80" s="170"/>
      <c r="E80" s="170"/>
      <c r="F80" s="132"/>
      <c r="G80" s="133"/>
      <c r="H80" s="134"/>
      <c r="I80" s="134"/>
      <c r="J80" s="134"/>
      <c r="K80" s="135"/>
      <c r="L80" s="135"/>
      <c r="M80" s="134"/>
      <c r="N80" s="134"/>
      <c r="O80" s="135"/>
      <c r="P80" s="134"/>
      <c r="Q80" s="135"/>
      <c r="R80" s="135"/>
      <c r="S80" s="134"/>
      <c r="T80" s="134"/>
      <c r="U80" s="135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6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7"/>
      <c r="AV80" s="134"/>
      <c r="AW80" s="134"/>
      <c r="AX80" s="134"/>
      <c r="AY80" s="134"/>
      <c r="AZ80" s="134"/>
      <c r="BA80" s="137"/>
      <c r="BB80" s="134"/>
      <c r="BC80" s="137"/>
      <c r="BD80" s="137"/>
      <c r="BF80" s="17"/>
      <c r="BH80" s="17"/>
      <c r="BI80" s="17"/>
      <c r="BJ80" s="17"/>
      <c r="BK80" s="17"/>
      <c r="BN80" s="17"/>
      <c r="BO80" s="17"/>
    </row>
    <row r="81" spans="1:67" x14ac:dyDescent="0.2">
      <c r="A81" s="148"/>
      <c r="B81" s="148"/>
      <c r="C81" s="148"/>
      <c r="D81" s="148"/>
      <c r="E81" s="148">
        <v>42</v>
      </c>
      <c r="F81" s="57" t="s">
        <v>196</v>
      </c>
      <c r="G81" s="58">
        <v>311700</v>
      </c>
      <c r="H81" s="64">
        <v>16235</v>
      </c>
      <c r="I81" s="64">
        <v>0</v>
      </c>
      <c r="J81" s="64">
        <v>16385</v>
      </c>
      <c r="K81" s="65">
        <v>131970</v>
      </c>
      <c r="L81" s="65">
        <v>0</v>
      </c>
      <c r="M81" s="64">
        <v>116635</v>
      </c>
      <c r="N81" s="64">
        <v>59868</v>
      </c>
      <c r="O81" s="65">
        <v>0</v>
      </c>
      <c r="P81" s="64">
        <v>0</v>
      </c>
      <c r="Q81" s="65">
        <v>268608</v>
      </c>
      <c r="R81" s="65">
        <v>0</v>
      </c>
      <c r="S81" s="64">
        <v>226282</v>
      </c>
      <c r="T81" s="64">
        <v>0</v>
      </c>
      <c r="U81" s="65">
        <v>0</v>
      </c>
      <c r="V81" s="64">
        <v>97719</v>
      </c>
      <c r="W81" s="64">
        <v>0</v>
      </c>
      <c r="X81" s="64">
        <v>83440</v>
      </c>
      <c r="Y81" s="64">
        <v>0</v>
      </c>
      <c r="Z81" s="64">
        <v>0</v>
      </c>
      <c r="AA81" s="64">
        <v>134463</v>
      </c>
      <c r="AB81" s="64">
        <v>146570</v>
      </c>
      <c r="AC81" s="64">
        <v>0</v>
      </c>
      <c r="AD81" s="64">
        <v>0</v>
      </c>
      <c r="AE81" s="64">
        <v>0</v>
      </c>
      <c r="AF81" s="64">
        <v>25366</v>
      </c>
      <c r="AG81" s="64">
        <v>88093</v>
      </c>
      <c r="AH81" s="64">
        <v>147339</v>
      </c>
      <c r="AI81" s="66">
        <v>0</v>
      </c>
      <c r="AJ81" s="64">
        <v>0</v>
      </c>
      <c r="AK81" s="64">
        <v>0</v>
      </c>
      <c r="AL81" s="64">
        <v>88095</v>
      </c>
      <c r="AM81" s="64">
        <v>1755</v>
      </c>
      <c r="AN81" s="64">
        <v>0</v>
      </c>
      <c r="AO81" s="64">
        <v>6561</v>
      </c>
      <c r="AP81" s="64">
        <v>3586</v>
      </c>
      <c r="AQ81" s="64">
        <v>12189</v>
      </c>
      <c r="AR81" s="64">
        <v>133583</v>
      </c>
      <c r="AS81" s="64">
        <v>4634</v>
      </c>
      <c r="AT81" s="84">
        <v>70695</v>
      </c>
      <c r="AU81" s="98">
        <f>SUM(H81:AT81)</f>
        <v>1880071</v>
      </c>
      <c r="AV81" s="176">
        <v>0</v>
      </c>
      <c r="AW81" s="64">
        <v>976</v>
      </c>
      <c r="AX81" s="64">
        <v>45396</v>
      </c>
      <c r="AY81" s="64">
        <v>202590</v>
      </c>
      <c r="AZ81" s="64">
        <v>182391</v>
      </c>
      <c r="BA81" s="54">
        <f>SUM(AV81:AZ81)</f>
        <v>431353</v>
      </c>
      <c r="BB81" s="84">
        <v>157400</v>
      </c>
      <c r="BC81" s="98">
        <f>BA81+BB81</f>
        <v>588753</v>
      </c>
      <c r="BD81" s="98">
        <f>AU81+BC81</f>
        <v>2468824</v>
      </c>
      <c r="BF81" s="17"/>
      <c r="BH81" s="17"/>
      <c r="BI81" s="17"/>
      <c r="BJ81" s="17"/>
      <c r="BK81" s="17"/>
      <c r="BN81" s="17"/>
      <c r="BO81" s="17"/>
    </row>
    <row r="82" spans="1:67" ht="13.5" thickBot="1" x14ac:dyDescent="0.25">
      <c r="A82" s="141"/>
      <c r="B82" s="141"/>
      <c r="C82" s="141"/>
      <c r="D82" s="141"/>
      <c r="E82" s="141">
        <v>43</v>
      </c>
      <c r="F82" s="131" t="s">
        <v>197</v>
      </c>
      <c r="G82" s="139">
        <v>321311</v>
      </c>
      <c r="H82" s="68">
        <v>2070</v>
      </c>
      <c r="I82" s="68">
        <v>0</v>
      </c>
      <c r="J82" s="68">
        <v>697</v>
      </c>
      <c r="K82" s="69">
        <v>0</v>
      </c>
      <c r="L82" s="69">
        <v>0</v>
      </c>
      <c r="M82" s="68">
        <v>47479</v>
      </c>
      <c r="N82" s="68">
        <v>121</v>
      </c>
      <c r="O82" s="69">
        <v>0</v>
      </c>
      <c r="P82" s="68">
        <v>0</v>
      </c>
      <c r="Q82" s="69">
        <v>0</v>
      </c>
      <c r="R82" s="69">
        <v>13639</v>
      </c>
      <c r="S82" s="68">
        <v>0</v>
      </c>
      <c r="T82" s="68">
        <v>83580</v>
      </c>
      <c r="U82" s="69">
        <v>0</v>
      </c>
      <c r="V82" s="68">
        <v>0</v>
      </c>
      <c r="W82" s="68">
        <v>0</v>
      </c>
      <c r="X82" s="68">
        <v>0</v>
      </c>
      <c r="Y82" s="68">
        <v>53028</v>
      </c>
      <c r="Z82" s="68">
        <v>6429</v>
      </c>
      <c r="AA82" s="68">
        <v>0</v>
      </c>
      <c r="AB82" s="68">
        <v>0</v>
      </c>
      <c r="AC82" s="68">
        <v>1831</v>
      </c>
      <c r="AD82" s="68">
        <v>40966</v>
      </c>
      <c r="AE82" s="68">
        <v>0</v>
      </c>
      <c r="AF82" s="68">
        <v>0</v>
      </c>
      <c r="AG82" s="68">
        <v>0</v>
      </c>
      <c r="AH82" s="68">
        <v>0</v>
      </c>
      <c r="AI82" s="70">
        <v>0</v>
      </c>
      <c r="AJ82" s="68">
        <v>16290</v>
      </c>
      <c r="AK82" s="68">
        <v>0</v>
      </c>
      <c r="AL82" s="68">
        <v>0</v>
      </c>
      <c r="AM82" s="68">
        <v>0</v>
      </c>
      <c r="AN82" s="68">
        <v>226139</v>
      </c>
      <c r="AO82" s="68">
        <v>29986</v>
      </c>
      <c r="AP82" s="68">
        <v>1443</v>
      </c>
      <c r="AQ82" s="68">
        <v>0</v>
      </c>
      <c r="AR82" s="68">
        <v>0</v>
      </c>
      <c r="AS82" s="68">
        <v>9709</v>
      </c>
      <c r="AT82" s="87">
        <v>0</v>
      </c>
      <c r="AU82" s="98">
        <f>SUM(H82:AT82)</f>
        <v>533407</v>
      </c>
      <c r="AV82" s="179">
        <v>122312</v>
      </c>
      <c r="AW82" s="68">
        <v>908784</v>
      </c>
      <c r="AX82" s="68">
        <v>0</v>
      </c>
      <c r="AY82" s="68">
        <v>0</v>
      </c>
      <c r="AZ82" s="68">
        <v>0</v>
      </c>
      <c r="BA82" s="107">
        <f>SUM(AV82:AZ82)</f>
        <v>1031096</v>
      </c>
      <c r="BB82" s="87">
        <v>1535352</v>
      </c>
      <c r="BC82" s="108">
        <f>BA82+BB82</f>
        <v>2566448</v>
      </c>
      <c r="BD82" s="98">
        <f>AU82+BC82</f>
        <v>3099855</v>
      </c>
      <c r="BF82" s="17"/>
      <c r="BH82" s="17"/>
      <c r="BI82" s="17"/>
      <c r="BJ82" s="17"/>
      <c r="BK82" s="17"/>
      <c r="BN82" s="17"/>
      <c r="BO82" s="17"/>
    </row>
    <row r="83" spans="1:67" ht="14.25" thickTop="1" thickBot="1" x14ac:dyDescent="0.25">
      <c r="A83" s="270" t="s">
        <v>195</v>
      </c>
      <c r="B83" s="271"/>
      <c r="C83" s="271"/>
      <c r="D83" s="271"/>
      <c r="E83" s="271"/>
      <c r="F83" s="272"/>
      <c r="G83" s="140"/>
      <c r="H83" s="115">
        <f>H79+H81+H82</f>
        <v>306586</v>
      </c>
      <c r="I83" s="115">
        <f t="shared" ref="I83:BD83" si="48">I79+I81+I82</f>
        <v>231475</v>
      </c>
      <c r="J83" s="115">
        <f t="shared" si="48"/>
        <v>420727</v>
      </c>
      <c r="K83" s="115">
        <f t="shared" si="48"/>
        <v>362420</v>
      </c>
      <c r="L83" s="115">
        <f t="shared" si="48"/>
        <v>569218</v>
      </c>
      <c r="M83" s="115">
        <f t="shared" si="48"/>
        <v>569956</v>
      </c>
      <c r="N83" s="115">
        <f t="shared" si="48"/>
        <v>301083</v>
      </c>
      <c r="O83" s="115">
        <f t="shared" si="48"/>
        <v>182384</v>
      </c>
      <c r="P83" s="115">
        <f t="shared" si="48"/>
        <v>181819</v>
      </c>
      <c r="Q83" s="115">
        <f t="shared" si="48"/>
        <v>717427</v>
      </c>
      <c r="R83" s="115">
        <f t="shared" si="48"/>
        <v>476556</v>
      </c>
      <c r="S83" s="115">
        <f t="shared" si="48"/>
        <v>1230069</v>
      </c>
      <c r="T83" s="115">
        <f t="shared" si="48"/>
        <v>382068</v>
      </c>
      <c r="U83" s="115">
        <f t="shared" si="48"/>
        <v>309391</v>
      </c>
      <c r="V83" s="115">
        <f t="shared" si="48"/>
        <v>871147</v>
      </c>
      <c r="W83" s="115">
        <f t="shared" si="48"/>
        <v>188199</v>
      </c>
      <c r="X83" s="115">
        <f t="shared" si="48"/>
        <v>444697</v>
      </c>
      <c r="Y83" s="115">
        <f t="shared" si="48"/>
        <v>978263</v>
      </c>
      <c r="Z83" s="115">
        <f t="shared" si="48"/>
        <v>275495</v>
      </c>
      <c r="AA83" s="115">
        <f t="shared" si="48"/>
        <v>501058</v>
      </c>
      <c r="AB83" s="115">
        <f t="shared" si="48"/>
        <v>748969</v>
      </c>
      <c r="AC83" s="115">
        <f t="shared" si="48"/>
        <v>201679</v>
      </c>
      <c r="AD83" s="115">
        <f t="shared" si="48"/>
        <v>187123</v>
      </c>
      <c r="AE83" s="115">
        <f t="shared" si="48"/>
        <v>294733</v>
      </c>
      <c r="AF83" s="115">
        <f t="shared" si="48"/>
        <v>199832</v>
      </c>
      <c r="AG83" s="115">
        <f t="shared" si="48"/>
        <v>195559</v>
      </c>
      <c r="AH83" s="115">
        <f t="shared" si="48"/>
        <v>519877</v>
      </c>
      <c r="AI83" s="115">
        <f t="shared" si="48"/>
        <v>328802</v>
      </c>
      <c r="AJ83" s="115">
        <f t="shared" si="48"/>
        <v>191203</v>
      </c>
      <c r="AK83" s="115">
        <f t="shared" si="48"/>
        <v>634182</v>
      </c>
      <c r="AL83" s="115">
        <f t="shared" si="48"/>
        <v>393417</v>
      </c>
      <c r="AM83" s="115">
        <f t="shared" si="48"/>
        <v>179996</v>
      </c>
      <c r="AN83" s="115">
        <f t="shared" si="48"/>
        <v>429580</v>
      </c>
      <c r="AO83" s="115">
        <f t="shared" si="48"/>
        <v>162706</v>
      </c>
      <c r="AP83" s="115">
        <f t="shared" si="48"/>
        <v>1051356</v>
      </c>
      <c r="AQ83" s="115">
        <f t="shared" si="48"/>
        <v>347680</v>
      </c>
      <c r="AR83" s="115">
        <f t="shared" si="48"/>
        <v>327485</v>
      </c>
      <c r="AS83" s="115">
        <f t="shared" si="48"/>
        <v>187373</v>
      </c>
      <c r="AT83" s="116">
        <f t="shared" si="48"/>
        <v>438355</v>
      </c>
      <c r="AU83" s="117">
        <f t="shared" si="48"/>
        <v>16519945</v>
      </c>
      <c r="AV83" s="184">
        <f t="shared" si="48"/>
        <v>1893552</v>
      </c>
      <c r="AW83" s="115">
        <f t="shared" si="48"/>
        <v>2967399</v>
      </c>
      <c r="AX83" s="115">
        <f t="shared" si="48"/>
        <v>1030182</v>
      </c>
      <c r="AY83" s="115">
        <f t="shared" si="48"/>
        <v>1096805</v>
      </c>
      <c r="AZ83" s="115">
        <f t="shared" si="48"/>
        <v>2224965</v>
      </c>
      <c r="BA83" s="115">
        <f t="shared" si="48"/>
        <v>9212903</v>
      </c>
      <c r="BB83" s="116">
        <f t="shared" si="48"/>
        <v>9333128</v>
      </c>
      <c r="BC83" s="117">
        <f t="shared" si="48"/>
        <v>18546031</v>
      </c>
      <c r="BD83" s="117">
        <f t="shared" si="48"/>
        <v>35065976</v>
      </c>
      <c r="BF83" s="17"/>
      <c r="BH83" s="17"/>
      <c r="BI83" s="17"/>
      <c r="BJ83" s="17"/>
      <c r="BK83" s="17"/>
      <c r="BN83" s="17"/>
      <c r="BO83" s="17"/>
    </row>
    <row r="84" spans="1:67" ht="13.5" thickTop="1" x14ac:dyDescent="0.2">
      <c r="H84" s="17"/>
      <c r="BA84" s="17"/>
      <c r="BJ84" s="17"/>
    </row>
    <row r="85" spans="1:67" x14ac:dyDescent="0.2"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V85" s="17"/>
      <c r="AW85" s="17"/>
      <c r="AX85" s="17"/>
      <c r="AY85" s="17"/>
      <c r="AZ85" s="17"/>
      <c r="BB85" s="17"/>
    </row>
    <row r="86" spans="1:67" x14ac:dyDescent="0.2">
      <c r="AU86" s="17"/>
    </row>
  </sheetData>
  <sheetProtection formatCells="0" formatColumns="0"/>
  <mergeCells count="11">
    <mergeCell ref="H1:AF1"/>
    <mergeCell ref="AD2:AF2"/>
    <mergeCell ref="BB2:BD2"/>
    <mergeCell ref="A2:F2"/>
    <mergeCell ref="A69:F69"/>
    <mergeCell ref="A71:F71"/>
    <mergeCell ref="A79:F79"/>
    <mergeCell ref="A83:F83"/>
    <mergeCell ref="BL2:BM2"/>
    <mergeCell ref="BN2:BO2"/>
    <mergeCell ref="A74:F74"/>
  </mergeCells>
  <printOptions horizontalCentered="1"/>
  <pageMargins left="0" right="0" top="0.15748031496062992" bottom="0.35433070866141736" header="0.31496062992125984" footer="0.15748031496062992"/>
  <pageSetup paperSize="8" scale="60" fitToHeight="4" orientation="landscape" horizontalDpi="1200" verticalDpi="1200" r:id="rId1"/>
  <headerFooter scaleWithDoc="0" alignWithMargins="0">
    <oddFooter>&amp;LПокрајински секретаријат за финансије, Одсек за фискалне и макроекономске анализе&amp;Rстрана &amp;P</oddFooter>
  </headerFooter>
  <colBreaks count="1" manualBreakCount="1">
    <brk id="32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BO81"/>
  <sheetViews>
    <sheetView showZeros="0" tabSelected="1" zoomScale="115" zoomScaleNormal="115" workbookViewId="0">
      <pane xSplit="7" ySplit="4" topLeftCell="H62" activePane="bottomRight" state="frozen"/>
      <selection pane="topRight" activeCell="K1" sqref="K1"/>
      <selection pane="bottomLeft" activeCell="A5" sqref="A5"/>
      <selection pane="bottomRight" activeCell="F81" sqref="F81"/>
    </sheetView>
  </sheetViews>
  <sheetFormatPr defaultRowHeight="12.75" x14ac:dyDescent="0.2"/>
  <cols>
    <col min="1" max="1" width="6" style="171" customWidth="1"/>
    <col min="2" max="2" width="2.85546875" style="171" bestFit="1" customWidth="1"/>
    <col min="3" max="3" width="7.7109375" style="171" bestFit="1" customWidth="1"/>
    <col min="4" max="4" width="2.85546875" style="171" bestFit="1" customWidth="1"/>
    <col min="5" max="5" width="8.85546875" style="171" bestFit="1" customWidth="1"/>
    <col min="6" max="6" width="58.28515625" style="59" customWidth="1"/>
    <col min="7" max="7" width="15.7109375" style="8" customWidth="1"/>
    <col min="8" max="8" width="9.28515625" style="8" customWidth="1"/>
    <col min="9" max="9" width="10.7109375" style="8" customWidth="1"/>
    <col min="10" max="10" width="9.85546875" style="8" bestFit="1" customWidth="1"/>
    <col min="11" max="11" width="8.42578125" style="8" customWidth="1"/>
    <col min="12" max="12" width="9.42578125" style="8" customWidth="1"/>
    <col min="13" max="13" width="9.28515625" style="8" bestFit="1" customWidth="1"/>
    <col min="14" max="14" width="10.5703125" style="8" customWidth="1"/>
    <col min="15" max="15" width="9.28515625" style="8" bestFit="1" customWidth="1"/>
    <col min="16" max="16" width="8.42578125" style="8" customWidth="1"/>
    <col min="17" max="17" width="8.28515625" style="8" customWidth="1"/>
    <col min="18" max="18" width="8.42578125" style="8" customWidth="1"/>
    <col min="19" max="19" width="9.7109375" style="8" customWidth="1"/>
    <col min="20" max="20" width="8.28515625" style="8" customWidth="1"/>
    <col min="21" max="21" width="9.7109375" style="8" customWidth="1"/>
    <col min="22" max="22" width="8.5703125" style="8" customWidth="1"/>
    <col min="23" max="23" width="8.42578125" style="8" customWidth="1"/>
    <col min="24" max="24" width="9.28515625" style="8" customWidth="1"/>
    <col min="25" max="25" width="9.140625" style="8" customWidth="1"/>
    <col min="26" max="26" width="9.140625" style="8"/>
    <col min="27" max="28" width="8.85546875" style="8" customWidth="1"/>
    <col min="29" max="29" width="8.28515625" style="8" customWidth="1"/>
    <col min="30" max="30" width="9" style="8" customWidth="1"/>
    <col min="31" max="31" width="8" style="8" customWidth="1"/>
    <col min="32" max="32" width="10" style="8" customWidth="1"/>
    <col min="33" max="33" width="8" style="8" customWidth="1"/>
    <col min="34" max="34" width="8.85546875" style="8" customWidth="1"/>
    <col min="35" max="35" width="9.140625" style="8"/>
    <col min="36" max="36" width="11.42578125" style="8" bestFit="1" customWidth="1"/>
    <col min="37" max="37" width="8.85546875" style="8" customWidth="1"/>
    <col min="38" max="38" width="8.5703125" style="8" customWidth="1"/>
    <col min="39" max="39" width="8.28515625" style="8" customWidth="1"/>
    <col min="40" max="40" width="9.7109375" style="8" customWidth="1"/>
    <col min="41" max="41" width="9.140625" style="8" bestFit="1" customWidth="1"/>
    <col min="42" max="42" width="9.28515625" style="8" customWidth="1"/>
    <col min="43" max="43" width="8.5703125" style="8" bestFit="1" customWidth="1"/>
    <col min="44" max="45" width="8.28515625" style="8" customWidth="1"/>
    <col min="46" max="46" width="9" style="8" customWidth="1"/>
    <col min="47" max="47" width="10.42578125" style="8" customWidth="1"/>
    <col min="48" max="48" width="9.85546875" style="8" bestFit="1" customWidth="1"/>
    <col min="49" max="50" width="9.42578125" style="8" customWidth="1"/>
    <col min="51" max="51" width="10.5703125" style="8" bestFit="1" customWidth="1"/>
    <col min="52" max="52" width="9.7109375" style="8" customWidth="1"/>
    <col min="53" max="56" width="12.28515625" style="8" customWidth="1"/>
    <col min="57" max="57" width="10.85546875" style="8" bestFit="1" customWidth="1"/>
    <col min="58" max="58" width="9.140625" style="8"/>
    <col min="59" max="59" width="9.5703125" style="8" customWidth="1"/>
    <col min="60" max="60" width="12.28515625" style="8" bestFit="1" customWidth="1"/>
    <col min="61" max="61" width="11.42578125" style="8" bestFit="1" customWidth="1"/>
    <col min="62" max="62" width="9.85546875" style="8" bestFit="1" customWidth="1"/>
    <col min="63" max="63" width="9.140625" style="8"/>
    <col min="64" max="64" width="8.85546875" style="8" bestFit="1" customWidth="1"/>
    <col min="65" max="16384" width="9.140625" style="8"/>
  </cols>
  <sheetData>
    <row r="1" spans="1:67" ht="48" customHeight="1" x14ac:dyDescent="0.2">
      <c r="H1" s="276" t="s">
        <v>202</v>
      </c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</row>
    <row r="2" spans="1:67" ht="15.75" x14ac:dyDescent="0.2">
      <c r="A2" s="280" t="s">
        <v>201</v>
      </c>
      <c r="B2" s="280"/>
      <c r="C2" s="280"/>
      <c r="D2" s="280"/>
      <c r="E2" s="280"/>
      <c r="F2" s="280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190"/>
      <c r="AE2" s="190"/>
      <c r="AF2" s="190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190"/>
      <c r="BC2" s="190"/>
      <c r="BD2" s="190"/>
      <c r="BL2" s="273"/>
      <c r="BM2" s="273"/>
      <c r="BN2" s="274"/>
      <c r="BO2" s="274"/>
    </row>
    <row r="3" spans="1:67" ht="51" x14ac:dyDescent="0.2">
      <c r="A3" s="9"/>
      <c r="B3" s="141"/>
      <c r="C3" s="9"/>
      <c r="D3" s="9"/>
      <c r="E3" s="10" t="s">
        <v>0</v>
      </c>
      <c r="F3" s="10" t="s">
        <v>1</v>
      </c>
      <c r="G3" s="9" t="s">
        <v>2</v>
      </c>
      <c r="H3" s="60" t="s">
        <v>3</v>
      </c>
      <c r="I3" s="60" t="s">
        <v>4</v>
      </c>
      <c r="J3" s="60" t="s">
        <v>5</v>
      </c>
      <c r="K3" s="60" t="s">
        <v>6</v>
      </c>
      <c r="L3" s="61" t="s">
        <v>7</v>
      </c>
      <c r="M3" s="61" t="s">
        <v>8</v>
      </c>
      <c r="N3" s="61" t="s">
        <v>9</v>
      </c>
      <c r="O3" s="61" t="s">
        <v>10</v>
      </c>
      <c r="P3" s="60" t="s">
        <v>11</v>
      </c>
      <c r="Q3" s="60" t="s">
        <v>12</v>
      </c>
      <c r="R3" s="60" t="s">
        <v>13</v>
      </c>
      <c r="S3" s="60" t="s">
        <v>14</v>
      </c>
      <c r="T3" s="60" t="s">
        <v>15</v>
      </c>
      <c r="U3" s="60" t="s">
        <v>16</v>
      </c>
      <c r="V3" s="60" t="s">
        <v>17</v>
      </c>
      <c r="W3" s="60" t="s">
        <v>18</v>
      </c>
      <c r="X3" s="60" t="s">
        <v>19</v>
      </c>
      <c r="Y3" s="60" t="s">
        <v>20</v>
      </c>
      <c r="Z3" s="60" t="s">
        <v>21</v>
      </c>
      <c r="AA3" s="60" t="s">
        <v>22</v>
      </c>
      <c r="AB3" s="60" t="s">
        <v>23</v>
      </c>
      <c r="AC3" s="61" t="s">
        <v>24</v>
      </c>
      <c r="AD3" s="61" t="s">
        <v>25</v>
      </c>
      <c r="AE3" s="61" t="s">
        <v>26</v>
      </c>
      <c r="AF3" s="61" t="s">
        <v>27</v>
      </c>
      <c r="AG3" s="60" t="s">
        <v>28</v>
      </c>
      <c r="AH3" s="60" t="s">
        <v>29</v>
      </c>
      <c r="AI3" s="60" t="s">
        <v>30</v>
      </c>
      <c r="AJ3" s="60" t="s">
        <v>31</v>
      </c>
      <c r="AK3" s="60" t="s">
        <v>32</v>
      </c>
      <c r="AL3" s="60" t="s">
        <v>33</v>
      </c>
      <c r="AM3" s="60" t="s">
        <v>34</v>
      </c>
      <c r="AN3" s="60" t="s">
        <v>35</v>
      </c>
      <c r="AO3" s="61" t="s">
        <v>36</v>
      </c>
      <c r="AP3" s="61" t="s">
        <v>37</v>
      </c>
      <c r="AQ3" s="60" t="s">
        <v>38</v>
      </c>
      <c r="AR3" s="60" t="s">
        <v>39</v>
      </c>
      <c r="AS3" s="60" t="s">
        <v>40</v>
      </c>
      <c r="AT3" s="80" t="s">
        <v>41</v>
      </c>
      <c r="AU3" s="92" t="s">
        <v>42</v>
      </c>
      <c r="AV3" s="172" t="s">
        <v>43</v>
      </c>
      <c r="AW3" s="60" t="s">
        <v>44</v>
      </c>
      <c r="AX3" s="60" t="s">
        <v>45</v>
      </c>
      <c r="AY3" s="61" t="s">
        <v>46</v>
      </c>
      <c r="AZ3" s="60" t="s">
        <v>47</v>
      </c>
      <c r="BA3" s="61" t="s">
        <v>48</v>
      </c>
      <c r="BB3" s="79" t="s">
        <v>49</v>
      </c>
      <c r="BC3" s="92" t="s">
        <v>50</v>
      </c>
      <c r="BD3" s="92" t="s">
        <v>51</v>
      </c>
      <c r="BH3" s="11"/>
      <c r="BI3" s="11"/>
      <c r="BL3" s="62"/>
      <c r="BM3" s="62"/>
      <c r="BN3" s="63"/>
      <c r="BO3" s="63"/>
    </row>
    <row r="4" spans="1:67" ht="13.5" thickBot="1" x14ac:dyDescent="0.25">
      <c r="A4" s="141"/>
      <c r="B4" s="141"/>
      <c r="C4" s="141"/>
      <c r="D4" s="141"/>
      <c r="E4" s="141"/>
      <c r="F4" s="13"/>
      <c r="G4" s="12"/>
      <c r="H4" s="60">
        <v>1</v>
      </c>
      <c r="I4" s="60">
        <v>2</v>
      </c>
      <c r="J4" s="60">
        <v>3</v>
      </c>
      <c r="K4" s="60">
        <v>4</v>
      </c>
      <c r="L4" s="60">
        <v>5</v>
      </c>
      <c r="M4" s="60">
        <v>6</v>
      </c>
      <c r="N4" s="60">
        <v>7</v>
      </c>
      <c r="O4" s="60">
        <v>8</v>
      </c>
      <c r="P4" s="60">
        <v>9</v>
      </c>
      <c r="Q4" s="60">
        <v>10</v>
      </c>
      <c r="R4" s="60">
        <v>11</v>
      </c>
      <c r="S4" s="60">
        <v>12</v>
      </c>
      <c r="T4" s="60">
        <v>13</v>
      </c>
      <c r="U4" s="60">
        <v>14</v>
      </c>
      <c r="V4" s="60">
        <v>15</v>
      </c>
      <c r="W4" s="60">
        <v>16</v>
      </c>
      <c r="X4" s="60">
        <v>17</v>
      </c>
      <c r="Y4" s="60">
        <v>18</v>
      </c>
      <c r="Z4" s="60">
        <v>19</v>
      </c>
      <c r="AA4" s="60">
        <v>20</v>
      </c>
      <c r="AB4" s="60">
        <v>21</v>
      </c>
      <c r="AC4" s="60">
        <v>22</v>
      </c>
      <c r="AD4" s="60">
        <v>23</v>
      </c>
      <c r="AE4" s="60">
        <v>24</v>
      </c>
      <c r="AF4" s="60">
        <v>25</v>
      </c>
      <c r="AG4" s="60">
        <v>26</v>
      </c>
      <c r="AH4" s="60">
        <v>27</v>
      </c>
      <c r="AI4" s="60">
        <v>28</v>
      </c>
      <c r="AJ4" s="60">
        <v>29</v>
      </c>
      <c r="AK4" s="60">
        <v>30</v>
      </c>
      <c r="AL4" s="60">
        <v>31</v>
      </c>
      <c r="AM4" s="60">
        <v>32</v>
      </c>
      <c r="AN4" s="60">
        <v>33</v>
      </c>
      <c r="AO4" s="60">
        <v>34</v>
      </c>
      <c r="AP4" s="60">
        <v>35</v>
      </c>
      <c r="AQ4" s="60">
        <v>36</v>
      </c>
      <c r="AR4" s="60">
        <v>37</v>
      </c>
      <c r="AS4" s="60">
        <v>38</v>
      </c>
      <c r="AT4" s="80">
        <v>39</v>
      </c>
      <c r="AU4" s="93" t="s">
        <v>52</v>
      </c>
      <c r="AV4" s="172">
        <v>1</v>
      </c>
      <c r="AW4" s="60">
        <v>2</v>
      </c>
      <c r="AX4" s="60">
        <v>3</v>
      </c>
      <c r="AY4" s="60">
        <v>4</v>
      </c>
      <c r="AZ4" s="60">
        <v>5</v>
      </c>
      <c r="BA4" s="60"/>
      <c r="BB4" s="80">
        <v>6</v>
      </c>
      <c r="BC4" s="93" t="s">
        <v>53</v>
      </c>
      <c r="BD4" s="93" t="s">
        <v>54</v>
      </c>
    </row>
    <row r="5" spans="1:67" ht="13.5" thickBot="1" x14ac:dyDescent="0.25">
      <c r="A5" s="142" t="s">
        <v>55</v>
      </c>
      <c r="B5" s="143"/>
      <c r="C5" s="143"/>
      <c r="D5" s="143"/>
      <c r="E5" s="143"/>
      <c r="F5" s="15" t="s">
        <v>56</v>
      </c>
      <c r="G5" s="14"/>
      <c r="H5" s="191">
        <f>'Tabela I'!H5/'Tabela I'!H$79</f>
        <v>0.55000000000000004</v>
      </c>
      <c r="I5" s="191">
        <f>'Tabela I'!I5/'Tabela I'!I$79</f>
        <v>0.48099999999999998</v>
      </c>
      <c r="J5" s="191">
        <f>'Tabela I'!J5/'Tabela I'!J$79</f>
        <v>0.64700000000000002</v>
      </c>
      <c r="K5" s="191">
        <f>'Tabela I'!K5/'Tabela I'!K$79</f>
        <v>0.38100000000000001</v>
      </c>
      <c r="L5" s="191">
        <f>'Tabela I'!L5/'Tabela I'!L$79</f>
        <v>0.74199999999999999</v>
      </c>
      <c r="M5" s="191">
        <f>'Tabela I'!M5/'Tabela I'!M$79</f>
        <v>0.71799999999999997</v>
      </c>
      <c r="N5" s="191">
        <f>'Tabela I'!N5/'Tabela I'!N$79</f>
        <v>0.47499999999999998</v>
      </c>
      <c r="O5" s="191">
        <f>'Tabela I'!O5/'Tabela I'!O$79</f>
        <v>0.41499999999999998</v>
      </c>
      <c r="P5" s="191">
        <f>'Tabela I'!P5/'Tabela I'!P$79</f>
        <v>0.69399999999999995</v>
      </c>
      <c r="Q5" s="191">
        <f>'Tabela I'!Q5/'Tabela I'!Q$79</f>
        <v>0.66</v>
      </c>
      <c r="R5" s="191">
        <f>'Tabela I'!R5/'Tabela I'!R$79</f>
        <v>0.74099999999999999</v>
      </c>
      <c r="S5" s="191">
        <f>'Tabela I'!S5/'Tabela I'!S$79</f>
        <v>0.63800000000000001</v>
      </c>
      <c r="T5" s="191">
        <f>'Tabela I'!T5/'Tabela I'!T$79</f>
        <v>0.58799999999999997</v>
      </c>
      <c r="U5" s="191">
        <f>'Tabela I'!U5/'Tabela I'!U$79</f>
        <v>0.45</v>
      </c>
      <c r="V5" s="191">
        <f>'Tabela I'!V5/'Tabela I'!V$79</f>
        <v>0.60399999999999998</v>
      </c>
      <c r="W5" s="191">
        <f>'Tabela I'!W5/'Tabela I'!W$79</f>
        <v>0.46500000000000002</v>
      </c>
      <c r="X5" s="191">
        <f>'Tabela I'!X5/'Tabela I'!X$79</f>
        <v>0.51300000000000001</v>
      </c>
      <c r="Y5" s="191">
        <f>'Tabela I'!Y5/'Tabela I'!Y$79</f>
        <v>0.58399999999999996</v>
      </c>
      <c r="Z5" s="191">
        <f>'Tabela I'!Z5/'Tabela I'!Z$79</f>
        <v>0.46899999999999997</v>
      </c>
      <c r="AA5" s="191">
        <f>'Tabela I'!AA5/'Tabela I'!AA$79</f>
        <v>0.53900000000000003</v>
      </c>
      <c r="AB5" s="191">
        <f>'Tabela I'!AB5/'Tabela I'!AB$79</f>
        <v>0.63100000000000001</v>
      </c>
      <c r="AC5" s="191">
        <f>'Tabela I'!AC5/'Tabela I'!AC$79</f>
        <v>0.38800000000000001</v>
      </c>
      <c r="AD5" s="191">
        <f>'Tabela I'!AD5/'Tabela I'!AD$79</f>
        <v>0.52400000000000002</v>
      </c>
      <c r="AE5" s="191">
        <f>'Tabela I'!AE5/'Tabela I'!AE$79</f>
        <v>0.57299999999999995</v>
      </c>
      <c r="AF5" s="191">
        <f>'Tabela I'!AF5/'Tabela I'!AF$79</f>
        <v>0.39500000000000002</v>
      </c>
      <c r="AG5" s="191">
        <f>'Tabela I'!AG5/'Tabela I'!AG$79</f>
        <v>0.54</v>
      </c>
      <c r="AH5" s="191">
        <f>'Tabela I'!AH5/'Tabela I'!AH$79</f>
        <v>0.57099999999999995</v>
      </c>
      <c r="AI5" s="191">
        <f>'Tabela I'!AI5/'Tabela I'!AI$79</f>
        <v>0.65300000000000002</v>
      </c>
      <c r="AJ5" s="191">
        <f>'Tabela I'!AJ5/'Tabela I'!AJ$79</f>
        <v>0.41199999999999998</v>
      </c>
      <c r="AK5" s="191">
        <f>'Tabela I'!AK5/'Tabela I'!AK$79</f>
        <v>0.65700000000000003</v>
      </c>
      <c r="AL5" s="191">
        <f>'Tabela I'!AL5/'Tabela I'!AL$79</f>
        <v>0.67100000000000004</v>
      </c>
      <c r="AM5" s="191">
        <f>'Tabela I'!AM5/'Tabela I'!AM$79</f>
        <v>0.52400000000000002</v>
      </c>
      <c r="AN5" s="191">
        <f>'Tabela I'!AN5/'Tabela I'!AN$79</f>
        <v>0.50600000000000001</v>
      </c>
      <c r="AO5" s="191">
        <f>'Tabela I'!AO5/'Tabela I'!AO$79</f>
        <v>0.57499999999999996</v>
      </c>
      <c r="AP5" s="191">
        <f>'Tabela I'!AP5/'Tabela I'!AP$79</f>
        <v>0.59799999999999998</v>
      </c>
      <c r="AQ5" s="191">
        <f>'Tabela I'!AQ5/'Tabela I'!AQ$79</f>
        <v>0.68700000000000006</v>
      </c>
      <c r="AR5" s="191">
        <f>'Tabela I'!AR5/'Tabela I'!AR$79</f>
        <v>0.57999999999999996</v>
      </c>
      <c r="AS5" s="191">
        <f>'Tabela I'!AS5/'Tabela I'!AS$79</f>
        <v>0.38900000000000001</v>
      </c>
      <c r="AT5" s="192">
        <f>'Tabela I'!AT5/'Tabela I'!AT$79</f>
        <v>0.58899999999999997</v>
      </c>
      <c r="AU5" s="193">
        <f>'Tabela I'!AU5/'Tabela I'!AU$79</f>
        <v>0.59</v>
      </c>
      <c r="AV5" s="194">
        <f>'Tabela I'!AV5/'Tabela I'!AV$79</f>
        <v>0.67100000000000004</v>
      </c>
      <c r="AW5" s="191">
        <f>'Tabela I'!AW5/'Tabela I'!AW$79</f>
        <v>0.73599999999999999</v>
      </c>
      <c r="AX5" s="191">
        <f>'Tabela I'!AX5/'Tabela I'!AX$79</f>
        <v>0.68</v>
      </c>
      <c r="AY5" s="191">
        <f>'Tabela I'!AY5/'Tabela I'!AY$79</f>
        <v>0.65</v>
      </c>
      <c r="AZ5" s="191">
        <f>'Tabela I'!AZ5/'Tabela I'!AZ$79</f>
        <v>0.71</v>
      </c>
      <c r="BA5" s="191">
        <f>'Tabela I'!BA5/'Tabela I'!BA$79</f>
        <v>0.69699999999999995</v>
      </c>
      <c r="BB5" s="192">
        <f>'Tabela I'!BB5/'Tabela I'!BB$79</f>
        <v>0.66100000000000003</v>
      </c>
      <c r="BC5" s="193">
        <f>'Tabela I'!BC5/'Tabela I'!BC$79</f>
        <v>0.67900000000000005</v>
      </c>
      <c r="BD5" s="193">
        <f>'Tabela I'!BD5/'Tabela I'!BD$79</f>
        <v>0.63600000000000001</v>
      </c>
      <c r="BE5" s="17"/>
      <c r="BF5" s="17"/>
      <c r="BH5" s="17"/>
      <c r="BI5" s="17"/>
      <c r="BJ5" s="17"/>
      <c r="BK5" s="17"/>
      <c r="BN5" s="17"/>
      <c r="BO5" s="17"/>
    </row>
    <row r="6" spans="1:67" x14ac:dyDescent="0.2">
      <c r="A6" s="144" t="s">
        <v>52</v>
      </c>
      <c r="B6" s="145"/>
      <c r="C6" s="145"/>
      <c r="D6" s="145"/>
      <c r="E6" s="145"/>
      <c r="F6" s="18" t="s">
        <v>57</v>
      </c>
      <c r="G6" s="18"/>
      <c r="H6" s="195">
        <f>'Tabela I'!H6/'Tabela I'!H$79</f>
        <v>0.36099999999999999</v>
      </c>
      <c r="I6" s="195">
        <f>'Tabela I'!I6/'Tabela I'!I$79</f>
        <v>0.30299999999999999</v>
      </c>
      <c r="J6" s="195">
        <f>'Tabela I'!J6/'Tabela I'!J$79</f>
        <v>0.41799999999999998</v>
      </c>
      <c r="K6" s="195">
        <f>'Tabela I'!K6/'Tabela I'!K$79</f>
        <v>0.216</v>
      </c>
      <c r="L6" s="195">
        <f>'Tabela I'!L6/'Tabela I'!L$79</f>
        <v>0.55500000000000005</v>
      </c>
      <c r="M6" s="195">
        <f>'Tabela I'!M6/'Tabela I'!M$79</f>
        <v>0.50900000000000001</v>
      </c>
      <c r="N6" s="195">
        <f>'Tabela I'!N6/'Tabela I'!N$79</f>
        <v>0.28999999999999998</v>
      </c>
      <c r="O6" s="195">
        <f>'Tabela I'!O6/'Tabela I'!O$79</f>
        <v>0.28299999999999997</v>
      </c>
      <c r="P6" s="195">
        <f>'Tabela I'!P6/'Tabela I'!P$79</f>
        <v>0.41399999999999998</v>
      </c>
      <c r="Q6" s="195">
        <f>'Tabela I'!Q6/'Tabela I'!Q$79</f>
        <v>0.38100000000000001</v>
      </c>
      <c r="R6" s="195">
        <f>'Tabela I'!R6/'Tabela I'!R$79</f>
        <v>0.47</v>
      </c>
      <c r="S6" s="195">
        <f>'Tabela I'!S6/'Tabela I'!S$79</f>
        <v>0.47699999999999998</v>
      </c>
      <c r="T6" s="195">
        <f>'Tabela I'!T6/'Tabela I'!T$79</f>
        <v>0.33300000000000002</v>
      </c>
      <c r="U6" s="195">
        <f>'Tabela I'!U6/'Tabela I'!U$79</f>
        <v>0.23799999999999999</v>
      </c>
      <c r="V6" s="195">
        <f>'Tabela I'!V6/'Tabela I'!V$79</f>
        <v>0.35699999999999998</v>
      </c>
      <c r="W6" s="195">
        <f>'Tabela I'!W6/'Tabela I'!W$79</f>
        <v>0.20599999999999999</v>
      </c>
      <c r="X6" s="195">
        <f>'Tabela I'!X6/'Tabela I'!X$79</f>
        <v>0.33100000000000002</v>
      </c>
      <c r="Y6" s="195">
        <f>'Tabela I'!Y6/'Tabela I'!Y$79</f>
        <v>0.36899999999999999</v>
      </c>
      <c r="Z6" s="195">
        <f>'Tabela I'!Z6/'Tabela I'!Z$79</f>
        <v>0.29899999999999999</v>
      </c>
      <c r="AA6" s="195">
        <f>'Tabela I'!AA6/'Tabela I'!AA$79</f>
        <v>0.376</v>
      </c>
      <c r="AB6" s="195">
        <f>'Tabela I'!AB6/'Tabela I'!AB$79</f>
        <v>0.35199999999999998</v>
      </c>
      <c r="AC6" s="195">
        <f>'Tabela I'!AC6/'Tabela I'!AC$79</f>
        <v>0.26300000000000001</v>
      </c>
      <c r="AD6" s="195">
        <f>'Tabela I'!AD6/'Tabela I'!AD$79</f>
        <v>0.30099999999999999</v>
      </c>
      <c r="AE6" s="195">
        <f>'Tabela I'!AE6/'Tabela I'!AE$79</f>
        <v>0.378</v>
      </c>
      <c r="AF6" s="195">
        <f>'Tabela I'!AF6/'Tabela I'!AF$79</f>
        <v>0.26100000000000001</v>
      </c>
      <c r="AG6" s="195">
        <f>'Tabela I'!AG6/'Tabela I'!AG$79</f>
        <v>0.4</v>
      </c>
      <c r="AH6" s="195">
        <f>'Tabela I'!AH6/'Tabela I'!AH$79</f>
        <v>0.32800000000000001</v>
      </c>
      <c r="AI6" s="195">
        <f>'Tabela I'!AI6/'Tabela I'!AI$79</f>
        <v>0.317</v>
      </c>
      <c r="AJ6" s="195">
        <f>'Tabela I'!AJ6/'Tabela I'!AJ$79</f>
        <v>0.246</v>
      </c>
      <c r="AK6" s="195">
        <f>'Tabela I'!AK6/'Tabela I'!AK$79</f>
        <v>0.43</v>
      </c>
      <c r="AL6" s="195">
        <f>'Tabela I'!AL6/'Tabela I'!AL$79</f>
        <v>0.45800000000000002</v>
      </c>
      <c r="AM6" s="195">
        <f>'Tabela I'!AM6/'Tabela I'!AM$79</f>
        <v>0.318</v>
      </c>
      <c r="AN6" s="195">
        <f>'Tabela I'!AN6/'Tabela I'!AN$79</f>
        <v>0.28299999999999997</v>
      </c>
      <c r="AO6" s="195">
        <f>'Tabela I'!AO6/'Tabela I'!AO$79</f>
        <v>0.40500000000000003</v>
      </c>
      <c r="AP6" s="195">
        <f>'Tabela I'!AP6/'Tabela I'!AP$79</f>
        <v>0.375</v>
      </c>
      <c r="AQ6" s="195">
        <f>'Tabela I'!AQ6/'Tabela I'!AQ$79</f>
        <v>0.47099999999999997</v>
      </c>
      <c r="AR6" s="195">
        <f>'Tabela I'!AR6/'Tabela I'!AR$79</f>
        <v>0.28199999999999997</v>
      </c>
      <c r="AS6" s="195">
        <f>'Tabela I'!AS6/'Tabela I'!AS$79</f>
        <v>0.30399999999999999</v>
      </c>
      <c r="AT6" s="196">
        <f>'Tabela I'!AT6/'Tabela I'!AT$79</f>
        <v>0.40100000000000002</v>
      </c>
      <c r="AU6" s="197">
        <f>'Tabela I'!AU6/'Tabela I'!AU$79</f>
        <v>0.376</v>
      </c>
      <c r="AV6" s="198">
        <f>'Tabela I'!AV6/'Tabela I'!AV$79</f>
        <v>0.45500000000000002</v>
      </c>
      <c r="AW6" s="195">
        <f>'Tabela I'!AW6/'Tabela I'!AW$79</f>
        <v>0.44500000000000001</v>
      </c>
      <c r="AX6" s="195">
        <f>'Tabela I'!AX6/'Tabela I'!AX$79</f>
        <v>0.438</v>
      </c>
      <c r="AY6" s="195">
        <f>'Tabela I'!AY6/'Tabela I'!AY$79</f>
        <v>0.51</v>
      </c>
      <c r="AZ6" s="195">
        <f>'Tabela I'!AZ6/'Tabela I'!AZ$79</f>
        <v>0.432</v>
      </c>
      <c r="BA6" s="195">
        <f>'Tabela I'!BA6/'Tabela I'!BA$79</f>
        <v>0.45</v>
      </c>
      <c r="BB6" s="196">
        <f>'Tabela I'!BB6/'Tabela I'!BB$79</f>
        <v>0.42599999999999999</v>
      </c>
      <c r="BC6" s="197">
        <f>'Tabela I'!BC6/'Tabela I'!BC$79</f>
        <v>0.438</v>
      </c>
      <c r="BD6" s="197">
        <f>'Tabela I'!BD6/'Tabela I'!BD$79</f>
        <v>0.40899999999999997</v>
      </c>
      <c r="BF6" s="17"/>
      <c r="BH6" s="17"/>
      <c r="BI6" s="17"/>
      <c r="BJ6" s="17"/>
      <c r="BK6" s="17"/>
      <c r="BN6" s="17"/>
      <c r="BO6" s="17"/>
    </row>
    <row r="7" spans="1:67" x14ac:dyDescent="0.2">
      <c r="A7" s="146"/>
      <c r="B7" s="147"/>
      <c r="C7" s="147"/>
      <c r="D7" s="147"/>
      <c r="E7" s="147"/>
      <c r="F7" s="20"/>
      <c r="G7" s="20"/>
      <c r="H7" s="199"/>
      <c r="I7" s="200"/>
      <c r="J7" s="199"/>
      <c r="K7" s="201"/>
      <c r="L7" s="201"/>
      <c r="M7" s="200"/>
      <c r="N7" s="200"/>
      <c r="O7" s="201"/>
      <c r="P7" s="200"/>
      <c r="Q7" s="201"/>
      <c r="R7" s="201"/>
      <c r="S7" s="199"/>
      <c r="T7" s="199"/>
      <c r="U7" s="201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202"/>
      <c r="AU7" s="203"/>
      <c r="AV7" s="204"/>
      <c r="AW7" s="199"/>
      <c r="AX7" s="199"/>
      <c r="AY7" s="199"/>
      <c r="AZ7" s="199"/>
      <c r="BA7" s="199"/>
      <c r="BB7" s="202"/>
      <c r="BC7" s="203"/>
      <c r="BD7" s="203"/>
      <c r="BF7" s="17"/>
      <c r="BH7" s="17"/>
      <c r="BI7" s="17"/>
      <c r="BJ7" s="17"/>
      <c r="BK7" s="17"/>
      <c r="BN7" s="17"/>
      <c r="BO7" s="17"/>
    </row>
    <row r="8" spans="1:67" x14ac:dyDescent="0.2">
      <c r="A8" s="148"/>
      <c r="B8" s="149" t="s">
        <v>58</v>
      </c>
      <c r="C8" s="148"/>
      <c r="D8" s="148"/>
      <c r="E8" s="148">
        <v>1</v>
      </c>
      <c r="F8" s="24" t="s">
        <v>59</v>
      </c>
      <c r="G8" s="25" t="s">
        <v>60</v>
      </c>
      <c r="H8" s="205">
        <f>'Tabela I'!H8/'Tabela I'!H$79</f>
        <v>0.217</v>
      </c>
      <c r="I8" s="205">
        <f>'Tabela I'!I8/'Tabela I'!I$79</f>
        <v>0.23599999999999999</v>
      </c>
      <c r="J8" s="205">
        <f>'Tabela I'!J8/'Tabela I'!J$79</f>
        <v>0.248</v>
      </c>
      <c r="K8" s="206">
        <f>'Tabela I'!K8/'Tabela I'!K$79</f>
        <v>0.154</v>
      </c>
      <c r="L8" s="206">
        <f>'Tabela I'!L8/'Tabela I'!L$79</f>
        <v>0.48899999999999999</v>
      </c>
      <c r="M8" s="205">
        <f>'Tabela I'!M8/'Tabela I'!M$79</f>
        <v>0.34</v>
      </c>
      <c r="N8" s="205">
        <f>'Tabela I'!N8/'Tabela I'!N$79</f>
        <v>0.23899999999999999</v>
      </c>
      <c r="O8" s="206">
        <f>'Tabela I'!O8/'Tabela I'!O$79</f>
        <v>0.23300000000000001</v>
      </c>
      <c r="P8" s="205">
        <f>'Tabela I'!P8/'Tabela I'!P$79</f>
        <v>0.36</v>
      </c>
      <c r="Q8" s="206">
        <f>'Tabela I'!Q8/'Tabela I'!Q$79</f>
        <v>0.32600000000000001</v>
      </c>
      <c r="R8" s="206">
        <f>'Tabela I'!R8/'Tabela I'!R$79</f>
        <v>0.40100000000000002</v>
      </c>
      <c r="S8" s="205">
        <f>'Tabela I'!S8/'Tabela I'!S$79</f>
        <v>0.33900000000000002</v>
      </c>
      <c r="T8" s="205">
        <f>'Tabela I'!T8/'Tabela I'!T$79</f>
        <v>0.27900000000000003</v>
      </c>
      <c r="U8" s="206">
        <f>'Tabela I'!U8/'Tabela I'!U$79</f>
        <v>0.17799999999999999</v>
      </c>
      <c r="V8" s="205">
        <f>'Tabela I'!V8/'Tabela I'!V$79</f>
        <v>0.29499999999999998</v>
      </c>
      <c r="W8" s="205">
        <f>'Tabela I'!W8/'Tabela I'!W$79</f>
        <v>0.16500000000000001</v>
      </c>
      <c r="X8" s="205">
        <f>'Tabela I'!X8/'Tabela I'!X$79</f>
        <v>0.254</v>
      </c>
      <c r="Y8" s="205">
        <f>'Tabela I'!Y8/'Tabela I'!Y$79</f>
        <v>0.308</v>
      </c>
      <c r="Z8" s="205">
        <f>'Tabela I'!Z8/'Tabela I'!Z$79</f>
        <v>0.24099999999999999</v>
      </c>
      <c r="AA8" s="205">
        <f>'Tabela I'!AA8/'Tabela I'!AA$79</f>
        <v>0.32300000000000001</v>
      </c>
      <c r="AB8" s="205">
        <f>'Tabela I'!AB8/'Tabela I'!AB$79</f>
        <v>0.247</v>
      </c>
      <c r="AC8" s="205">
        <f>'Tabela I'!AC8/'Tabela I'!AC$79</f>
        <v>0.18</v>
      </c>
      <c r="AD8" s="205">
        <f>'Tabela I'!AD8/'Tabela I'!AD$79</f>
        <v>0.183</v>
      </c>
      <c r="AE8" s="205">
        <f>'Tabela I'!AE8/'Tabela I'!AE$79</f>
        <v>0.25800000000000001</v>
      </c>
      <c r="AF8" s="205">
        <f>'Tabela I'!AF8/'Tabela I'!AF$79</f>
        <v>0.22600000000000001</v>
      </c>
      <c r="AG8" s="205">
        <f>'Tabela I'!AG8/'Tabela I'!AG$79</f>
        <v>0.35599999999999998</v>
      </c>
      <c r="AH8" s="205">
        <f>'Tabela I'!AH8/'Tabela I'!AH$79</f>
        <v>0.27800000000000002</v>
      </c>
      <c r="AI8" s="207">
        <f>'Tabela I'!AI8/'Tabela I'!AI$79</f>
        <v>0.26800000000000002</v>
      </c>
      <c r="AJ8" s="205">
        <f>'Tabela I'!AJ8/'Tabela I'!AJ$79</f>
        <v>0.20799999999999999</v>
      </c>
      <c r="AK8" s="205">
        <f>'Tabela I'!AK8/'Tabela I'!AK$79</f>
        <v>0.36299999999999999</v>
      </c>
      <c r="AL8" s="205">
        <f>'Tabela I'!AL8/'Tabela I'!AL$79</f>
        <v>0.35699999999999998</v>
      </c>
      <c r="AM8" s="205">
        <f>'Tabela I'!AM8/'Tabela I'!AM$79</f>
        <v>0.22900000000000001</v>
      </c>
      <c r="AN8" s="205">
        <f>'Tabela I'!AN8/'Tabela I'!AN$79</f>
        <v>0.22500000000000001</v>
      </c>
      <c r="AO8" s="205">
        <f>'Tabela I'!AO8/'Tabela I'!AO$79</f>
        <v>0.35199999999999998</v>
      </c>
      <c r="AP8" s="205">
        <f>'Tabela I'!AP8/'Tabela I'!AP$79</f>
        <v>0.309</v>
      </c>
      <c r="AQ8" s="205">
        <f>'Tabela I'!AQ8/'Tabela I'!AQ$79</f>
        <v>0.40300000000000002</v>
      </c>
      <c r="AR8" s="205">
        <f>'Tabela I'!AR8/'Tabela I'!AR$79</f>
        <v>0.23699999999999999</v>
      </c>
      <c r="AS8" s="205">
        <f>'Tabela I'!AS8/'Tabela I'!AS$79</f>
        <v>0.214</v>
      </c>
      <c r="AT8" s="208">
        <f>'Tabela I'!AT8/'Tabela I'!AT$79</f>
        <v>0.32</v>
      </c>
      <c r="AU8" s="209">
        <f>'Tabela I'!AU8/'Tabela I'!AU$79</f>
        <v>0.29699999999999999</v>
      </c>
      <c r="AV8" s="210">
        <f>'Tabela I'!AV8/'Tabela I'!AV$79</f>
        <v>0.39700000000000002</v>
      </c>
      <c r="AW8" s="205">
        <f>'Tabela I'!AW8/'Tabela I'!AW$79</f>
        <v>0.38300000000000001</v>
      </c>
      <c r="AX8" s="205">
        <f>'Tabela I'!AX8/'Tabela I'!AX$79</f>
        <v>0.377</v>
      </c>
      <c r="AY8" s="205">
        <f>'Tabela I'!AY8/'Tabela I'!AY$79</f>
        <v>0.42899999999999999</v>
      </c>
      <c r="AZ8" s="205">
        <f>'Tabela I'!AZ8/'Tabela I'!AZ$79</f>
        <v>0.36799999999999999</v>
      </c>
      <c r="BA8" s="205">
        <f>'Tabela I'!BA8/'Tabela I'!BA$79</f>
        <v>0.38700000000000001</v>
      </c>
      <c r="BB8" s="208">
        <f>'Tabela I'!BB8/'Tabela I'!BB$79</f>
        <v>0.35499999999999998</v>
      </c>
      <c r="BC8" s="209">
        <f>'Tabela I'!BC8/'Tabela I'!BC$79</f>
        <v>0.371</v>
      </c>
      <c r="BD8" s="209">
        <f>'Tabela I'!BD8/'Tabela I'!BD$79</f>
        <v>0.33500000000000002</v>
      </c>
      <c r="BF8" s="17"/>
      <c r="BH8" s="17"/>
      <c r="BI8" s="17"/>
      <c r="BJ8" s="17"/>
      <c r="BK8" s="17"/>
      <c r="BN8" s="1"/>
      <c r="BO8" s="17"/>
    </row>
    <row r="9" spans="1:67" x14ac:dyDescent="0.2">
      <c r="A9" s="148"/>
      <c r="B9" s="149" t="s">
        <v>61</v>
      </c>
      <c r="C9" s="148"/>
      <c r="D9" s="148"/>
      <c r="E9" s="148">
        <v>2</v>
      </c>
      <c r="F9" s="24" t="s">
        <v>62</v>
      </c>
      <c r="G9" s="25" t="s">
        <v>63</v>
      </c>
      <c r="H9" s="205">
        <f>'Tabela I'!H9/'Tabela I'!H$79</f>
        <v>5.6000000000000001E-2</v>
      </c>
      <c r="I9" s="205">
        <f>'Tabela I'!I9/'Tabela I'!I$79</f>
        <v>2.3E-2</v>
      </c>
      <c r="J9" s="205">
        <f>'Tabela I'!J9/'Tabela I'!J$79</f>
        <v>1.7000000000000001E-2</v>
      </c>
      <c r="K9" s="206">
        <f>'Tabela I'!K9/'Tabela I'!K$79</f>
        <v>1.7000000000000001E-2</v>
      </c>
      <c r="L9" s="206">
        <f>'Tabela I'!L9/'Tabela I'!L$79</f>
        <v>2.3E-2</v>
      </c>
      <c r="M9" s="205">
        <f>'Tabela I'!M9/'Tabela I'!M$79</f>
        <v>1.6E-2</v>
      </c>
      <c r="N9" s="205">
        <f>'Tabela I'!N9/'Tabela I'!N$79</f>
        <v>1.9E-2</v>
      </c>
      <c r="O9" s="206">
        <f>'Tabela I'!O9/'Tabela I'!O$79</f>
        <v>2.3E-2</v>
      </c>
      <c r="P9" s="205">
        <f>'Tabela I'!P9/'Tabela I'!P$79</f>
        <v>3.2000000000000001E-2</v>
      </c>
      <c r="Q9" s="206">
        <f>'Tabela I'!Q9/'Tabela I'!Q$79</f>
        <v>2.7E-2</v>
      </c>
      <c r="R9" s="206">
        <f>'Tabela I'!R9/'Tabela I'!R$79</f>
        <v>2.7E-2</v>
      </c>
      <c r="S9" s="205">
        <f>'Tabela I'!S9/'Tabela I'!S$79</f>
        <v>0.02</v>
      </c>
      <c r="T9" s="205">
        <f>'Tabela I'!T9/'Tabela I'!T$79</f>
        <v>0.03</v>
      </c>
      <c r="U9" s="206">
        <f>'Tabela I'!U9/'Tabela I'!U$79</f>
        <v>1.2E-2</v>
      </c>
      <c r="V9" s="205">
        <f>'Tabela I'!V9/'Tabela I'!V$79</f>
        <v>3.6999999999999998E-2</v>
      </c>
      <c r="W9" s="205">
        <f>'Tabela I'!W9/'Tabela I'!W$79</f>
        <v>1.6E-2</v>
      </c>
      <c r="X9" s="205">
        <f>'Tabela I'!X9/'Tabela I'!X$79</f>
        <v>2.7E-2</v>
      </c>
      <c r="Y9" s="205">
        <f>'Tabela I'!Y9/'Tabela I'!Y$79</f>
        <v>2.4E-2</v>
      </c>
      <c r="Z9" s="205">
        <f>'Tabela I'!Z9/'Tabela I'!Z$79</f>
        <v>3.9E-2</v>
      </c>
      <c r="AA9" s="205">
        <f>'Tabela I'!AA9/'Tabela I'!AA$79</f>
        <v>2.4E-2</v>
      </c>
      <c r="AB9" s="205">
        <f>'Tabela I'!AB9/'Tabela I'!AB$79</f>
        <v>3.6999999999999998E-2</v>
      </c>
      <c r="AC9" s="205">
        <f>'Tabela I'!AC9/'Tabela I'!AC$79</f>
        <v>1.4999999999999999E-2</v>
      </c>
      <c r="AD9" s="205">
        <f>'Tabela I'!AD9/'Tabela I'!AD$79</f>
        <v>2.5000000000000001E-2</v>
      </c>
      <c r="AE9" s="205">
        <f>'Tabela I'!AE9/'Tabela I'!AE$79</f>
        <v>1.7000000000000001E-2</v>
      </c>
      <c r="AF9" s="205">
        <f>'Tabela I'!AF9/'Tabela I'!AF$79</f>
        <v>1.2E-2</v>
      </c>
      <c r="AG9" s="205">
        <f>'Tabela I'!AG9/'Tabela I'!AG$79</f>
        <v>1.9E-2</v>
      </c>
      <c r="AH9" s="205">
        <f>'Tabela I'!AH9/'Tabela I'!AH$79</f>
        <v>1.6E-2</v>
      </c>
      <c r="AI9" s="207">
        <f>'Tabela I'!AI9/'Tabela I'!AI$79</f>
        <v>2.4E-2</v>
      </c>
      <c r="AJ9" s="205">
        <f>'Tabela I'!AJ9/'Tabela I'!AJ$79</f>
        <v>2.1000000000000001E-2</v>
      </c>
      <c r="AK9" s="205">
        <f>'Tabela I'!AK9/'Tabela I'!AK$79</f>
        <v>2.9000000000000001E-2</v>
      </c>
      <c r="AL9" s="205">
        <f>'Tabela I'!AL9/'Tabela I'!AL$79</f>
        <v>3.6999999999999998E-2</v>
      </c>
      <c r="AM9" s="205">
        <f>'Tabela I'!AM9/'Tabela I'!AM$79</f>
        <v>1.0999999999999999E-2</v>
      </c>
      <c r="AN9" s="205">
        <f>'Tabela I'!AN9/'Tabela I'!AN$79</f>
        <v>3.5000000000000003E-2</v>
      </c>
      <c r="AO9" s="205">
        <f>'Tabela I'!AO9/'Tabela I'!AO$79</f>
        <v>2.4E-2</v>
      </c>
      <c r="AP9" s="205">
        <f>'Tabela I'!AP9/'Tabela I'!AP$79</f>
        <v>4.1000000000000002E-2</v>
      </c>
      <c r="AQ9" s="205">
        <f>'Tabela I'!AQ9/'Tabela I'!AQ$79</f>
        <v>4.1000000000000002E-2</v>
      </c>
      <c r="AR9" s="205">
        <f>'Tabela I'!AR9/'Tabela I'!AR$79</f>
        <v>1.2999999999999999E-2</v>
      </c>
      <c r="AS9" s="205">
        <f>'Tabela I'!AS9/'Tabela I'!AS$79</f>
        <v>8.9999999999999993E-3</v>
      </c>
      <c r="AT9" s="208">
        <f>'Tabela I'!AT9/'Tabela I'!AT$79</f>
        <v>2.5999999999999999E-2</v>
      </c>
      <c r="AU9" s="209">
        <f>'Tabela I'!AU9/'Tabela I'!AU$79</f>
        <v>2.7E-2</v>
      </c>
      <c r="AV9" s="210">
        <f>'Tabela I'!AV9/'Tabela I'!AV$79</f>
        <v>1.4999999999999999E-2</v>
      </c>
      <c r="AW9" s="205">
        <f>'Tabela I'!AW9/'Tabela I'!AW$79</f>
        <v>0.03</v>
      </c>
      <c r="AX9" s="205">
        <f>'Tabela I'!AX9/'Tabela I'!AX$79</f>
        <v>2.7E-2</v>
      </c>
      <c r="AY9" s="205">
        <f>'Tabela I'!AY9/'Tabela I'!AY$79</f>
        <v>3.1E-2</v>
      </c>
      <c r="AZ9" s="205">
        <f>'Tabela I'!AZ9/'Tabela I'!AZ$79</f>
        <v>2.5000000000000001E-2</v>
      </c>
      <c r="BA9" s="205">
        <f>'Tabela I'!BA9/'Tabela I'!BA$79</f>
        <v>2.5000000000000001E-2</v>
      </c>
      <c r="BB9" s="208">
        <f>'Tabela I'!BB9/'Tabela I'!BB$79</f>
        <v>2.9000000000000001E-2</v>
      </c>
      <c r="BC9" s="209">
        <f>'Tabela I'!BC9/'Tabela I'!BC$79</f>
        <v>2.7E-2</v>
      </c>
      <c r="BD9" s="209">
        <f>'Tabela I'!BD9/'Tabela I'!BD$79</f>
        <v>2.7E-2</v>
      </c>
      <c r="BF9" s="17"/>
      <c r="BH9" s="17"/>
      <c r="BI9" s="17"/>
      <c r="BJ9" s="17"/>
      <c r="BK9" s="17"/>
      <c r="BN9" s="1"/>
      <c r="BO9" s="17"/>
    </row>
    <row r="10" spans="1:67" x14ac:dyDescent="0.2">
      <c r="A10" s="148"/>
      <c r="B10" s="149" t="s">
        <v>64</v>
      </c>
      <c r="C10" s="148"/>
      <c r="D10" s="148"/>
      <c r="E10" s="148">
        <v>3</v>
      </c>
      <c r="F10" s="24" t="s">
        <v>65</v>
      </c>
      <c r="G10" s="25" t="s">
        <v>66</v>
      </c>
      <c r="H10" s="205">
        <f>'Tabela I'!H10/'Tabela I'!H$79</f>
        <v>3.0000000000000001E-3</v>
      </c>
      <c r="I10" s="205">
        <f>'Tabela I'!I10/'Tabela I'!I$79</f>
        <v>1.2E-2</v>
      </c>
      <c r="J10" s="205">
        <f>'Tabela I'!J10/'Tabela I'!J$79</f>
        <v>1E-3</v>
      </c>
      <c r="K10" s="206">
        <f>'Tabela I'!K10/'Tabela I'!K$79</f>
        <v>0</v>
      </c>
      <c r="L10" s="206">
        <f>'Tabela I'!L10/'Tabela I'!L$79</f>
        <v>3.0000000000000001E-3</v>
      </c>
      <c r="M10" s="205">
        <f>'Tabela I'!M10/'Tabela I'!M$79</f>
        <v>-3.0000000000000001E-3</v>
      </c>
      <c r="N10" s="205">
        <f>'Tabela I'!N10/'Tabela I'!N$79</f>
        <v>2E-3</v>
      </c>
      <c r="O10" s="206">
        <f>'Tabela I'!O10/'Tabela I'!O$79</f>
        <v>0</v>
      </c>
      <c r="P10" s="205">
        <f>'Tabela I'!P10/'Tabela I'!P$79</f>
        <v>1E-3</v>
      </c>
      <c r="Q10" s="206">
        <f>'Tabela I'!Q10/'Tabela I'!Q$79</f>
        <v>1E-3</v>
      </c>
      <c r="R10" s="206">
        <f>'Tabela I'!R10/'Tabela I'!R$79</f>
        <v>1E-3</v>
      </c>
      <c r="S10" s="205">
        <f>'Tabela I'!S10/'Tabela I'!S$79</f>
        <v>1E-3</v>
      </c>
      <c r="T10" s="205">
        <f>'Tabela I'!T10/'Tabela I'!T$79</f>
        <v>1E-3</v>
      </c>
      <c r="U10" s="206">
        <f>'Tabela I'!U10/'Tabela I'!U$79</f>
        <v>1E-3</v>
      </c>
      <c r="V10" s="205">
        <f>'Tabela I'!V10/'Tabela I'!V$79</f>
        <v>0</v>
      </c>
      <c r="W10" s="205">
        <f>'Tabela I'!W10/'Tabela I'!W$79</f>
        <v>-1E-3</v>
      </c>
      <c r="X10" s="205">
        <f>'Tabela I'!X10/'Tabela I'!X$79</f>
        <v>5.0000000000000001E-3</v>
      </c>
      <c r="Y10" s="205">
        <f>'Tabela I'!Y10/'Tabela I'!Y$79</f>
        <v>1E-3</v>
      </c>
      <c r="Z10" s="205">
        <f>'Tabela I'!Z10/'Tabela I'!Z$79</f>
        <v>1E-3</v>
      </c>
      <c r="AA10" s="205">
        <f>'Tabela I'!AA10/'Tabela I'!AA$79</f>
        <v>0</v>
      </c>
      <c r="AB10" s="205">
        <f>'Tabela I'!AB10/'Tabela I'!AB$79</f>
        <v>-6.0000000000000001E-3</v>
      </c>
      <c r="AC10" s="205">
        <f>'Tabela I'!AC10/'Tabela I'!AC$79</f>
        <v>1E-3</v>
      </c>
      <c r="AD10" s="205">
        <f>'Tabela I'!AD10/'Tabela I'!AD$79</f>
        <v>0</v>
      </c>
      <c r="AE10" s="205">
        <f>'Tabela I'!AE10/'Tabela I'!AE$79</f>
        <v>1E-3</v>
      </c>
      <c r="AF10" s="205">
        <f>'Tabela I'!AF10/'Tabela I'!AF$79</f>
        <v>-1E-3</v>
      </c>
      <c r="AG10" s="205">
        <f>'Tabela I'!AG10/'Tabela I'!AG$79</f>
        <v>1E-3</v>
      </c>
      <c r="AH10" s="205">
        <f>'Tabela I'!AH10/'Tabela I'!AH$79</f>
        <v>0</v>
      </c>
      <c r="AI10" s="207">
        <f>'Tabela I'!AI10/'Tabela I'!AI$79</f>
        <v>5.0000000000000001E-3</v>
      </c>
      <c r="AJ10" s="205">
        <f>'Tabela I'!AJ10/'Tabela I'!AJ$79</f>
        <v>0</v>
      </c>
      <c r="AK10" s="205">
        <f>'Tabela I'!AK10/'Tabela I'!AK$79</f>
        <v>2E-3</v>
      </c>
      <c r="AL10" s="205">
        <f>'Tabela I'!AL10/'Tabela I'!AL$79</f>
        <v>4.0000000000000001E-3</v>
      </c>
      <c r="AM10" s="205">
        <f>'Tabela I'!AM10/'Tabela I'!AM$79</f>
        <v>5.0000000000000001E-3</v>
      </c>
      <c r="AN10" s="205">
        <f>'Tabela I'!AN10/'Tabela I'!AN$79</f>
        <v>3.0000000000000001E-3</v>
      </c>
      <c r="AO10" s="205">
        <f>'Tabela I'!AO10/'Tabela I'!AO$79</f>
        <v>0</v>
      </c>
      <c r="AP10" s="205">
        <f>'Tabela I'!AP10/'Tabela I'!AP$79</f>
        <v>1E-3</v>
      </c>
      <c r="AQ10" s="205">
        <f>'Tabela I'!AQ10/'Tabela I'!AQ$79</f>
        <v>1E-3</v>
      </c>
      <c r="AR10" s="205">
        <f>'Tabela I'!AR10/'Tabela I'!AR$79</f>
        <v>0</v>
      </c>
      <c r="AS10" s="205">
        <f>'Tabela I'!AS10/'Tabela I'!AS$79</f>
        <v>1E-3</v>
      </c>
      <c r="AT10" s="208">
        <f>'Tabela I'!AT10/'Tabela I'!AT$79</f>
        <v>3.0000000000000001E-3</v>
      </c>
      <c r="AU10" s="209">
        <f>'Tabela I'!AU10/'Tabela I'!AU$79</f>
        <v>1E-3</v>
      </c>
      <c r="AV10" s="210">
        <f>'Tabela I'!AV10/'Tabela I'!AV$79</f>
        <v>0</v>
      </c>
      <c r="AW10" s="205">
        <f>'Tabela I'!AW10/'Tabela I'!AW$79</f>
        <v>0</v>
      </c>
      <c r="AX10" s="205">
        <f>'Tabela I'!AX10/'Tabela I'!AX$79</f>
        <v>1E-3</v>
      </c>
      <c r="AY10" s="205">
        <f>'Tabela I'!AY10/'Tabela I'!AY$79</f>
        <v>0</v>
      </c>
      <c r="AZ10" s="205">
        <f>'Tabela I'!AZ10/'Tabela I'!AZ$79</f>
        <v>3.0000000000000001E-3</v>
      </c>
      <c r="BA10" s="205">
        <f>'Tabela I'!BA10/'Tabela I'!BA$79</f>
        <v>1E-3</v>
      </c>
      <c r="BB10" s="208">
        <f>'Tabela I'!BB10/'Tabela I'!BB$79</f>
        <v>1E-3</v>
      </c>
      <c r="BC10" s="209">
        <f>'Tabela I'!BC10/'Tabela I'!BC$79</f>
        <v>1E-3</v>
      </c>
      <c r="BD10" s="209">
        <f>'Tabela I'!BD10/'Tabela I'!BD$79</f>
        <v>1E-3</v>
      </c>
      <c r="BF10" s="17"/>
      <c r="BH10" s="17"/>
      <c r="BI10" s="17"/>
      <c r="BJ10" s="17"/>
      <c r="BK10" s="17"/>
      <c r="BN10" s="17"/>
      <c r="BO10" s="17"/>
    </row>
    <row r="11" spans="1:67" x14ac:dyDescent="0.2">
      <c r="A11" s="148"/>
      <c r="B11" s="149" t="s">
        <v>67</v>
      </c>
      <c r="C11" s="148"/>
      <c r="D11" s="148"/>
      <c r="E11" s="148">
        <v>4</v>
      </c>
      <c r="F11" s="24" t="s">
        <v>68</v>
      </c>
      <c r="G11" s="25" t="s">
        <v>69</v>
      </c>
      <c r="H11" s="205">
        <f>'Tabela I'!H11/'Tabela I'!H$79</f>
        <v>0</v>
      </c>
      <c r="I11" s="205">
        <f>'Tabela I'!I11/'Tabela I'!I$79</f>
        <v>0</v>
      </c>
      <c r="J11" s="205">
        <f>'Tabela I'!J11/'Tabela I'!J$79</f>
        <v>0</v>
      </c>
      <c r="K11" s="206">
        <f>'Tabela I'!K11/'Tabela I'!K$79</f>
        <v>0</v>
      </c>
      <c r="L11" s="206">
        <f>'Tabela I'!L11/'Tabela I'!L$79</f>
        <v>8.9999999999999993E-3</v>
      </c>
      <c r="M11" s="205">
        <f>'Tabela I'!M11/'Tabela I'!M$79</f>
        <v>0</v>
      </c>
      <c r="N11" s="205">
        <f>'Tabela I'!N11/'Tabela I'!N$79</f>
        <v>0</v>
      </c>
      <c r="O11" s="206">
        <f>'Tabela I'!O11/'Tabela I'!O$79</f>
        <v>0</v>
      </c>
      <c r="P11" s="205">
        <f>'Tabela I'!P11/'Tabela I'!P$79</f>
        <v>0</v>
      </c>
      <c r="Q11" s="206">
        <f>'Tabela I'!Q11/'Tabela I'!Q$79</f>
        <v>0</v>
      </c>
      <c r="R11" s="206">
        <f>'Tabela I'!R11/'Tabela I'!R$79</f>
        <v>0</v>
      </c>
      <c r="S11" s="205">
        <f>'Tabela I'!S11/'Tabela I'!S$79</f>
        <v>0</v>
      </c>
      <c r="T11" s="205">
        <f>'Tabela I'!T11/'Tabela I'!T$79</f>
        <v>0</v>
      </c>
      <c r="U11" s="206">
        <f>'Tabela I'!U11/'Tabela I'!U$79</f>
        <v>0</v>
      </c>
      <c r="V11" s="205">
        <f>'Tabela I'!V11/'Tabela I'!V$79</f>
        <v>0</v>
      </c>
      <c r="W11" s="205">
        <f>'Tabela I'!W11/'Tabela I'!W$79</f>
        <v>0</v>
      </c>
      <c r="X11" s="205">
        <f>'Tabela I'!X11/'Tabela I'!X$79</f>
        <v>0</v>
      </c>
      <c r="Y11" s="205">
        <f>'Tabela I'!Y11/'Tabela I'!Y$79</f>
        <v>0</v>
      </c>
      <c r="Z11" s="205">
        <f>'Tabela I'!Z11/'Tabela I'!Z$79</f>
        <v>0</v>
      </c>
      <c r="AA11" s="205">
        <f>'Tabela I'!AA11/'Tabela I'!AA$79</f>
        <v>0</v>
      </c>
      <c r="AB11" s="205">
        <f>'Tabela I'!AB11/'Tabela I'!AB$79</f>
        <v>0</v>
      </c>
      <c r="AC11" s="205">
        <f>'Tabela I'!AC11/'Tabela I'!AC$79</f>
        <v>0</v>
      </c>
      <c r="AD11" s="205">
        <f>'Tabela I'!AD11/'Tabela I'!AD$79</f>
        <v>0</v>
      </c>
      <c r="AE11" s="205">
        <f>'Tabela I'!AE11/'Tabela I'!AE$79</f>
        <v>0</v>
      </c>
      <c r="AF11" s="205">
        <f>'Tabela I'!AF11/'Tabela I'!AF$79</f>
        <v>0</v>
      </c>
      <c r="AG11" s="205">
        <f>'Tabela I'!AG11/'Tabela I'!AG$79</f>
        <v>0</v>
      </c>
      <c r="AH11" s="205">
        <f>'Tabela I'!AH11/'Tabela I'!AH$79</f>
        <v>0</v>
      </c>
      <c r="AI11" s="207">
        <f>'Tabela I'!AI11/'Tabela I'!AI$79</f>
        <v>0</v>
      </c>
      <c r="AJ11" s="205">
        <f>'Tabela I'!AJ11/'Tabela I'!AJ$79</f>
        <v>0</v>
      </c>
      <c r="AK11" s="205">
        <f>'Tabela I'!AK11/'Tabela I'!AK$79</f>
        <v>0</v>
      </c>
      <c r="AL11" s="205">
        <f>'Tabela I'!AL11/'Tabela I'!AL$79</f>
        <v>0</v>
      </c>
      <c r="AM11" s="205">
        <f>'Tabela I'!AM11/'Tabela I'!AM$79</f>
        <v>0</v>
      </c>
      <c r="AN11" s="205">
        <f>'Tabela I'!AN11/'Tabela I'!AN$79</f>
        <v>0</v>
      </c>
      <c r="AO11" s="205">
        <f>'Tabela I'!AO11/'Tabela I'!AO$79</f>
        <v>0</v>
      </c>
      <c r="AP11" s="205">
        <f>'Tabela I'!AP11/'Tabela I'!AP$79</f>
        <v>0</v>
      </c>
      <c r="AQ11" s="205">
        <f>'Tabela I'!AQ11/'Tabela I'!AQ$79</f>
        <v>0</v>
      </c>
      <c r="AR11" s="205">
        <f>'Tabela I'!AR11/'Tabela I'!AR$79</f>
        <v>0</v>
      </c>
      <c r="AS11" s="205">
        <f>'Tabela I'!AS11/'Tabela I'!AS$79</f>
        <v>0</v>
      </c>
      <c r="AT11" s="208">
        <f>'Tabela I'!AT11/'Tabela I'!AT$79</f>
        <v>0</v>
      </c>
      <c r="AU11" s="209">
        <f>'Tabela I'!AU11/'Tabela I'!AU$79</f>
        <v>0</v>
      </c>
      <c r="AV11" s="210">
        <f>'Tabela I'!AV11/'Tabela I'!AV$79</f>
        <v>0</v>
      </c>
      <c r="AW11" s="205">
        <f>'Tabela I'!AW11/'Tabela I'!AW$79</f>
        <v>0</v>
      </c>
      <c r="AX11" s="205">
        <f>'Tabela I'!AX11/'Tabela I'!AX$79</f>
        <v>0</v>
      </c>
      <c r="AY11" s="205">
        <f>'Tabela I'!AY11/'Tabela I'!AY$79</f>
        <v>0</v>
      </c>
      <c r="AZ11" s="205">
        <f>'Tabela I'!AZ11/'Tabela I'!AZ$79</f>
        <v>0</v>
      </c>
      <c r="BA11" s="205">
        <f>'Tabela I'!BA11/'Tabela I'!BA$79</f>
        <v>0</v>
      </c>
      <c r="BB11" s="208">
        <f>'Tabela I'!BB11/'Tabela I'!BB$79</f>
        <v>0</v>
      </c>
      <c r="BC11" s="209">
        <f>'Tabela I'!BC11/'Tabela I'!BC$79</f>
        <v>0</v>
      </c>
      <c r="BD11" s="209">
        <f>'Tabela I'!BD11/'Tabela I'!BD$79</f>
        <v>0</v>
      </c>
      <c r="BF11" s="17"/>
      <c r="BH11" s="17"/>
      <c r="BI11" s="17"/>
      <c r="BJ11" s="17"/>
      <c r="BK11" s="17"/>
      <c r="BN11" s="17"/>
      <c r="BO11" s="17"/>
    </row>
    <row r="12" spans="1:67" x14ac:dyDescent="0.2">
      <c r="A12" s="148"/>
      <c r="B12" s="149" t="s">
        <v>70</v>
      </c>
      <c r="C12" s="148"/>
      <c r="D12" s="148"/>
      <c r="E12" s="148">
        <v>5</v>
      </c>
      <c r="F12" s="26" t="s">
        <v>71</v>
      </c>
      <c r="G12" s="25" t="s">
        <v>72</v>
      </c>
      <c r="H12" s="205">
        <f>'Tabela I'!H12/'Tabela I'!H$79</f>
        <v>7.0000000000000007E-2</v>
      </c>
      <c r="I12" s="205">
        <f>'Tabela I'!I12/'Tabela I'!I$79</f>
        <v>0</v>
      </c>
      <c r="J12" s="205">
        <f>'Tabela I'!J12/'Tabela I'!J$79</f>
        <v>0.13500000000000001</v>
      </c>
      <c r="K12" s="206">
        <f>'Tabela I'!K12/'Tabela I'!K$79</f>
        <v>2.8000000000000001E-2</v>
      </c>
      <c r="L12" s="206">
        <f>'Tabela I'!L12/'Tabela I'!L$79</f>
        <v>0.03</v>
      </c>
      <c r="M12" s="205">
        <f>'Tabela I'!M12/'Tabela I'!M$79</f>
        <v>0.128</v>
      </c>
      <c r="N12" s="205">
        <f>'Tabela I'!N12/'Tabela I'!N$79</f>
        <v>0</v>
      </c>
      <c r="O12" s="206">
        <f>'Tabela I'!O12/'Tabela I'!O$79</f>
        <v>0</v>
      </c>
      <c r="P12" s="205">
        <f>'Tabela I'!P12/'Tabela I'!P$79</f>
        <v>2E-3</v>
      </c>
      <c r="Q12" s="206">
        <f>'Tabela I'!Q12/'Tabela I'!Q$79</f>
        <v>0</v>
      </c>
      <c r="R12" s="206">
        <f>'Tabela I'!R12/'Tabela I'!R$79</f>
        <v>0</v>
      </c>
      <c r="S12" s="205">
        <f>'Tabela I'!S12/'Tabela I'!S$79</f>
        <v>0.09</v>
      </c>
      <c r="T12" s="205">
        <f>'Tabela I'!T12/'Tabela I'!T$79</f>
        <v>0</v>
      </c>
      <c r="U12" s="206">
        <f>'Tabela I'!U12/'Tabela I'!U$79</f>
        <v>3.1E-2</v>
      </c>
      <c r="V12" s="205">
        <f>'Tabela I'!V12/'Tabela I'!V$79</f>
        <v>2E-3</v>
      </c>
      <c r="W12" s="205">
        <f>'Tabela I'!W12/'Tabela I'!W$79</f>
        <v>0</v>
      </c>
      <c r="X12" s="205">
        <f>'Tabela I'!X12/'Tabela I'!X$79</f>
        <v>2.1999999999999999E-2</v>
      </c>
      <c r="Y12" s="205">
        <f>'Tabela I'!Y12/'Tabela I'!Y$79</f>
        <v>1.2E-2</v>
      </c>
      <c r="Z12" s="205">
        <f>'Tabela I'!Z12/'Tabela I'!Z$79</f>
        <v>0</v>
      </c>
      <c r="AA12" s="205">
        <f>'Tabela I'!AA12/'Tabela I'!AA$79</f>
        <v>3.0000000000000001E-3</v>
      </c>
      <c r="AB12" s="205">
        <f>'Tabela I'!AB12/'Tabela I'!AB$79</f>
        <v>0.05</v>
      </c>
      <c r="AC12" s="205">
        <f>'Tabela I'!AC12/'Tabela I'!AC$79</f>
        <v>5.1999999999999998E-2</v>
      </c>
      <c r="AD12" s="205">
        <f>'Tabela I'!AD12/'Tabela I'!AD$79</f>
        <v>6.9000000000000006E-2</v>
      </c>
      <c r="AE12" s="205">
        <f>'Tabela I'!AE12/'Tabela I'!AE$79</f>
        <v>7.0999999999999994E-2</v>
      </c>
      <c r="AF12" s="205">
        <f>'Tabela I'!AF12/'Tabela I'!AF$79</f>
        <v>1E-3</v>
      </c>
      <c r="AG12" s="205">
        <f>'Tabela I'!AG12/'Tabela I'!AG$79</f>
        <v>0</v>
      </c>
      <c r="AH12" s="205">
        <f>'Tabela I'!AH12/'Tabela I'!AH$79</f>
        <v>0.01</v>
      </c>
      <c r="AI12" s="207">
        <f>'Tabela I'!AI12/'Tabela I'!AI$79</f>
        <v>1E-3</v>
      </c>
      <c r="AJ12" s="205">
        <f>'Tabela I'!AJ12/'Tabela I'!AJ$79</f>
        <v>0</v>
      </c>
      <c r="AK12" s="205">
        <f>'Tabela I'!AK12/'Tabela I'!AK$79</f>
        <v>1E-3</v>
      </c>
      <c r="AL12" s="205">
        <f>'Tabela I'!AL12/'Tabela I'!AL$79</f>
        <v>0</v>
      </c>
      <c r="AM12" s="205">
        <f>'Tabela I'!AM12/'Tabela I'!AM$79</f>
        <v>0.05</v>
      </c>
      <c r="AN12" s="205">
        <f>'Tabela I'!AN12/'Tabela I'!AN$79</f>
        <v>0</v>
      </c>
      <c r="AO12" s="205">
        <f>'Tabela I'!AO12/'Tabela I'!AO$79</f>
        <v>0</v>
      </c>
      <c r="AP12" s="205">
        <f>'Tabela I'!AP12/'Tabela I'!AP$79</f>
        <v>0</v>
      </c>
      <c r="AQ12" s="205">
        <f>'Tabela I'!AQ12/'Tabela I'!AQ$79</f>
        <v>0</v>
      </c>
      <c r="AR12" s="205">
        <f>'Tabela I'!AR12/'Tabela I'!AR$79</f>
        <v>0</v>
      </c>
      <c r="AS12" s="205">
        <f>'Tabela I'!AS12/'Tabela I'!AS$79</f>
        <v>0.06</v>
      </c>
      <c r="AT12" s="208">
        <f>'Tabela I'!AT12/'Tabela I'!AT$79</f>
        <v>2.9000000000000001E-2</v>
      </c>
      <c r="AU12" s="209">
        <f>'Tabela I'!AU12/'Tabela I'!AU$79</f>
        <v>2.7E-2</v>
      </c>
      <c r="AV12" s="210">
        <f>'Tabela I'!AV12/'Tabela I'!AV$79</f>
        <v>0.01</v>
      </c>
      <c r="AW12" s="205">
        <f>'Tabela I'!AW12/'Tabela I'!AW$79</f>
        <v>0</v>
      </c>
      <c r="AX12" s="205">
        <f>'Tabela I'!AX12/'Tabela I'!AX$79</f>
        <v>0</v>
      </c>
      <c r="AY12" s="205">
        <f>'Tabela I'!AY12/'Tabela I'!AY$79</f>
        <v>1.2999999999999999E-2</v>
      </c>
      <c r="AZ12" s="205">
        <f>'Tabela I'!AZ12/'Tabela I'!AZ$79</f>
        <v>0</v>
      </c>
      <c r="BA12" s="205">
        <f>'Tabela I'!BA12/'Tabela I'!BA$79</f>
        <v>4.0000000000000001E-3</v>
      </c>
      <c r="BB12" s="208">
        <f>'Tabela I'!BB12/'Tabela I'!BB$79</f>
        <v>0</v>
      </c>
      <c r="BC12" s="209">
        <f>'Tabela I'!BC12/'Tabela I'!BC$79</f>
        <v>2E-3</v>
      </c>
      <c r="BD12" s="209">
        <f>'Tabela I'!BD12/'Tabela I'!BD$79</f>
        <v>1.4E-2</v>
      </c>
      <c r="BF12" s="17"/>
      <c r="BH12" s="17"/>
      <c r="BI12" s="17"/>
      <c r="BJ12" s="17"/>
      <c r="BK12" s="17"/>
      <c r="BN12" s="17"/>
      <c r="BO12" s="17"/>
    </row>
    <row r="13" spans="1:67" x14ac:dyDescent="0.2">
      <c r="A13" s="148"/>
      <c r="B13" s="149" t="s">
        <v>73</v>
      </c>
      <c r="C13" s="148"/>
      <c r="D13" s="148"/>
      <c r="E13" s="148">
        <v>6</v>
      </c>
      <c r="F13" s="26" t="s">
        <v>74</v>
      </c>
      <c r="G13" s="25" t="s">
        <v>75</v>
      </c>
      <c r="H13" s="205">
        <f>'Tabela I'!H13/'Tabela I'!H$79</f>
        <v>1.4999999999999999E-2</v>
      </c>
      <c r="I13" s="205">
        <f>'Tabela I'!I13/'Tabela I'!I$79</f>
        <v>3.2000000000000001E-2</v>
      </c>
      <c r="J13" s="205">
        <f>'Tabela I'!J13/'Tabela I'!J$79</f>
        <v>1.7000000000000001E-2</v>
      </c>
      <c r="K13" s="206">
        <f>'Tabela I'!K13/'Tabela I'!K$79</f>
        <v>1.6E-2</v>
      </c>
      <c r="L13" s="206">
        <f>'Tabela I'!L13/'Tabela I'!L$79</f>
        <v>0</v>
      </c>
      <c r="M13" s="205">
        <f>'Tabela I'!M13/'Tabela I'!M$79</f>
        <v>2.8000000000000001E-2</v>
      </c>
      <c r="N13" s="205">
        <f>'Tabela I'!N13/'Tabela I'!N$79</f>
        <v>0.03</v>
      </c>
      <c r="O13" s="206">
        <f>'Tabela I'!O13/'Tabela I'!O$79</f>
        <v>2.7E-2</v>
      </c>
      <c r="P13" s="205">
        <f>'Tabela I'!P13/'Tabela I'!P$79</f>
        <v>1.9E-2</v>
      </c>
      <c r="Q13" s="206">
        <f>'Tabela I'!Q13/'Tabela I'!Q$79</f>
        <v>2.5999999999999999E-2</v>
      </c>
      <c r="R13" s="206">
        <f>'Tabela I'!R13/'Tabela I'!R$79</f>
        <v>0.04</v>
      </c>
      <c r="S13" s="205">
        <f>'Tabela I'!S13/'Tabela I'!S$79</f>
        <v>2.7E-2</v>
      </c>
      <c r="T13" s="205">
        <f>'Tabela I'!T13/'Tabela I'!T$79</f>
        <v>2.3E-2</v>
      </c>
      <c r="U13" s="206">
        <f>'Tabela I'!U13/'Tabela I'!U$79</f>
        <v>1.6E-2</v>
      </c>
      <c r="V13" s="205">
        <f>'Tabela I'!V13/'Tabela I'!V$79</f>
        <v>2.4E-2</v>
      </c>
      <c r="W13" s="205">
        <f>'Tabela I'!W13/'Tabela I'!W$79</f>
        <v>2.5999999999999999E-2</v>
      </c>
      <c r="X13" s="205">
        <f>'Tabela I'!X13/'Tabela I'!X$79</f>
        <v>2.3E-2</v>
      </c>
      <c r="Y13" s="205">
        <f>'Tabela I'!Y13/'Tabela I'!Y$79</f>
        <v>2.5000000000000001E-2</v>
      </c>
      <c r="Z13" s="205">
        <f>'Tabela I'!Z13/'Tabela I'!Z$79</f>
        <v>1.7999999999999999E-2</v>
      </c>
      <c r="AA13" s="205">
        <f>'Tabela I'!AA13/'Tabela I'!AA$79</f>
        <v>2.5999999999999999E-2</v>
      </c>
      <c r="AB13" s="205">
        <f>'Tabela I'!AB13/'Tabela I'!AB$79</f>
        <v>2.3E-2</v>
      </c>
      <c r="AC13" s="205">
        <f>'Tabela I'!AC13/'Tabela I'!AC$79</f>
        <v>1.4999999999999999E-2</v>
      </c>
      <c r="AD13" s="205">
        <f>'Tabela I'!AD13/'Tabela I'!AD$79</f>
        <v>2.3E-2</v>
      </c>
      <c r="AE13" s="205">
        <f>'Tabela I'!AE13/'Tabela I'!AE$79</f>
        <v>3.2000000000000001E-2</v>
      </c>
      <c r="AF13" s="205">
        <f>'Tabela I'!AF13/'Tabela I'!AF$79</f>
        <v>2.3E-2</v>
      </c>
      <c r="AG13" s="205">
        <f>'Tabela I'!AG13/'Tabela I'!AG$79</f>
        <v>2.4E-2</v>
      </c>
      <c r="AH13" s="205">
        <f>'Tabela I'!AH13/'Tabela I'!AH$79</f>
        <v>2.4E-2</v>
      </c>
      <c r="AI13" s="207">
        <f>'Tabela I'!AI13/'Tabela I'!AI$79</f>
        <v>1.9E-2</v>
      </c>
      <c r="AJ13" s="205">
        <f>'Tabela I'!AJ13/'Tabela I'!AJ$79</f>
        <v>1.7000000000000001E-2</v>
      </c>
      <c r="AK13" s="205">
        <f>'Tabela I'!AK13/'Tabela I'!AK$79</f>
        <v>3.4000000000000002E-2</v>
      </c>
      <c r="AL13" s="205">
        <f>'Tabela I'!AL13/'Tabela I'!AL$79</f>
        <v>5.8999999999999997E-2</v>
      </c>
      <c r="AM13" s="205">
        <f>'Tabela I'!AM13/'Tabela I'!AM$79</f>
        <v>2.3E-2</v>
      </c>
      <c r="AN13" s="205">
        <f>'Tabela I'!AN13/'Tabela I'!AN$79</f>
        <v>0.02</v>
      </c>
      <c r="AO13" s="205">
        <f>'Tabela I'!AO13/'Tabela I'!AO$79</f>
        <v>2.8000000000000001E-2</v>
      </c>
      <c r="AP13" s="205">
        <f>'Tabela I'!AP13/'Tabela I'!AP$79</f>
        <v>2.4E-2</v>
      </c>
      <c r="AQ13" s="205">
        <f>'Tabela I'!AQ13/'Tabela I'!AQ$79</f>
        <v>2.5000000000000001E-2</v>
      </c>
      <c r="AR13" s="205">
        <f>'Tabela I'!AR13/'Tabela I'!AR$79</f>
        <v>3.1E-2</v>
      </c>
      <c r="AS13" s="205">
        <f>'Tabela I'!AS13/'Tabela I'!AS$79</f>
        <v>2.1000000000000001E-2</v>
      </c>
      <c r="AT13" s="208">
        <f>'Tabela I'!AT13/'Tabela I'!AT$79</f>
        <v>2.4E-2</v>
      </c>
      <c r="AU13" s="209">
        <f>'Tabela I'!AU13/'Tabela I'!AU$79</f>
        <v>2.4E-2</v>
      </c>
      <c r="AV13" s="210">
        <f>'Tabela I'!AV13/'Tabela I'!AV$79</f>
        <v>3.2000000000000001E-2</v>
      </c>
      <c r="AW13" s="205">
        <f>'Tabela I'!AW13/'Tabela I'!AW$79</f>
        <v>3.1E-2</v>
      </c>
      <c r="AX13" s="205">
        <f>'Tabela I'!AX13/'Tabela I'!AX$79</f>
        <v>3.3000000000000002E-2</v>
      </c>
      <c r="AY13" s="205">
        <f>'Tabela I'!AY13/'Tabela I'!AY$79</f>
        <v>3.7999999999999999E-2</v>
      </c>
      <c r="AZ13" s="205">
        <f>'Tabela I'!AZ13/'Tabela I'!AZ$79</f>
        <v>3.5999999999999997E-2</v>
      </c>
      <c r="BA13" s="205">
        <f>'Tabela I'!BA13/'Tabela I'!BA$79</f>
        <v>3.4000000000000002E-2</v>
      </c>
      <c r="BB13" s="208">
        <f>'Tabela I'!BB13/'Tabela I'!BB$79</f>
        <v>4.1000000000000002E-2</v>
      </c>
      <c r="BC13" s="209">
        <f>'Tabela I'!BC13/'Tabela I'!BC$79</f>
        <v>3.6999999999999998E-2</v>
      </c>
      <c r="BD13" s="209">
        <f>'Tabela I'!BD13/'Tabela I'!BD$79</f>
        <v>3.1E-2</v>
      </c>
      <c r="BF13" s="17"/>
      <c r="BH13" s="17"/>
      <c r="BI13" s="17"/>
      <c r="BJ13" s="17"/>
      <c r="BK13" s="17"/>
      <c r="BN13" s="17"/>
      <c r="BO13" s="17"/>
    </row>
    <row r="14" spans="1:67" x14ac:dyDescent="0.2">
      <c r="A14" s="148"/>
      <c r="B14" s="149"/>
      <c r="C14" s="148"/>
      <c r="D14" s="148"/>
      <c r="E14" s="148"/>
      <c r="F14" s="26"/>
      <c r="G14" s="25"/>
      <c r="H14" s="205"/>
      <c r="I14" s="205"/>
      <c r="J14" s="205"/>
      <c r="K14" s="206"/>
      <c r="L14" s="206"/>
      <c r="M14" s="205"/>
      <c r="N14" s="205"/>
      <c r="O14" s="206"/>
      <c r="P14" s="205"/>
      <c r="Q14" s="206"/>
      <c r="R14" s="206"/>
      <c r="S14" s="205"/>
      <c r="T14" s="205"/>
      <c r="U14" s="206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7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8"/>
      <c r="AU14" s="209"/>
      <c r="AV14" s="210"/>
      <c r="AW14" s="205"/>
      <c r="AX14" s="205"/>
      <c r="AY14" s="205"/>
      <c r="AZ14" s="205"/>
      <c r="BA14" s="205"/>
      <c r="BB14" s="208"/>
      <c r="BC14" s="209"/>
      <c r="BD14" s="209"/>
      <c r="BF14" s="17"/>
      <c r="BH14" s="17"/>
      <c r="BI14" s="17"/>
      <c r="BJ14" s="17"/>
      <c r="BK14" s="17"/>
      <c r="BN14" s="17"/>
      <c r="BO14" s="17"/>
    </row>
    <row r="15" spans="1:67" x14ac:dyDescent="0.2">
      <c r="A15" s="150" t="s">
        <v>53</v>
      </c>
      <c r="B15" s="148"/>
      <c r="C15" s="149"/>
      <c r="D15" s="148"/>
      <c r="E15" s="148"/>
      <c r="F15" s="27" t="s">
        <v>76</v>
      </c>
      <c r="G15" s="28" t="s">
        <v>77</v>
      </c>
      <c r="H15" s="211">
        <f>'Tabela I'!H15/'Tabela I'!H$79</f>
        <v>0.14499999999999999</v>
      </c>
      <c r="I15" s="211">
        <f>'Tabela I'!I15/'Tabela I'!I$79</f>
        <v>0.16</v>
      </c>
      <c r="J15" s="211">
        <f>'Tabela I'!J15/'Tabela I'!J$79</f>
        <v>0.13200000000000001</v>
      </c>
      <c r="K15" s="211">
        <f>'Tabela I'!K15/'Tabela I'!K$79</f>
        <v>0.126</v>
      </c>
      <c r="L15" s="211">
        <f>'Tabela I'!L15/'Tabela I'!L$79</f>
        <v>0.14399999999999999</v>
      </c>
      <c r="M15" s="211">
        <f>'Tabela I'!M15/'Tabela I'!M$79</f>
        <v>0.183</v>
      </c>
      <c r="N15" s="211">
        <f>'Tabela I'!N15/'Tabela I'!N$79</f>
        <v>0.151</v>
      </c>
      <c r="O15" s="211">
        <f>'Tabela I'!O15/'Tabela I'!O$79</f>
        <v>0.115</v>
      </c>
      <c r="P15" s="211">
        <f>'Tabela I'!P15/'Tabela I'!P$79</f>
        <v>0.152</v>
      </c>
      <c r="Q15" s="211">
        <f>'Tabela I'!Q15/'Tabela I'!Q$79</f>
        <v>0.20200000000000001</v>
      </c>
      <c r="R15" s="211">
        <f>'Tabela I'!R15/'Tabela I'!R$79</f>
        <v>0.187</v>
      </c>
      <c r="S15" s="211">
        <f>'Tabela I'!S15/'Tabela I'!S$79</f>
        <v>0.109</v>
      </c>
      <c r="T15" s="211">
        <f>'Tabela I'!T15/'Tabela I'!T$79</f>
        <v>0.21299999999999999</v>
      </c>
      <c r="U15" s="211">
        <f>'Tabela I'!U15/'Tabela I'!U$79</f>
        <v>0.19600000000000001</v>
      </c>
      <c r="V15" s="211">
        <f>'Tabela I'!V15/'Tabela I'!V$79</f>
        <v>0.19900000000000001</v>
      </c>
      <c r="W15" s="211">
        <f>'Tabela I'!W15/'Tabela I'!W$79</f>
        <v>0.222</v>
      </c>
      <c r="X15" s="211">
        <f>'Tabela I'!X15/'Tabela I'!X$79</f>
        <v>0.14099999999999999</v>
      </c>
      <c r="Y15" s="211">
        <f>'Tabela I'!Y15/'Tabela I'!Y$79</f>
        <v>0.14899999999999999</v>
      </c>
      <c r="Z15" s="211">
        <f>'Tabela I'!Z15/'Tabela I'!Z$79</f>
        <v>0.111</v>
      </c>
      <c r="AA15" s="211">
        <f>'Tabela I'!AA15/'Tabela I'!AA$79</f>
        <v>0.11700000000000001</v>
      </c>
      <c r="AB15" s="211">
        <f>'Tabela I'!AB15/'Tabela I'!AB$79</f>
        <v>0.23300000000000001</v>
      </c>
      <c r="AC15" s="211">
        <f>'Tabela I'!AC15/'Tabela I'!AC$79</f>
        <v>0.11</v>
      </c>
      <c r="AD15" s="211">
        <f>'Tabela I'!AD15/'Tabela I'!AD$79</f>
        <v>0.2</v>
      </c>
      <c r="AE15" s="211">
        <f>'Tabela I'!AE15/'Tabela I'!AE$79</f>
        <v>0.17499999999999999</v>
      </c>
      <c r="AF15" s="211">
        <f>'Tabela I'!AF15/'Tabela I'!AF$79</f>
        <v>0.11600000000000001</v>
      </c>
      <c r="AG15" s="211">
        <f>'Tabela I'!AG15/'Tabela I'!AG$79</f>
        <v>0.121</v>
      </c>
      <c r="AH15" s="211">
        <f>'Tabela I'!AH15/'Tabela I'!AH$79</f>
        <v>0.19400000000000001</v>
      </c>
      <c r="AI15" s="211">
        <f>'Tabela I'!AI15/'Tabela I'!AI$79</f>
        <v>0.21099999999999999</v>
      </c>
      <c r="AJ15" s="211">
        <f>'Tabela I'!AJ15/'Tabela I'!AJ$79</f>
        <v>0.13700000000000001</v>
      </c>
      <c r="AK15" s="211">
        <f>'Tabela I'!AK15/'Tabela I'!AK$79</f>
        <v>0.183</v>
      </c>
      <c r="AL15" s="211">
        <f>'Tabela I'!AL15/'Tabela I'!AL$79</f>
        <v>0.16800000000000001</v>
      </c>
      <c r="AM15" s="211">
        <f>'Tabela I'!AM15/'Tabela I'!AM$79</f>
        <v>0.17299999999999999</v>
      </c>
      <c r="AN15" s="211">
        <f>'Tabela I'!AN15/'Tabela I'!AN$79</f>
        <v>0.188</v>
      </c>
      <c r="AO15" s="211">
        <f>'Tabela I'!AO15/'Tabela I'!AO$79</f>
        <v>0.13700000000000001</v>
      </c>
      <c r="AP15" s="211">
        <f>'Tabela I'!AP15/'Tabela I'!AP$79</f>
        <v>0.185</v>
      </c>
      <c r="AQ15" s="211">
        <f>'Tabela I'!AQ15/'Tabela I'!AQ$79</f>
        <v>0.185</v>
      </c>
      <c r="AR15" s="211">
        <f>'Tabela I'!AR15/'Tabela I'!AR$79</f>
        <v>0.28100000000000003</v>
      </c>
      <c r="AS15" s="211">
        <f>'Tabela I'!AS15/'Tabela I'!AS$79</f>
        <v>7.0999999999999994E-2</v>
      </c>
      <c r="AT15" s="212">
        <f>'Tabela I'!AT15/'Tabela I'!AT$79</f>
        <v>0.14299999999999999</v>
      </c>
      <c r="AU15" s="213">
        <f>'Tabela I'!AU15/'Tabela I'!AU$79</f>
        <v>0.16600000000000001</v>
      </c>
      <c r="AV15" s="214">
        <f>'Tabela I'!AV15/'Tabela I'!AV$79</f>
        <v>0.17</v>
      </c>
      <c r="AW15" s="211">
        <f>'Tabela I'!AW15/'Tabela I'!AW$79</f>
        <v>0.17199999999999999</v>
      </c>
      <c r="AX15" s="211">
        <f>'Tabela I'!AX15/'Tabela I'!AX$79</f>
        <v>0.20899999999999999</v>
      </c>
      <c r="AY15" s="211">
        <f>'Tabela I'!AY15/'Tabela I'!AY$79</f>
        <v>0.1</v>
      </c>
      <c r="AZ15" s="211">
        <f>'Tabela I'!AZ15/'Tabela I'!AZ$79</f>
        <v>0.22700000000000001</v>
      </c>
      <c r="BA15" s="211">
        <f>'Tabela I'!BA15/'Tabela I'!BA$79</f>
        <v>0.182</v>
      </c>
      <c r="BB15" s="212">
        <f>'Tabela I'!BB15/'Tabela I'!BB$79</f>
        <v>0.192</v>
      </c>
      <c r="BC15" s="213">
        <f>'Tabela I'!BC15/'Tabela I'!BC$79</f>
        <v>0.187</v>
      </c>
      <c r="BD15" s="213">
        <f>'Tabela I'!BD15/'Tabela I'!BD$79</f>
        <v>0.17699999999999999</v>
      </c>
      <c r="BF15" s="17"/>
      <c r="BH15" s="17"/>
      <c r="BI15" s="17"/>
      <c r="BJ15" s="17"/>
      <c r="BK15" s="17"/>
      <c r="BN15" s="17"/>
      <c r="BO15" s="17"/>
    </row>
    <row r="16" spans="1:67" x14ac:dyDescent="0.2">
      <c r="A16" s="148"/>
      <c r="B16" s="148" t="s">
        <v>58</v>
      </c>
      <c r="C16" s="149"/>
      <c r="D16" s="148"/>
      <c r="E16" s="148">
        <v>7</v>
      </c>
      <c r="F16" s="26" t="s">
        <v>76</v>
      </c>
      <c r="G16" s="29" t="s">
        <v>78</v>
      </c>
      <c r="H16" s="205">
        <f>'Tabela I'!H16/'Tabela I'!H$79</f>
        <v>0.126</v>
      </c>
      <c r="I16" s="205">
        <f>'Tabela I'!I16/'Tabela I'!I$79</f>
        <v>0.14499999999999999</v>
      </c>
      <c r="J16" s="205">
        <f>'Tabela I'!J16/'Tabela I'!J$79</f>
        <v>0.12</v>
      </c>
      <c r="K16" s="206">
        <f>'Tabela I'!K16/'Tabela I'!K$79</f>
        <v>9.6000000000000002E-2</v>
      </c>
      <c r="L16" s="206">
        <f>'Tabela I'!L16/'Tabela I'!L$79</f>
        <v>0.11799999999999999</v>
      </c>
      <c r="M16" s="205">
        <f>'Tabela I'!M16/'Tabela I'!M$79</f>
        <v>0.14000000000000001</v>
      </c>
      <c r="N16" s="205">
        <f>'Tabela I'!N16/'Tabela I'!N$79</f>
        <v>0.13500000000000001</v>
      </c>
      <c r="O16" s="206">
        <f>'Tabela I'!O16/'Tabela I'!O$79</f>
        <v>9.0999999999999998E-2</v>
      </c>
      <c r="P16" s="205">
        <f>'Tabela I'!P16/'Tabela I'!P$79</f>
        <v>0.128</v>
      </c>
      <c r="Q16" s="206">
        <f>'Tabela I'!Q16/'Tabela I'!Q$79</f>
        <v>0.17399999999999999</v>
      </c>
      <c r="R16" s="206">
        <f>'Tabela I'!R16/'Tabela I'!R$79</f>
        <v>0.157</v>
      </c>
      <c r="S16" s="205">
        <f>'Tabela I'!S16/'Tabela I'!S$79</f>
        <v>8.6999999999999994E-2</v>
      </c>
      <c r="T16" s="205">
        <f>'Tabela I'!T16/'Tabela I'!T$79</f>
        <v>0.157</v>
      </c>
      <c r="U16" s="206">
        <f>'Tabela I'!U16/'Tabela I'!U$79</f>
        <v>0.14499999999999999</v>
      </c>
      <c r="V16" s="205">
        <f>'Tabela I'!V16/'Tabela I'!V$79</f>
        <v>0.14799999999999999</v>
      </c>
      <c r="W16" s="205">
        <f>'Tabela I'!W16/'Tabela I'!W$79</f>
        <v>0.17199999999999999</v>
      </c>
      <c r="X16" s="205">
        <f>'Tabela I'!X16/'Tabela I'!X$79</f>
        <v>0.126</v>
      </c>
      <c r="Y16" s="205">
        <f>'Tabela I'!Y16/'Tabela I'!Y$79</f>
        <v>0.128</v>
      </c>
      <c r="Z16" s="205">
        <f>'Tabela I'!Z16/'Tabela I'!Z$79</f>
        <v>8.4000000000000005E-2</v>
      </c>
      <c r="AA16" s="205">
        <f>'Tabela I'!AA16/'Tabela I'!AA$79</f>
        <v>8.1000000000000003E-2</v>
      </c>
      <c r="AB16" s="205">
        <f>'Tabela I'!AB16/'Tabela I'!AB$79</f>
        <v>0.1</v>
      </c>
      <c r="AC16" s="205">
        <f>'Tabela I'!AC16/'Tabela I'!AC$79</f>
        <v>8.8999999999999996E-2</v>
      </c>
      <c r="AD16" s="205">
        <f>'Tabela I'!AD16/'Tabela I'!AD$79</f>
        <v>0.17399999999999999</v>
      </c>
      <c r="AE16" s="205">
        <f>'Tabela I'!AE16/'Tabela I'!AE$79</f>
        <v>0.15</v>
      </c>
      <c r="AF16" s="205">
        <f>'Tabela I'!AF16/'Tabela I'!AF$79</f>
        <v>9.1999999999999998E-2</v>
      </c>
      <c r="AG16" s="205">
        <f>'Tabela I'!AG16/'Tabela I'!AG$79</f>
        <v>6.9000000000000006E-2</v>
      </c>
      <c r="AH16" s="205">
        <f>'Tabela I'!AH16/'Tabela I'!AH$79</f>
        <v>0.17699999999999999</v>
      </c>
      <c r="AI16" s="207">
        <f>'Tabela I'!AI16/'Tabela I'!AI$79</f>
        <v>0.183</v>
      </c>
      <c r="AJ16" s="205">
        <f>'Tabela I'!AJ16/'Tabela I'!AJ$79</f>
        <v>0.105</v>
      </c>
      <c r="AK16" s="205">
        <f>'Tabela I'!AK16/'Tabela I'!AK$79</f>
        <v>0.151</v>
      </c>
      <c r="AL16" s="205">
        <f>'Tabela I'!AL16/'Tabela I'!AL$79</f>
        <v>0.13800000000000001</v>
      </c>
      <c r="AM16" s="205">
        <f>'Tabela I'!AM16/'Tabela I'!AM$79</f>
        <v>0.151</v>
      </c>
      <c r="AN16" s="205">
        <f>'Tabela I'!AN16/'Tabela I'!AN$79</f>
        <v>0.151</v>
      </c>
      <c r="AO16" s="205">
        <f>'Tabela I'!AO16/'Tabela I'!AO$79</f>
        <v>0.114</v>
      </c>
      <c r="AP16" s="205">
        <f>'Tabela I'!AP16/'Tabela I'!AP$79</f>
        <v>0.152</v>
      </c>
      <c r="AQ16" s="205">
        <f>'Tabela I'!AQ16/'Tabela I'!AQ$79</f>
        <v>0.121</v>
      </c>
      <c r="AR16" s="205">
        <f>'Tabela I'!AR16/'Tabela I'!AR$79</f>
        <v>0.11799999999999999</v>
      </c>
      <c r="AS16" s="205">
        <f>'Tabela I'!AS16/'Tabela I'!AS$79</f>
        <v>6.0999999999999999E-2</v>
      </c>
      <c r="AT16" s="208">
        <f>'Tabela I'!AT16/'Tabela I'!AT$79</f>
        <v>0.14099999999999999</v>
      </c>
      <c r="AU16" s="209">
        <f>'Tabela I'!AU16/'Tabela I'!AU$79</f>
        <v>0.13</v>
      </c>
      <c r="AV16" s="210">
        <f>'Tabela I'!AV16/'Tabela I'!AV$79</f>
        <v>0.13400000000000001</v>
      </c>
      <c r="AW16" s="205">
        <f>'Tabela I'!AW16/'Tabela I'!AW$79</f>
        <v>0.14799999999999999</v>
      </c>
      <c r="AX16" s="205">
        <f>'Tabela I'!AX16/'Tabela I'!AX$79</f>
        <v>0.17</v>
      </c>
      <c r="AY16" s="205">
        <f>'Tabela I'!AY16/'Tabela I'!AY$79</f>
        <v>0.06</v>
      </c>
      <c r="AZ16" s="205">
        <f>'Tabela I'!AZ16/'Tabela I'!AZ$79</f>
        <v>0.184</v>
      </c>
      <c r="BA16" s="205">
        <f>'Tabela I'!BA16/'Tabela I'!BA$79</f>
        <v>0.14699999999999999</v>
      </c>
      <c r="BB16" s="208">
        <f>'Tabela I'!BB16/'Tabela I'!BB$79</f>
        <v>0.154</v>
      </c>
      <c r="BC16" s="209">
        <f>'Tabela I'!BC16/'Tabela I'!BC$79</f>
        <v>0.15</v>
      </c>
      <c r="BD16" s="209">
        <f>'Tabela I'!BD16/'Tabela I'!BD$79</f>
        <v>0.14099999999999999</v>
      </c>
      <c r="BF16" s="17"/>
      <c r="BH16" s="17"/>
      <c r="BI16" s="17"/>
      <c r="BJ16" s="17"/>
      <c r="BK16" s="17"/>
      <c r="BN16" s="17"/>
      <c r="BO16" s="17"/>
    </row>
    <row r="17" spans="1:67" x14ac:dyDescent="0.2">
      <c r="A17" s="148"/>
      <c r="B17" s="148" t="s">
        <v>61</v>
      </c>
      <c r="C17" s="149"/>
      <c r="D17" s="148"/>
      <c r="E17" s="148">
        <v>8</v>
      </c>
      <c r="F17" s="26" t="s">
        <v>79</v>
      </c>
      <c r="G17" s="25" t="s">
        <v>80</v>
      </c>
      <c r="H17" s="205">
        <f>'Tabela I'!H17/'Tabela I'!H$79</f>
        <v>2E-3</v>
      </c>
      <c r="I17" s="205">
        <f>'Tabela I'!I17/'Tabela I'!I$79</f>
        <v>2E-3</v>
      </c>
      <c r="J17" s="205">
        <f>'Tabela I'!J17/'Tabela I'!J$79</f>
        <v>1E-3</v>
      </c>
      <c r="K17" s="206">
        <f>'Tabela I'!K17/'Tabela I'!K$79</f>
        <v>3.0000000000000001E-3</v>
      </c>
      <c r="L17" s="206">
        <f>'Tabela I'!L17/'Tabela I'!L$79</f>
        <v>1E-3</v>
      </c>
      <c r="M17" s="205">
        <f>'Tabela I'!M17/'Tabela I'!M$79</f>
        <v>4.0000000000000001E-3</v>
      </c>
      <c r="N17" s="205">
        <f>'Tabela I'!N17/'Tabela I'!N$79</f>
        <v>1E-3</v>
      </c>
      <c r="O17" s="206">
        <f>'Tabela I'!O17/'Tabela I'!O$79</f>
        <v>2E-3</v>
      </c>
      <c r="P17" s="205">
        <f>'Tabela I'!P17/'Tabela I'!P$79</f>
        <v>1E-3</v>
      </c>
      <c r="Q17" s="206">
        <f>'Tabela I'!Q17/'Tabela I'!Q$79</f>
        <v>2E-3</v>
      </c>
      <c r="R17" s="206">
        <f>'Tabela I'!R17/'Tabela I'!R$79</f>
        <v>2E-3</v>
      </c>
      <c r="S17" s="205">
        <f>'Tabela I'!S17/'Tabela I'!S$79</f>
        <v>3.0000000000000001E-3</v>
      </c>
      <c r="T17" s="205">
        <f>'Tabela I'!T17/'Tabela I'!T$79</f>
        <v>2E-3</v>
      </c>
      <c r="U17" s="206">
        <f>'Tabela I'!U17/'Tabela I'!U$79</f>
        <v>2E-3</v>
      </c>
      <c r="V17" s="205">
        <f>'Tabela I'!V17/'Tabela I'!V$79</f>
        <v>3.0000000000000001E-3</v>
      </c>
      <c r="W17" s="205">
        <f>'Tabela I'!W17/'Tabela I'!W$79</f>
        <v>3.0000000000000001E-3</v>
      </c>
      <c r="X17" s="205">
        <f>'Tabela I'!X17/'Tabela I'!X$79</f>
        <v>0</v>
      </c>
      <c r="Y17" s="205">
        <f>'Tabela I'!Y17/'Tabela I'!Y$79</f>
        <v>2E-3</v>
      </c>
      <c r="Z17" s="205">
        <f>'Tabela I'!Z17/'Tabela I'!Z$79</f>
        <v>2E-3</v>
      </c>
      <c r="AA17" s="205">
        <f>'Tabela I'!AA17/'Tabela I'!AA$79</f>
        <v>6.0000000000000001E-3</v>
      </c>
      <c r="AB17" s="205">
        <f>'Tabela I'!AB17/'Tabela I'!AB$79</f>
        <v>3.0000000000000001E-3</v>
      </c>
      <c r="AC17" s="205">
        <f>'Tabela I'!AC17/'Tabela I'!AC$79</f>
        <v>2E-3</v>
      </c>
      <c r="AD17" s="205">
        <f>'Tabela I'!AD17/'Tabela I'!AD$79</f>
        <v>2E-3</v>
      </c>
      <c r="AE17" s="205">
        <f>'Tabela I'!AE17/'Tabela I'!AE$79</f>
        <v>2E-3</v>
      </c>
      <c r="AF17" s="205">
        <f>'Tabela I'!AF17/'Tabela I'!AF$79</f>
        <v>2E-3</v>
      </c>
      <c r="AG17" s="205">
        <f>'Tabela I'!AG17/'Tabela I'!AG$79</f>
        <v>0.01</v>
      </c>
      <c r="AH17" s="205">
        <f>'Tabela I'!AH17/'Tabela I'!AH$79</f>
        <v>2E-3</v>
      </c>
      <c r="AI17" s="207">
        <f>'Tabela I'!AI17/'Tabela I'!AI$79</f>
        <v>3.0000000000000001E-3</v>
      </c>
      <c r="AJ17" s="205">
        <f>'Tabela I'!AJ17/'Tabela I'!AJ$79</f>
        <v>7.0000000000000001E-3</v>
      </c>
      <c r="AK17" s="205">
        <f>'Tabela I'!AK17/'Tabela I'!AK$79</f>
        <v>2E-3</v>
      </c>
      <c r="AL17" s="205">
        <f>'Tabela I'!AL17/'Tabela I'!AL$79</f>
        <v>1E-3</v>
      </c>
      <c r="AM17" s="205">
        <f>'Tabela I'!AM17/'Tabela I'!AM$79</f>
        <v>3.0000000000000001E-3</v>
      </c>
      <c r="AN17" s="205">
        <f>'Tabela I'!AN17/'Tabela I'!AN$79</f>
        <v>5.0000000000000001E-3</v>
      </c>
      <c r="AO17" s="205">
        <f>'Tabela I'!AO17/'Tabela I'!AO$79</f>
        <v>1E-3</v>
      </c>
      <c r="AP17" s="205">
        <f>'Tabela I'!AP17/'Tabela I'!AP$79</f>
        <v>3.0000000000000001E-3</v>
      </c>
      <c r="AQ17" s="205">
        <f>'Tabela I'!AQ17/'Tabela I'!AQ$79</f>
        <v>1E-3</v>
      </c>
      <c r="AR17" s="205">
        <f>'Tabela I'!AR17/'Tabela I'!AR$79</f>
        <v>3.0000000000000001E-3</v>
      </c>
      <c r="AS17" s="205">
        <f>'Tabela I'!AS17/'Tabela I'!AS$79</f>
        <v>1E-3</v>
      </c>
      <c r="AT17" s="208">
        <f>'Tabela I'!AT17/'Tabela I'!AT$79</f>
        <v>5.0000000000000001E-3</v>
      </c>
      <c r="AU17" s="209">
        <f>'Tabela I'!AU17/'Tabela I'!AU$79</f>
        <v>2E-3</v>
      </c>
      <c r="AV17" s="210">
        <f>'Tabela I'!AV17/'Tabela I'!AV$79</f>
        <v>2E-3</v>
      </c>
      <c r="AW17" s="205">
        <f>'Tabela I'!AW17/'Tabela I'!AW$79</f>
        <v>2E-3</v>
      </c>
      <c r="AX17" s="205">
        <f>'Tabela I'!AX17/'Tabela I'!AX$79</f>
        <v>4.0000000000000001E-3</v>
      </c>
      <c r="AY17" s="205">
        <f>'Tabela I'!AY17/'Tabela I'!AY$79</f>
        <v>5.0000000000000001E-3</v>
      </c>
      <c r="AZ17" s="205">
        <f>'Tabela I'!AZ17/'Tabela I'!AZ$79</f>
        <v>3.0000000000000001E-3</v>
      </c>
      <c r="BA17" s="205">
        <f>'Tabela I'!BA17/'Tabela I'!BA$79</f>
        <v>3.0000000000000001E-3</v>
      </c>
      <c r="BB17" s="208">
        <f>'Tabela I'!BB17/'Tabela I'!BB$79</f>
        <v>1E-3</v>
      </c>
      <c r="BC17" s="209">
        <f>'Tabela I'!BC17/'Tabela I'!BC$79</f>
        <v>2E-3</v>
      </c>
      <c r="BD17" s="209">
        <f>'Tabela I'!BD17/'Tabela I'!BD$79</f>
        <v>2E-3</v>
      </c>
      <c r="BF17" s="17"/>
      <c r="BH17" s="17"/>
      <c r="BI17" s="17"/>
      <c r="BJ17" s="17"/>
      <c r="BK17" s="17"/>
      <c r="BN17" s="17"/>
      <c r="BO17" s="17"/>
    </row>
    <row r="18" spans="1:67" ht="25.5" x14ac:dyDescent="0.2">
      <c r="A18" s="148"/>
      <c r="B18" s="148" t="s">
        <v>64</v>
      </c>
      <c r="C18" s="149"/>
      <c r="D18" s="148"/>
      <c r="E18" s="148">
        <v>9</v>
      </c>
      <c r="F18" s="26" t="s">
        <v>81</v>
      </c>
      <c r="G18" s="25" t="s">
        <v>82</v>
      </c>
      <c r="H18" s="205">
        <f>'Tabela I'!H18/'Tabela I'!H$79</f>
        <v>1.7000000000000001E-2</v>
      </c>
      <c r="I18" s="205">
        <f>'Tabela I'!I18/'Tabela I'!I$79</f>
        <v>1.2999999999999999E-2</v>
      </c>
      <c r="J18" s="205">
        <f>'Tabela I'!J18/'Tabela I'!J$79</f>
        <v>1.2E-2</v>
      </c>
      <c r="K18" s="206">
        <f>'Tabela I'!K18/'Tabela I'!K$79</f>
        <v>2.7E-2</v>
      </c>
      <c r="L18" s="206">
        <f>'Tabela I'!L18/'Tabela I'!L$79</f>
        <v>2.5999999999999999E-2</v>
      </c>
      <c r="M18" s="205">
        <f>'Tabela I'!M18/'Tabela I'!M$79</f>
        <v>3.9E-2</v>
      </c>
      <c r="N18" s="205">
        <f>'Tabela I'!N18/'Tabela I'!N$79</f>
        <v>1.6E-2</v>
      </c>
      <c r="O18" s="206">
        <f>'Tabela I'!O18/'Tabela I'!O$79</f>
        <v>2.1000000000000001E-2</v>
      </c>
      <c r="P18" s="205">
        <f>'Tabela I'!P18/'Tabela I'!P$79</f>
        <v>2.3E-2</v>
      </c>
      <c r="Q18" s="206">
        <f>'Tabela I'!Q18/'Tabela I'!Q$79</f>
        <v>2.5999999999999999E-2</v>
      </c>
      <c r="R18" s="206">
        <f>'Tabela I'!R18/'Tabela I'!R$79</f>
        <v>2.8000000000000001E-2</v>
      </c>
      <c r="S18" s="205">
        <f>'Tabela I'!S18/'Tabela I'!S$79</f>
        <v>1.9E-2</v>
      </c>
      <c r="T18" s="205">
        <f>'Tabela I'!T18/'Tabela I'!T$79</f>
        <v>5.3999999999999999E-2</v>
      </c>
      <c r="U18" s="206">
        <f>'Tabela I'!U18/'Tabela I'!U$79</f>
        <v>4.9000000000000002E-2</v>
      </c>
      <c r="V18" s="205">
        <f>'Tabela I'!V18/'Tabela I'!V$79</f>
        <v>4.9000000000000002E-2</v>
      </c>
      <c r="W18" s="205">
        <f>'Tabela I'!W18/'Tabela I'!W$79</f>
        <v>4.5999999999999999E-2</v>
      </c>
      <c r="X18" s="205">
        <f>'Tabela I'!X18/'Tabela I'!X$79</f>
        <v>1.4999999999999999E-2</v>
      </c>
      <c r="Y18" s="205">
        <f>'Tabela I'!Y18/'Tabela I'!Y$79</f>
        <v>0.02</v>
      </c>
      <c r="Z18" s="205">
        <f>'Tabela I'!Z18/'Tabela I'!Z$79</f>
        <v>2.5000000000000001E-2</v>
      </c>
      <c r="AA18" s="205">
        <f>'Tabela I'!AA18/'Tabela I'!AA$79</f>
        <v>3.1E-2</v>
      </c>
      <c r="AB18" s="205">
        <f>'Tabela I'!AB18/'Tabela I'!AB$79</f>
        <v>0.129</v>
      </c>
      <c r="AC18" s="205">
        <f>'Tabela I'!AC18/'Tabela I'!AC$79</f>
        <v>0.02</v>
      </c>
      <c r="AD18" s="205">
        <f>'Tabela I'!AD18/'Tabela I'!AD$79</f>
        <v>2.5000000000000001E-2</v>
      </c>
      <c r="AE18" s="205">
        <f>'Tabela I'!AE18/'Tabela I'!AE$79</f>
        <v>2.3E-2</v>
      </c>
      <c r="AF18" s="205">
        <f>'Tabela I'!AF18/'Tabela I'!AF$79</f>
        <v>2.1999999999999999E-2</v>
      </c>
      <c r="AG18" s="205">
        <f>'Tabela I'!AG18/'Tabela I'!AG$79</f>
        <v>4.2000000000000003E-2</v>
      </c>
      <c r="AH18" s="205">
        <f>'Tabela I'!AH18/'Tabela I'!AH$79</f>
        <v>1.4E-2</v>
      </c>
      <c r="AI18" s="207">
        <f>'Tabela I'!AI18/'Tabela I'!AI$79</f>
        <v>2.5999999999999999E-2</v>
      </c>
      <c r="AJ18" s="205">
        <f>'Tabela I'!AJ18/'Tabela I'!AJ$79</f>
        <v>2.5000000000000001E-2</v>
      </c>
      <c r="AK18" s="205">
        <f>'Tabela I'!AK18/'Tabela I'!AK$79</f>
        <v>0.03</v>
      </c>
      <c r="AL18" s="205">
        <f>'Tabela I'!AL18/'Tabela I'!AL$79</f>
        <v>2.9000000000000001E-2</v>
      </c>
      <c r="AM18" s="205">
        <f>'Tabela I'!AM18/'Tabela I'!AM$79</f>
        <v>1.9E-2</v>
      </c>
      <c r="AN18" s="205">
        <f>'Tabela I'!AN18/'Tabela I'!AN$79</f>
        <v>3.2000000000000001E-2</v>
      </c>
      <c r="AO18" s="205">
        <f>'Tabela I'!AO18/'Tabela I'!AO$79</f>
        <v>2.1999999999999999E-2</v>
      </c>
      <c r="AP18" s="205">
        <f>'Tabela I'!AP18/'Tabela I'!AP$79</f>
        <v>0.03</v>
      </c>
      <c r="AQ18" s="205">
        <f>'Tabela I'!AQ18/'Tabela I'!AQ$79</f>
        <v>6.3E-2</v>
      </c>
      <c r="AR18" s="205">
        <f>'Tabela I'!AR18/'Tabela I'!AR$79</f>
        <v>0.16</v>
      </c>
      <c r="AS18" s="205">
        <f>'Tabela I'!AS18/'Tabela I'!AS$79</f>
        <v>8.9999999999999993E-3</v>
      </c>
      <c r="AT18" s="208">
        <f>'Tabela I'!AT18/'Tabela I'!AT$79</f>
        <v>-3.0000000000000001E-3</v>
      </c>
      <c r="AU18" s="209">
        <f>'Tabela I'!AU18/'Tabela I'!AU$79</f>
        <v>3.3000000000000002E-2</v>
      </c>
      <c r="AV18" s="210">
        <f>'Tabela I'!AV18/'Tabela I'!AV$79</f>
        <v>3.4000000000000002E-2</v>
      </c>
      <c r="AW18" s="205">
        <f>'Tabela I'!AW18/'Tabela I'!AW$79</f>
        <v>2.1000000000000001E-2</v>
      </c>
      <c r="AX18" s="205">
        <f>'Tabela I'!AX18/'Tabela I'!AX$79</f>
        <v>3.4000000000000002E-2</v>
      </c>
      <c r="AY18" s="205">
        <f>'Tabela I'!AY18/'Tabela I'!AY$79</f>
        <v>3.4000000000000002E-2</v>
      </c>
      <c r="AZ18" s="205">
        <f>'Tabela I'!AZ18/'Tabela I'!AZ$79</f>
        <v>3.9E-2</v>
      </c>
      <c r="BA18" s="205">
        <f>'Tabela I'!BA18/'Tabela I'!BA$79</f>
        <v>3.2000000000000001E-2</v>
      </c>
      <c r="BB18" s="208">
        <f>'Tabela I'!BB18/'Tabela I'!BB$79</f>
        <v>3.7999999999999999E-2</v>
      </c>
      <c r="BC18" s="209">
        <f>'Tabela I'!BC18/'Tabela I'!BC$79</f>
        <v>3.5000000000000003E-2</v>
      </c>
      <c r="BD18" s="209">
        <f>'Tabela I'!BD18/'Tabela I'!BD$79</f>
        <v>3.4000000000000002E-2</v>
      </c>
      <c r="BF18" s="17"/>
      <c r="BH18" s="17"/>
      <c r="BI18" s="17"/>
      <c r="BJ18" s="17"/>
      <c r="BK18" s="17"/>
      <c r="BN18" s="1"/>
      <c r="BO18" s="17"/>
    </row>
    <row r="19" spans="1:67" x14ac:dyDescent="0.2">
      <c r="A19" s="148"/>
      <c r="B19" s="148" t="s">
        <v>67</v>
      </c>
      <c r="C19" s="149"/>
      <c r="D19" s="148"/>
      <c r="E19" s="148">
        <v>10</v>
      </c>
      <c r="F19" s="30" t="s">
        <v>83</v>
      </c>
      <c r="G19" s="29" t="s">
        <v>84</v>
      </c>
      <c r="H19" s="205">
        <f>'Tabela I'!H19/'Tabela I'!H$79</f>
        <v>0</v>
      </c>
      <c r="I19" s="205">
        <f>'Tabela I'!I19/'Tabela I'!I$79</f>
        <v>0</v>
      </c>
      <c r="J19" s="205">
        <f>'Tabela I'!J19/'Tabela I'!J$79</f>
        <v>0</v>
      </c>
      <c r="K19" s="206">
        <f>'Tabela I'!K19/'Tabela I'!K$79</f>
        <v>0</v>
      </c>
      <c r="L19" s="206">
        <f>'Tabela I'!L19/'Tabela I'!L$79</f>
        <v>0</v>
      </c>
      <c r="M19" s="205">
        <f>'Tabela I'!M19/'Tabela I'!M$79</f>
        <v>0</v>
      </c>
      <c r="N19" s="205">
        <f>'Tabela I'!N19/'Tabela I'!N$79</f>
        <v>0</v>
      </c>
      <c r="O19" s="206">
        <f>'Tabela I'!O19/'Tabela I'!O$79</f>
        <v>0</v>
      </c>
      <c r="P19" s="205">
        <f>'Tabela I'!P19/'Tabela I'!P$79</f>
        <v>0</v>
      </c>
      <c r="Q19" s="206">
        <f>'Tabela I'!Q19/'Tabela I'!Q$79</f>
        <v>0</v>
      </c>
      <c r="R19" s="206">
        <f>'Tabela I'!R19/'Tabela I'!R$79</f>
        <v>0</v>
      </c>
      <c r="S19" s="205">
        <f>'Tabela I'!S19/'Tabela I'!S$79</f>
        <v>0</v>
      </c>
      <c r="T19" s="205">
        <f>'Tabela I'!T19/'Tabela I'!T$79</f>
        <v>0</v>
      </c>
      <c r="U19" s="206">
        <f>'Tabela I'!U19/'Tabela I'!U$79</f>
        <v>0</v>
      </c>
      <c r="V19" s="205">
        <f>'Tabela I'!V19/'Tabela I'!V$79</f>
        <v>0</v>
      </c>
      <c r="W19" s="205">
        <f>'Tabela I'!W19/'Tabela I'!W$79</f>
        <v>0</v>
      </c>
      <c r="X19" s="205">
        <f>'Tabela I'!X19/'Tabela I'!X$79</f>
        <v>0</v>
      </c>
      <c r="Y19" s="205">
        <f>'Tabela I'!Y19/'Tabela I'!Y$79</f>
        <v>0</v>
      </c>
      <c r="Z19" s="205">
        <f>'Tabela I'!Z19/'Tabela I'!Z$79</f>
        <v>0</v>
      </c>
      <c r="AA19" s="205">
        <f>'Tabela I'!AA19/'Tabela I'!AA$79</f>
        <v>0</v>
      </c>
      <c r="AB19" s="205">
        <f>'Tabela I'!AB19/'Tabela I'!AB$79</f>
        <v>0</v>
      </c>
      <c r="AC19" s="205">
        <f>'Tabela I'!AC19/'Tabela I'!AC$79</f>
        <v>0</v>
      </c>
      <c r="AD19" s="205">
        <f>'Tabela I'!AD19/'Tabela I'!AD$79</f>
        <v>0</v>
      </c>
      <c r="AE19" s="205">
        <f>'Tabela I'!AE19/'Tabela I'!AE$79</f>
        <v>0</v>
      </c>
      <c r="AF19" s="205">
        <f>'Tabela I'!AF19/'Tabela I'!AF$79</f>
        <v>0</v>
      </c>
      <c r="AG19" s="205">
        <f>'Tabela I'!AG19/'Tabela I'!AG$79</f>
        <v>0</v>
      </c>
      <c r="AH19" s="205">
        <f>'Tabela I'!AH19/'Tabela I'!AH$79</f>
        <v>0</v>
      </c>
      <c r="AI19" s="207">
        <f>'Tabela I'!AI19/'Tabela I'!AI$79</f>
        <v>0</v>
      </c>
      <c r="AJ19" s="205">
        <f>'Tabela I'!AJ19/'Tabela I'!AJ$79</f>
        <v>0</v>
      </c>
      <c r="AK19" s="205">
        <f>'Tabela I'!AK19/'Tabela I'!AK$79</f>
        <v>0</v>
      </c>
      <c r="AL19" s="205">
        <f>'Tabela I'!AL19/'Tabela I'!AL$79</f>
        <v>0</v>
      </c>
      <c r="AM19" s="205">
        <f>'Tabela I'!AM19/'Tabela I'!AM$79</f>
        <v>0</v>
      </c>
      <c r="AN19" s="205">
        <f>'Tabela I'!AN19/'Tabela I'!AN$79</f>
        <v>0</v>
      </c>
      <c r="AO19" s="205">
        <f>'Tabela I'!AO19/'Tabela I'!AO$79</f>
        <v>0</v>
      </c>
      <c r="AP19" s="205">
        <f>'Tabela I'!AP19/'Tabela I'!AP$79</f>
        <v>0</v>
      </c>
      <c r="AQ19" s="205">
        <f>'Tabela I'!AQ19/'Tabela I'!AQ$79</f>
        <v>0</v>
      </c>
      <c r="AR19" s="205">
        <f>'Tabela I'!AR19/'Tabela I'!AR$79</f>
        <v>0</v>
      </c>
      <c r="AS19" s="205">
        <f>'Tabela I'!AS19/'Tabela I'!AS$79</f>
        <v>0</v>
      </c>
      <c r="AT19" s="208">
        <f>'Tabela I'!AT19/'Tabela I'!AT$79</f>
        <v>0</v>
      </c>
      <c r="AU19" s="209">
        <f>'Tabela I'!AU19/'Tabela I'!AU$79</f>
        <v>0</v>
      </c>
      <c r="AV19" s="210">
        <f>'Tabela I'!AV19/'Tabela I'!AV$79</f>
        <v>0</v>
      </c>
      <c r="AW19" s="205">
        <f>'Tabela I'!AW19/'Tabela I'!AW$79</f>
        <v>0</v>
      </c>
      <c r="AX19" s="205">
        <f>'Tabela I'!AX19/'Tabela I'!AX$79</f>
        <v>0</v>
      </c>
      <c r="AY19" s="205">
        <f>'Tabela I'!AY19/'Tabela I'!AY$79</f>
        <v>0</v>
      </c>
      <c r="AZ19" s="205">
        <f>'Tabela I'!AZ19/'Tabela I'!AZ$79</f>
        <v>2E-3</v>
      </c>
      <c r="BA19" s="205">
        <f>'Tabela I'!BA19/'Tabela I'!BA$79</f>
        <v>0</v>
      </c>
      <c r="BB19" s="208">
        <f>'Tabela I'!BB19/'Tabela I'!BB$79</f>
        <v>0</v>
      </c>
      <c r="BC19" s="209">
        <f>'Tabela I'!BC19/'Tabela I'!BC$79</f>
        <v>0</v>
      </c>
      <c r="BD19" s="209">
        <f>'Tabela I'!BD19/'Tabela I'!BD$79</f>
        <v>0</v>
      </c>
      <c r="BF19" s="17"/>
      <c r="BH19" s="17"/>
      <c r="BI19" s="17"/>
      <c r="BJ19" s="17"/>
      <c r="BK19" s="17"/>
      <c r="BN19" s="17"/>
      <c r="BO19" s="17"/>
    </row>
    <row r="20" spans="1:67" x14ac:dyDescent="0.2">
      <c r="A20" s="148"/>
      <c r="B20" s="148"/>
      <c r="C20" s="149"/>
      <c r="D20" s="148"/>
      <c r="E20" s="148"/>
      <c r="F20" s="30"/>
      <c r="G20" s="29"/>
      <c r="H20" s="205"/>
      <c r="I20" s="205"/>
      <c r="J20" s="205"/>
      <c r="K20" s="206"/>
      <c r="L20" s="206"/>
      <c r="M20" s="205"/>
      <c r="N20" s="205"/>
      <c r="O20" s="206"/>
      <c r="P20" s="205"/>
      <c r="Q20" s="206"/>
      <c r="R20" s="206"/>
      <c r="S20" s="205"/>
      <c r="T20" s="205"/>
      <c r="U20" s="206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7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8"/>
      <c r="AU20" s="209"/>
      <c r="AV20" s="210"/>
      <c r="AW20" s="205"/>
      <c r="AX20" s="205"/>
      <c r="AY20" s="205"/>
      <c r="AZ20" s="205"/>
      <c r="BA20" s="205"/>
      <c r="BB20" s="208"/>
      <c r="BC20" s="209"/>
      <c r="BD20" s="209"/>
      <c r="BF20" s="17"/>
      <c r="BH20" s="17"/>
      <c r="BI20" s="17"/>
      <c r="BJ20" s="17"/>
      <c r="BK20" s="17"/>
      <c r="BN20" s="17"/>
      <c r="BO20" s="17"/>
    </row>
    <row r="21" spans="1:67" x14ac:dyDescent="0.2">
      <c r="A21" s="150" t="s">
        <v>54</v>
      </c>
      <c r="B21" s="149"/>
      <c r="C21" s="150"/>
      <c r="D21" s="150"/>
      <c r="E21" s="148"/>
      <c r="F21" s="31" t="s">
        <v>86</v>
      </c>
      <c r="G21" s="28" t="s">
        <v>87</v>
      </c>
      <c r="H21" s="211">
        <f>'Tabela I'!H21/'Tabela I'!H$79</f>
        <v>3.2000000000000001E-2</v>
      </c>
      <c r="I21" s="211">
        <f>'Tabela I'!I21/'Tabela I'!I$79</f>
        <v>1.4999999999999999E-2</v>
      </c>
      <c r="J21" s="211">
        <f>'Tabela I'!J21/'Tabela I'!J$79</f>
        <v>8.8999999999999996E-2</v>
      </c>
      <c r="K21" s="211">
        <f>'Tabela I'!K21/'Tabela I'!K$79</f>
        <v>3.2000000000000001E-2</v>
      </c>
      <c r="L21" s="211">
        <f>'Tabela I'!L21/'Tabela I'!L$79</f>
        <v>3.5999999999999997E-2</v>
      </c>
      <c r="M21" s="211">
        <f>'Tabela I'!M21/'Tabela I'!M$79</f>
        <v>1.4999999999999999E-2</v>
      </c>
      <c r="N21" s="211">
        <f>'Tabela I'!N21/'Tabela I'!N$79</f>
        <v>2.1000000000000001E-2</v>
      </c>
      <c r="O21" s="211">
        <f>'Tabela I'!O21/'Tabela I'!O$79</f>
        <v>1.2E-2</v>
      </c>
      <c r="P21" s="211">
        <f>'Tabela I'!P21/'Tabela I'!P$79</f>
        <v>0.107</v>
      </c>
      <c r="Q21" s="211">
        <f>'Tabela I'!Q21/'Tabela I'!Q$79</f>
        <v>6.3E-2</v>
      </c>
      <c r="R21" s="211">
        <f>'Tabela I'!R21/'Tabela I'!R$79</f>
        <v>5.6000000000000001E-2</v>
      </c>
      <c r="S21" s="211">
        <f>'Tabela I'!S21/'Tabela I'!S$79</f>
        <v>0.04</v>
      </c>
      <c r="T21" s="211">
        <f>'Tabela I'!T21/'Tabela I'!T$79</f>
        <v>2.7E-2</v>
      </c>
      <c r="U21" s="211">
        <f>'Tabela I'!U21/'Tabela I'!U$79</f>
        <v>1.2999999999999999E-2</v>
      </c>
      <c r="V21" s="211">
        <f>'Tabela I'!V21/'Tabela I'!V$79</f>
        <v>2.4E-2</v>
      </c>
      <c r="W21" s="211">
        <f>'Tabela I'!W21/'Tabela I'!W$79</f>
        <v>1.7999999999999999E-2</v>
      </c>
      <c r="X21" s="211">
        <f>'Tabela I'!X21/'Tabela I'!X$79</f>
        <v>3.6999999999999998E-2</v>
      </c>
      <c r="Y21" s="211">
        <f>'Tabela I'!Y21/'Tabela I'!Y$79</f>
        <v>0.05</v>
      </c>
      <c r="Z21" s="211">
        <f>'Tabela I'!Z21/'Tabela I'!Z$79</f>
        <v>4.4999999999999998E-2</v>
      </c>
      <c r="AA21" s="211">
        <f>'Tabela I'!AA21/'Tabela I'!AA$79</f>
        <v>3.9E-2</v>
      </c>
      <c r="AB21" s="211">
        <f>'Tabela I'!AB21/'Tabela I'!AB$79</f>
        <v>3.3000000000000002E-2</v>
      </c>
      <c r="AC21" s="211">
        <f>'Tabela I'!AC21/'Tabela I'!AC$79</f>
        <v>1.0999999999999999E-2</v>
      </c>
      <c r="AD21" s="211">
        <f>'Tabela I'!AD21/'Tabela I'!AD$79</f>
        <v>1.7000000000000001E-2</v>
      </c>
      <c r="AE21" s="211">
        <f>'Tabela I'!AE21/'Tabela I'!AE$79</f>
        <v>1.2999999999999999E-2</v>
      </c>
      <c r="AF21" s="211">
        <f>'Tabela I'!AF21/'Tabela I'!AF$79</f>
        <v>1.4E-2</v>
      </c>
      <c r="AG21" s="211">
        <f>'Tabela I'!AG21/'Tabela I'!AG$79</f>
        <v>1.6E-2</v>
      </c>
      <c r="AH21" s="211">
        <f>'Tabela I'!AH21/'Tabela I'!AH$79</f>
        <v>3.5000000000000003E-2</v>
      </c>
      <c r="AI21" s="211">
        <f>'Tabela I'!AI21/'Tabela I'!AI$79</f>
        <v>0.115</v>
      </c>
      <c r="AJ21" s="211">
        <f>'Tabela I'!AJ21/'Tabela I'!AJ$79</f>
        <v>2.5000000000000001E-2</v>
      </c>
      <c r="AK21" s="211">
        <f>'Tabela I'!AK21/'Tabela I'!AK$79</f>
        <v>0.03</v>
      </c>
      <c r="AL21" s="211">
        <f>'Tabela I'!AL21/'Tabela I'!AL$79</f>
        <v>3.7999999999999999E-2</v>
      </c>
      <c r="AM21" s="211">
        <f>'Tabela I'!AM21/'Tabela I'!AM$79</f>
        <v>2.5000000000000001E-2</v>
      </c>
      <c r="AN21" s="211">
        <f>'Tabela I'!AN21/'Tabela I'!AN$79</f>
        <v>0.03</v>
      </c>
      <c r="AO21" s="211">
        <f>'Tabela I'!AO21/'Tabela I'!AO$79</f>
        <v>2.7E-2</v>
      </c>
      <c r="AP21" s="211">
        <f>'Tabela I'!AP21/'Tabela I'!AP$79</f>
        <v>2.5000000000000001E-2</v>
      </c>
      <c r="AQ21" s="211">
        <f>'Tabela I'!AQ21/'Tabela I'!AQ$79</f>
        <v>1.7999999999999999E-2</v>
      </c>
      <c r="AR21" s="211">
        <f>'Tabela I'!AR21/'Tabela I'!AR$79</f>
        <v>1.4E-2</v>
      </c>
      <c r="AS21" s="211">
        <f>'Tabela I'!AS21/'Tabela I'!AS$79</f>
        <v>0.01</v>
      </c>
      <c r="AT21" s="212">
        <f>'Tabela I'!AT21/'Tabela I'!AT$79</f>
        <v>3.5999999999999997E-2</v>
      </c>
      <c r="AU21" s="213">
        <f>'Tabela I'!AU21/'Tabela I'!AU$79</f>
        <v>3.5999999999999997E-2</v>
      </c>
      <c r="AV21" s="214">
        <f>'Tabela I'!AV21/'Tabela I'!AV$79</f>
        <v>3.5999999999999997E-2</v>
      </c>
      <c r="AW21" s="211">
        <f>'Tabela I'!AW21/'Tabela I'!AW$79</f>
        <v>0.109</v>
      </c>
      <c r="AX21" s="211">
        <f>'Tabela I'!AX21/'Tabela I'!AX$79</f>
        <v>1.9E-2</v>
      </c>
      <c r="AY21" s="211">
        <f>'Tabela I'!AY21/'Tabela I'!AY$79</f>
        <v>0.02</v>
      </c>
      <c r="AZ21" s="211">
        <f>'Tabela I'!AZ21/'Tabela I'!AZ$79</f>
        <v>4.4999999999999998E-2</v>
      </c>
      <c r="BA21" s="211">
        <f>'Tabela I'!BA21/'Tabela I'!BA$79</f>
        <v>5.3999999999999999E-2</v>
      </c>
      <c r="BB21" s="212">
        <f>'Tabela I'!BB21/'Tabela I'!BB$79</f>
        <v>2.9000000000000001E-2</v>
      </c>
      <c r="BC21" s="213">
        <f>'Tabela I'!BC21/'Tabela I'!BC$79</f>
        <v>4.1000000000000002E-2</v>
      </c>
      <c r="BD21" s="213">
        <f>'Tabela I'!BD21/'Tabela I'!BD$79</f>
        <v>3.9E-2</v>
      </c>
      <c r="BF21" s="17"/>
      <c r="BH21" s="17"/>
      <c r="BI21" s="17"/>
      <c r="BJ21" s="17"/>
      <c r="BK21" s="17"/>
      <c r="BN21" s="17"/>
      <c r="BO21" s="17"/>
    </row>
    <row r="22" spans="1:67" ht="25.5" x14ac:dyDescent="0.2">
      <c r="A22" s="148"/>
      <c r="B22" s="148" t="s">
        <v>58</v>
      </c>
      <c r="C22" s="149"/>
      <c r="D22" s="148"/>
      <c r="E22" s="148">
        <v>11</v>
      </c>
      <c r="F22" s="32" t="s">
        <v>88</v>
      </c>
      <c r="G22" s="25" t="s">
        <v>89</v>
      </c>
      <c r="H22" s="205">
        <f>'Tabela I'!H22/'Tabela I'!H$79</f>
        <v>0</v>
      </c>
      <c r="I22" s="205">
        <f>'Tabela I'!I22/'Tabela I'!I$79</f>
        <v>1E-3</v>
      </c>
      <c r="J22" s="205">
        <f>'Tabela I'!J22/'Tabela I'!J$79</f>
        <v>0</v>
      </c>
      <c r="K22" s="206">
        <f>'Tabela I'!K22/'Tabela I'!K$79</f>
        <v>0</v>
      </c>
      <c r="L22" s="206">
        <f>'Tabela I'!L22/'Tabela I'!L$79</f>
        <v>0</v>
      </c>
      <c r="M22" s="205">
        <f>'Tabela I'!M22/'Tabela I'!M$79</f>
        <v>0</v>
      </c>
      <c r="N22" s="205">
        <f>'Tabela I'!N22/'Tabela I'!N$79</f>
        <v>1E-3</v>
      </c>
      <c r="O22" s="206">
        <f>'Tabela I'!O22/'Tabela I'!O$79</f>
        <v>0</v>
      </c>
      <c r="P22" s="205">
        <f>'Tabela I'!P22/'Tabela I'!P$79</f>
        <v>0</v>
      </c>
      <c r="Q22" s="206">
        <f>'Tabela I'!Q22/'Tabela I'!Q$79</f>
        <v>0</v>
      </c>
      <c r="R22" s="206">
        <f>'Tabela I'!R22/'Tabela I'!R$79</f>
        <v>0</v>
      </c>
      <c r="S22" s="205">
        <f>'Tabela I'!S22/'Tabela I'!S$79</f>
        <v>0</v>
      </c>
      <c r="T22" s="205">
        <f>'Tabela I'!T22/'Tabela I'!T$79</f>
        <v>0</v>
      </c>
      <c r="U22" s="206">
        <f>'Tabela I'!U22/'Tabela I'!U$79</f>
        <v>0</v>
      </c>
      <c r="V22" s="205">
        <f>'Tabela I'!V22/'Tabela I'!V$79</f>
        <v>1E-3</v>
      </c>
      <c r="W22" s="205">
        <f>'Tabela I'!W22/'Tabela I'!W$79</f>
        <v>0</v>
      </c>
      <c r="X22" s="205">
        <f>'Tabela I'!X22/'Tabela I'!X$79</f>
        <v>0</v>
      </c>
      <c r="Y22" s="205">
        <f>'Tabela I'!Y22/'Tabela I'!Y$79</f>
        <v>2E-3</v>
      </c>
      <c r="Z22" s="205">
        <f>'Tabela I'!Z22/'Tabela I'!Z$79</f>
        <v>1E-3</v>
      </c>
      <c r="AA22" s="205">
        <f>'Tabela I'!AA22/'Tabela I'!AA$79</f>
        <v>0</v>
      </c>
      <c r="AB22" s="205">
        <f>'Tabela I'!AB22/'Tabela I'!AB$79</f>
        <v>0</v>
      </c>
      <c r="AC22" s="205">
        <f>'Tabela I'!AC22/'Tabela I'!AC$79</f>
        <v>0</v>
      </c>
      <c r="AD22" s="205">
        <f>'Tabela I'!AD22/'Tabela I'!AD$79</f>
        <v>0</v>
      </c>
      <c r="AE22" s="205">
        <f>'Tabela I'!AE22/'Tabela I'!AE$79</f>
        <v>0</v>
      </c>
      <c r="AF22" s="205">
        <f>'Tabela I'!AF22/'Tabela I'!AF$79</f>
        <v>0</v>
      </c>
      <c r="AG22" s="205">
        <f>'Tabela I'!AG22/'Tabela I'!AG$79</f>
        <v>0</v>
      </c>
      <c r="AH22" s="205">
        <f>'Tabela I'!AH22/'Tabela I'!AH$79</f>
        <v>0</v>
      </c>
      <c r="AI22" s="207">
        <f>'Tabela I'!AI22/'Tabela I'!AI$79</f>
        <v>0</v>
      </c>
      <c r="AJ22" s="205">
        <f>'Tabela I'!AJ22/'Tabela I'!AJ$79</f>
        <v>0</v>
      </c>
      <c r="AK22" s="205">
        <f>'Tabela I'!AK22/'Tabela I'!AK$79</f>
        <v>0</v>
      </c>
      <c r="AL22" s="205">
        <f>'Tabela I'!AL22/'Tabela I'!AL$79</f>
        <v>1E-3</v>
      </c>
      <c r="AM22" s="205">
        <f>'Tabela I'!AM22/'Tabela I'!AM$79</f>
        <v>0</v>
      </c>
      <c r="AN22" s="205">
        <f>'Tabela I'!AN22/'Tabela I'!AN$79</f>
        <v>0</v>
      </c>
      <c r="AO22" s="205">
        <f>'Tabela I'!AO22/'Tabela I'!AO$79</f>
        <v>0</v>
      </c>
      <c r="AP22" s="205">
        <f>'Tabela I'!AP22/'Tabela I'!AP$79</f>
        <v>1E-3</v>
      </c>
      <c r="AQ22" s="205">
        <f>'Tabela I'!AQ22/'Tabela I'!AQ$79</f>
        <v>1E-3</v>
      </c>
      <c r="AR22" s="205">
        <f>'Tabela I'!AR22/'Tabela I'!AR$79</f>
        <v>0</v>
      </c>
      <c r="AS22" s="205">
        <f>'Tabela I'!AS22/'Tabela I'!AS$79</f>
        <v>0</v>
      </c>
      <c r="AT22" s="208">
        <f>'Tabela I'!AT22/'Tabela I'!AT$79</f>
        <v>1E-3</v>
      </c>
      <c r="AU22" s="209">
        <f>'Tabela I'!AU22/'Tabela I'!AU$79</f>
        <v>0</v>
      </c>
      <c r="AV22" s="210">
        <f>'Tabela I'!AV22/'Tabela I'!AV$79</f>
        <v>0</v>
      </c>
      <c r="AW22" s="205">
        <f>'Tabela I'!AW22/'Tabela I'!AW$79</f>
        <v>0</v>
      </c>
      <c r="AX22" s="205">
        <f>'Tabela I'!AX22/'Tabela I'!AX$79</f>
        <v>1E-3</v>
      </c>
      <c r="AY22" s="205">
        <f>'Tabela I'!AY22/'Tabela I'!AY$79</f>
        <v>0</v>
      </c>
      <c r="AZ22" s="205">
        <f>'Tabela I'!AZ22/'Tabela I'!AZ$79</f>
        <v>1E-3</v>
      </c>
      <c r="BA22" s="205">
        <f>'Tabela I'!BA22/'Tabela I'!BA$79</f>
        <v>1E-3</v>
      </c>
      <c r="BB22" s="208">
        <f>'Tabela I'!BB22/'Tabela I'!BB$79</f>
        <v>2E-3</v>
      </c>
      <c r="BC22" s="209">
        <f>'Tabela I'!BC22/'Tabela I'!BC$79</f>
        <v>1E-3</v>
      </c>
      <c r="BD22" s="209">
        <f>'Tabela I'!BD22/'Tabela I'!BD$79</f>
        <v>1E-3</v>
      </c>
      <c r="BF22" s="17"/>
      <c r="BH22" s="17"/>
      <c r="BI22" s="17"/>
      <c r="BJ22" s="17"/>
      <c r="BK22" s="17"/>
      <c r="BN22" s="17"/>
      <c r="BO22" s="17"/>
    </row>
    <row r="23" spans="1:67" ht="25.5" x14ac:dyDescent="0.2">
      <c r="A23" s="148"/>
      <c r="B23" s="148" t="s">
        <v>61</v>
      </c>
      <c r="C23" s="149"/>
      <c r="D23" s="148"/>
      <c r="E23" s="148"/>
      <c r="F23" s="26" t="s">
        <v>90</v>
      </c>
      <c r="G23" s="25" t="s">
        <v>91</v>
      </c>
      <c r="H23" s="215">
        <f>'Tabela I'!H23/'Tabela I'!H$79</f>
        <v>3.2000000000000001E-2</v>
      </c>
      <c r="I23" s="215">
        <f>'Tabela I'!I23/'Tabela I'!I$79</f>
        <v>1.4E-2</v>
      </c>
      <c r="J23" s="215">
        <f>'Tabela I'!J23/'Tabela I'!J$79</f>
        <v>8.8999999999999996E-2</v>
      </c>
      <c r="K23" s="215">
        <f>'Tabela I'!K23/'Tabela I'!K$79</f>
        <v>3.2000000000000001E-2</v>
      </c>
      <c r="L23" s="215">
        <f>'Tabela I'!L23/'Tabela I'!L$79</f>
        <v>3.5999999999999997E-2</v>
      </c>
      <c r="M23" s="215">
        <f>'Tabela I'!M23/'Tabela I'!M$79</f>
        <v>1.4999999999999999E-2</v>
      </c>
      <c r="N23" s="215">
        <f>'Tabela I'!N23/'Tabela I'!N$79</f>
        <v>0.02</v>
      </c>
      <c r="O23" s="215">
        <f>'Tabela I'!O23/'Tabela I'!O$79</f>
        <v>1.2E-2</v>
      </c>
      <c r="P23" s="215">
        <f>'Tabela I'!P23/'Tabela I'!P$79</f>
        <v>0.107</v>
      </c>
      <c r="Q23" s="215">
        <f>'Tabela I'!Q23/'Tabela I'!Q$79</f>
        <v>6.3E-2</v>
      </c>
      <c r="R23" s="215">
        <f>'Tabela I'!R23/'Tabela I'!R$79</f>
        <v>5.6000000000000001E-2</v>
      </c>
      <c r="S23" s="215">
        <f>'Tabela I'!S23/'Tabela I'!S$79</f>
        <v>0.04</v>
      </c>
      <c r="T23" s="215">
        <f>'Tabela I'!T23/'Tabela I'!T$79</f>
        <v>2.7E-2</v>
      </c>
      <c r="U23" s="215">
        <f>'Tabela I'!U23/'Tabela I'!U$79</f>
        <v>1.2999999999999999E-2</v>
      </c>
      <c r="V23" s="215">
        <f>'Tabela I'!V23/'Tabela I'!V$79</f>
        <v>2.3E-2</v>
      </c>
      <c r="W23" s="215">
        <f>'Tabela I'!W23/'Tabela I'!W$79</f>
        <v>1.7999999999999999E-2</v>
      </c>
      <c r="X23" s="215">
        <f>'Tabela I'!X23/'Tabela I'!X$79</f>
        <v>3.6999999999999998E-2</v>
      </c>
      <c r="Y23" s="215">
        <f>'Tabela I'!Y23/'Tabela I'!Y$79</f>
        <v>4.8000000000000001E-2</v>
      </c>
      <c r="Z23" s="215">
        <f>'Tabela I'!Z23/'Tabela I'!Z$79</f>
        <v>4.4999999999999998E-2</v>
      </c>
      <c r="AA23" s="215">
        <f>'Tabela I'!AA23/'Tabela I'!AA$79</f>
        <v>3.9E-2</v>
      </c>
      <c r="AB23" s="215">
        <f>'Tabela I'!AB23/'Tabela I'!AB$79</f>
        <v>3.3000000000000002E-2</v>
      </c>
      <c r="AC23" s="215">
        <f>'Tabela I'!AC23/'Tabela I'!AC$79</f>
        <v>1.0999999999999999E-2</v>
      </c>
      <c r="AD23" s="215">
        <f>'Tabela I'!AD23/'Tabela I'!AD$79</f>
        <v>1.7000000000000001E-2</v>
      </c>
      <c r="AE23" s="215">
        <f>'Tabela I'!AE23/'Tabela I'!AE$79</f>
        <v>1.2999999999999999E-2</v>
      </c>
      <c r="AF23" s="215">
        <f>'Tabela I'!AF23/'Tabela I'!AF$79</f>
        <v>1.2999999999999999E-2</v>
      </c>
      <c r="AG23" s="215">
        <f>'Tabela I'!AG23/'Tabela I'!AG$79</f>
        <v>1.6E-2</v>
      </c>
      <c r="AH23" s="215">
        <f>'Tabela I'!AH23/'Tabela I'!AH$79</f>
        <v>3.5000000000000003E-2</v>
      </c>
      <c r="AI23" s="215">
        <f>'Tabela I'!AI23/'Tabela I'!AI$79</f>
        <v>0.115</v>
      </c>
      <c r="AJ23" s="215">
        <f>'Tabela I'!AJ23/'Tabela I'!AJ$79</f>
        <v>2.5000000000000001E-2</v>
      </c>
      <c r="AK23" s="215">
        <f>'Tabela I'!AK23/'Tabela I'!AK$79</f>
        <v>0.03</v>
      </c>
      <c r="AL23" s="215">
        <f>'Tabela I'!AL23/'Tabela I'!AL$79</f>
        <v>3.6999999999999998E-2</v>
      </c>
      <c r="AM23" s="215">
        <f>'Tabela I'!AM23/'Tabela I'!AM$79</f>
        <v>2.4E-2</v>
      </c>
      <c r="AN23" s="215">
        <f>'Tabela I'!AN23/'Tabela I'!AN$79</f>
        <v>0.03</v>
      </c>
      <c r="AO23" s="215">
        <f>'Tabela I'!AO23/'Tabela I'!AO$79</f>
        <v>2.7E-2</v>
      </c>
      <c r="AP23" s="215">
        <f>'Tabela I'!AP23/'Tabela I'!AP$79</f>
        <v>2.4E-2</v>
      </c>
      <c r="AQ23" s="215">
        <f>'Tabela I'!AQ23/'Tabela I'!AQ$79</f>
        <v>1.7999999999999999E-2</v>
      </c>
      <c r="AR23" s="215">
        <f>'Tabela I'!AR23/'Tabela I'!AR$79</f>
        <v>1.4E-2</v>
      </c>
      <c r="AS23" s="215">
        <f>'Tabela I'!AS23/'Tabela I'!AS$79</f>
        <v>0.01</v>
      </c>
      <c r="AT23" s="216">
        <f>'Tabela I'!AT23/'Tabela I'!AT$79</f>
        <v>3.5999999999999997E-2</v>
      </c>
      <c r="AU23" s="217">
        <f>'Tabela I'!AU23/'Tabela I'!AU$79</f>
        <v>3.5000000000000003E-2</v>
      </c>
      <c r="AV23" s="218">
        <f>'Tabela I'!AV23/'Tabela I'!AV$79</f>
        <v>3.5999999999999997E-2</v>
      </c>
      <c r="AW23" s="215">
        <f>'Tabela I'!AW23/'Tabela I'!AW$79</f>
        <v>0.109</v>
      </c>
      <c r="AX23" s="215">
        <f>'Tabela I'!AX23/'Tabela I'!AX$79</f>
        <v>1.9E-2</v>
      </c>
      <c r="AY23" s="215">
        <f>'Tabela I'!AY23/'Tabela I'!AY$79</f>
        <v>1.9E-2</v>
      </c>
      <c r="AZ23" s="215">
        <f>'Tabela I'!AZ23/'Tabela I'!AZ$79</f>
        <v>4.3999999999999997E-2</v>
      </c>
      <c r="BA23" s="215">
        <f>'Tabela I'!BA23/'Tabela I'!BA$79</f>
        <v>5.2999999999999999E-2</v>
      </c>
      <c r="BB23" s="216">
        <f>'Tabela I'!BB23/'Tabela I'!BB$79</f>
        <v>2.5999999999999999E-2</v>
      </c>
      <c r="BC23" s="217">
        <f>'Tabela I'!BC23/'Tabela I'!BC$79</f>
        <v>0.04</v>
      </c>
      <c r="BD23" s="217">
        <f>'Tabela I'!BD23/'Tabela I'!BD$79</f>
        <v>3.7999999999999999E-2</v>
      </c>
      <c r="BF23" s="17"/>
      <c r="BH23" s="17"/>
      <c r="BI23" s="17"/>
      <c r="BJ23" s="17"/>
      <c r="BK23" s="17"/>
      <c r="BN23" s="17"/>
      <c r="BO23" s="17"/>
    </row>
    <row r="24" spans="1:67" x14ac:dyDescent="0.2">
      <c r="A24" s="148"/>
      <c r="B24" s="148"/>
      <c r="C24" s="149" t="s">
        <v>92</v>
      </c>
      <c r="D24" s="148"/>
      <c r="E24" s="148"/>
      <c r="F24" s="26" t="s">
        <v>93</v>
      </c>
      <c r="G24" s="25" t="s">
        <v>94</v>
      </c>
      <c r="H24" s="211">
        <f>'Tabela I'!H24/'Tabela I'!H$79</f>
        <v>1.2999999999999999E-2</v>
      </c>
      <c r="I24" s="211">
        <f>'Tabela I'!I24/'Tabela I'!I$79</f>
        <v>0.01</v>
      </c>
      <c r="J24" s="211">
        <f>'Tabela I'!J24/'Tabela I'!J$79</f>
        <v>1.4E-2</v>
      </c>
      <c r="K24" s="211">
        <f>'Tabela I'!K24/'Tabela I'!K$79</f>
        <v>1.2E-2</v>
      </c>
      <c r="L24" s="211">
        <f>'Tabela I'!L24/'Tabela I'!L$79</f>
        <v>0.01</v>
      </c>
      <c r="M24" s="211">
        <f>'Tabela I'!M24/'Tabela I'!M$79</f>
        <v>1.4999999999999999E-2</v>
      </c>
      <c r="N24" s="211">
        <f>'Tabela I'!N24/'Tabela I'!N$79</f>
        <v>0.01</v>
      </c>
      <c r="O24" s="211">
        <f>'Tabela I'!O24/'Tabela I'!O$79</f>
        <v>1.2E-2</v>
      </c>
      <c r="P24" s="211">
        <f>'Tabela I'!P24/'Tabela I'!P$79</f>
        <v>1.7000000000000001E-2</v>
      </c>
      <c r="Q24" s="211">
        <f>'Tabela I'!Q24/'Tabela I'!Q$79</f>
        <v>1.7000000000000001E-2</v>
      </c>
      <c r="R24" s="211">
        <f>'Tabela I'!R24/'Tabela I'!R$79</f>
        <v>1.2999999999999999E-2</v>
      </c>
      <c r="S24" s="211">
        <f>'Tabela I'!S24/'Tabela I'!S$79</f>
        <v>0.01</v>
      </c>
      <c r="T24" s="211">
        <f>'Tabela I'!T24/'Tabela I'!T$79</f>
        <v>1.6E-2</v>
      </c>
      <c r="U24" s="211">
        <f>'Tabela I'!U24/'Tabela I'!U$79</f>
        <v>8.9999999999999993E-3</v>
      </c>
      <c r="V24" s="211">
        <f>'Tabela I'!V24/'Tabela I'!V$79</f>
        <v>1.2999999999999999E-2</v>
      </c>
      <c r="W24" s="211">
        <f>'Tabela I'!W24/'Tabela I'!W$79</f>
        <v>8.9999999999999993E-3</v>
      </c>
      <c r="X24" s="211">
        <f>'Tabela I'!X24/'Tabela I'!X$79</f>
        <v>1.4999999999999999E-2</v>
      </c>
      <c r="Y24" s="211">
        <f>'Tabela I'!Y24/'Tabela I'!Y$79</f>
        <v>8.9999999999999993E-3</v>
      </c>
      <c r="Z24" s="211">
        <f>'Tabela I'!Z24/'Tabela I'!Z$79</f>
        <v>1.9E-2</v>
      </c>
      <c r="AA24" s="211">
        <f>'Tabela I'!AA24/'Tabela I'!AA$79</f>
        <v>8.0000000000000002E-3</v>
      </c>
      <c r="AB24" s="211">
        <f>'Tabela I'!AB24/'Tabela I'!AB$79</f>
        <v>0.01</v>
      </c>
      <c r="AC24" s="211">
        <f>'Tabela I'!AC24/'Tabela I'!AC$79</f>
        <v>8.0000000000000002E-3</v>
      </c>
      <c r="AD24" s="211">
        <f>'Tabela I'!AD24/'Tabela I'!AD$79</f>
        <v>0.01</v>
      </c>
      <c r="AE24" s="211">
        <f>'Tabela I'!AE24/'Tabela I'!AE$79</f>
        <v>1.2E-2</v>
      </c>
      <c r="AF24" s="211">
        <f>'Tabela I'!AF24/'Tabela I'!AF$79</f>
        <v>0.01</v>
      </c>
      <c r="AG24" s="211">
        <f>'Tabela I'!AG24/'Tabela I'!AG$79</f>
        <v>1.4999999999999999E-2</v>
      </c>
      <c r="AH24" s="211">
        <f>'Tabela I'!AH24/'Tabela I'!AH$79</f>
        <v>1.2999999999999999E-2</v>
      </c>
      <c r="AI24" s="211">
        <f>'Tabela I'!AI24/'Tabela I'!AI$79</f>
        <v>1.2E-2</v>
      </c>
      <c r="AJ24" s="211">
        <f>'Tabela I'!AJ24/'Tabela I'!AJ$79</f>
        <v>0.01</v>
      </c>
      <c r="AK24" s="211">
        <f>'Tabela I'!AK24/'Tabela I'!AK$79</f>
        <v>1.7999999999999999E-2</v>
      </c>
      <c r="AL24" s="211">
        <f>'Tabela I'!AL24/'Tabela I'!AL$79</f>
        <v>1.4999999999999999E-2</v>
      </c>
      <c r="AM24" s="211">
        <f>'Tabela I'!AM24/'Tabela I'!AM$79</f>
        <v>7.0000000000000001E-3</v>
      </c>
      <c r="AN24" s="211">
        <f>'Tabela I'!AN24/'Tabela I'!AN$79</f>
        <v>1.4999999999999999E-2</v>
      </c>
      <c r="AO24" s="211">
        <f>'Tabela I'!AO24/'Tabela I'!AO$79</f>
        <v>1.4999999999999999E-2</v>
      </c>
      <c r="AP24" s="211">
        <f>'Tabela I'!AP24/'Tabela I'!AP$79</f>
        <v>1.4999999999999999E-2</v>
      </c>
      <c r="AQ24" s="211">
        <f>'Tabela I'!AQ24/'Tabela I'!AQ$79</f>
        <v>1.7000000000000001E-2</v>
      </c>
      <c r="AR24" s="211">
        <f>'Tabela I'!AR24/'Tabela I'!AR$79</f>
        <v>1.4E-2</v>
      </c>
      <c r="AS24" s="211">
        <f>'Tabela I'!AS24/'Tabela I'!AS$79</f>
        <v>8.9999999999999993E-3</v>
      </c>
      <c r="AT24" s="212">
        <f>'Tabela I'!AT24/'Tabela I'!AT$79</f>
        <v>1.7000000000000001E-2</v>
      </c>
      <c r="AU24" s="213">
        <f>'Tabela I'!AU24/'Tabela I'!AU$79</f>
        <v>1.2999999999999999E-2</v>
      </c>
      <c r="AV24" s="214">
        <f>'Tabela I'!AV24/'Tabela I'!AV$79</f>
        <v>1.2999999999999999E-2</v>
      </c>
      <c r="AW24" s="211">
        <f>'Tabela I'!AW24/'Tabela I'!AW$79</f>
        <v>1.2999999999999999E-2</v>
      </c>
      <c r="AX24" s="211">
        <f>'Tabela I'!AX24/'Tabela I'!AX$79</f>
        <v>1.4999999999999999E-2</v>
      </c>
      <c r="AY24" s="211">
        <f>'Tabela I'!AY24/'Tabela I'!AY$79</f>
        <v>1.7999999999999999E-2</v>
      </c>
      <c r="AZ24" s="211">
        <f>'Tabela I'!AZ24/'Tabela I'!AZ$79</f>
        <v>1.4999999999999999E-2</v>
      </c>
      <c r="BA24" s="211">
        <f>'Tabela I'!BA24/'Tabela I'!BA$79</f>
        <v>1.4999999999999999E-2</v>
      </c>
      <c r="BB24" s="212">
        <f>'Tabela I'!BB24/'Tabela I'!BB$79</f>
        <v>1.2999999999999999E-2</v>
      </c>
      <c r="BC24" s="213">
        <f>'Tabela I'!BC24/'Tabela I'!BC$79</f>
        <v>1.4E-2</v>
      </c>
      <c r="BD24" s="213">
        <f>'Tabela I'!BD24/'Tabela I'!BD$79</f>
        <v>1.2999999999999999E-2</v>
      </c>
      <c r="BF24" s="17"/>
      <c r="BH24" s="17"/>
      <c r="BI24" s="17"/>
      <c r="BJ24" s="17"/>
      <c r="BK24" s="17"/>
      <c r="BN24" s="17"/>
      <c r="BO24" s="17"/>
    </row>
    <row r="25" spans="1:67" ht="25.5" x14ac:dyDescent="0.2">
      <c r="A25" s="148"/>
      <c r="B25" s="148"/>
      <c r="C25" s="149"/>
      <c r="D25" s="148" t="s">
        <v>95</v>
      </c>
      <c r="E25" s="148">
        <v>12</v>
      </c>
      <c r="F25" s="26" t="s">
        <v>96</v>
      </c>
      <c r="G25" s="25" t="s">
        <v>97</v>
      </c>
      <c r="H25" s="205">
        <f>'Tabela I'!H25/'Tabela I'!H$79</f>
        <v>1.2999999999999999E-2</v>
      </c>
      <c r="I25" s="205">
        <f>'Tabela I'!I25/'Tabela I'!I$79</f>
        <v>0.01</v>
      </c>
      <c r="J25" s="205">
        <f>'Tabela I'!J25/'Tabela I'!J$79</f>
        <v>1.4E-2</v>
      </c>
      <c r="K25" s="206">
        <f>'Tabela I'!K25/'Tabela I'!K$79</f>
        <v>1.2E-2</v>
      </c>
      <c r="L25" s="206">
        <f>'Tabela I'!L25/'Tabela I'!L$79</f>
        <v>0.01</v>
      </c>
      <c r="M25" s="205">
        <f>'Tabela I'!M25/'Tabela I'!M$79</f>
        <v>1.4999999999999999E-2</v>
      </c>
      <c r="N25" s="205">
        <f>'Tabela I'!N25/'Tabela I'!N$79</f>
        <v>0.01</v>
      </c>
      <c r="O25" s="206">
        <f>'Tabela I'!O25/'Tabela I'!O$79</f>
        <v>1.2E-2</v>
      </c>
      <c r="P25" s="205">
        <f>'Tabela I'!P25/'Tabela I'!P$79</f>
        <v>1.7000000000000001E-2</v>
      </c>
      <c r="Q25" s="206">
        <f>'Tabela I'!Q25/'Tabela I'!Q$79</f>
        <v>1.7000000000000001E-2</v>
      </c>
      <c r="R25" s="206">
        <f>'Tabela I'!R25/'Tabela I'!R$79</f>
        <v>1.2999999999999999E-2</v>
      </c>
      <c r="S25" s="205">
        <f>'Tabela I'!S25/'Tabela I'!S$79</f>
        <v>0.01</v>
      </c>
      <c r="T25" s="205">
        <f>'Tabela I'!T25/'Tabela I'!T$79</f>
        <v>1.6E-2</v>
      </c>
      <c r="U25" s="206">
        <f>'Tabela I'!U25/'Tabela I'!U$79</f>
        <v>8.9999999999999993E-3</v>
      </c>
      <c r="V25" s="205">
        <f>'Tabela I'!V25/'Tabela I'!V$79</f>
        <v>1.2999999999999999E-2</v>
      </c>
      <c r="W25" s="205">
        <f>'Tabela I'!W25/'Tabela I'!W$79</f>
        <v>8.9999999999999993E-3</v>
      </c>
      <c r="X25" s="205">
        <f>'Tabela I'!X25/'Tabela I'!X$79</f>
        <v>1.4999999999999999E-2</v>
      </c>
      <c r="Y25" s="205">
        <f>'Tabela I'!Y25/'Tabela I'!Y$79</f>
        <v>8.9999999999999993E-3</v>
      </c>
      <c r="Z25" s="205">
        <f>'Tabela I'!Z25/'Tabela I'!Z$79</f>
        <v>1.9E-2</v>
      </c>
      <c r="AA25" s="205">
        <f>'Tabela I'!AA25/'Tabela I'!AA$79</f>
        <v>8.0000000000000002E-3</v>
      </c>
      <c r="AB25" s="205">
        <f>'Tabela I'!AB25/'Tabela I'!AB$79</f>
        <v>0.01</v>
      </c>
      <c r="AC25" s="205">
        <f>'Tabela I'!AC25/'Tabela I'!AC$79</f>
        <v>8.0000000000000002E-3</v>
      </c>
      <c r="AD25" s="205">
        <f>'Tabela I'!AD25/'Tabela I'!AD$79</f>
        <v>0.01</v>
      </c>
      <c r="AE25" s="205">
        <f>'Tabela I'!AE25/'Tabela I'!AE$79</f>
        <v>1.2E-2</v>
      </c>
      <c r="AF25" s="205">
        <f>'Tabela I'!AF25/'Tabela I'!AF$79</f>
        <v>0.01</v>
      </c>
      <c r="AG25" s="205">
        <f>'Tabela I'!AG25/'Tabela I'!AG$79</f>
        <v>1.4999999999999999E-2</v>
      </c>
      <c r="AH25" s="205">
        <f>'Tabela I'!AH25/'Tabela I'!AH$79</f>
        <v>1.2999999999999999E-2</v>
      </c>
      <c r="AI25" s="207">
        <f>'Tabela I'!AI25/'Tabela I'!AI$79</f>
        <v>1.2E-2</v>
      </c>
      <c r="AJ25" s="205">
        <f>'Tabela I'!AJ25/'Tabela I'!AJ$79</f>
        <v>0.01</v>
      </c>
      <c r="AK25" s="205">
        <f>'Tabela I'!AK25/'Tabela I'!AK$79</f>
        <v>1.7999999999999999E-2</v>
      </c>
      <c r="AL25" s="205">
        <f>'Tabela I'!AL25/'Tabela I'!AL$79</f>
        <v>1.4999999999999999E-2</v>
      </c>
      <c r="AM25" s="205">
        <f>'Tabela I'!AM25/'Tabela I'!AM$79</f>
        <v>7.0000000000000001E-3</v>
      </c>
      <c r="AN25" s="205">
        <f>'Tabela I'!AN25/'Tabela I'!AN$79</f>
        <v>1.4999999999999999E-2</v>
      </c>
      <c r="AO25" s="205">
        <f>'Tabela I'!AO25/'Tabela I'!AO$79</f>
        <v>1.4999999999999999E-2</v>
      </c>
      <c r="AP25" s="205">
        <f>'Tabela I'!AP25/'Tabela I'!AP$79</f>
        <v>1.4999999999999999E-2</v>
      </c>
      <c r="AQ25" s="205">
        <f>'Tabela I'!AQ25/'Tabela I'!AQ$79</f>
        <v>1.7000000000000001E-2</v>
      </c>
      <c r="AR25" s="205">
        <f>'Tabela I'!AR25/'Tabela I'!AR$79</f>
        <v>1.4E-2</v>
      </c>
      <c r="AS25" s="205">
        <f>'Tabela I'!AS25/'Tabela I'!AS$79</f>
        <v>8.9999999999999993E-3</v>
      </c>
      <c r="AT25" s="208">
        <f>'Tabela I'!AT25/'Tabela I'!AT$79</f>
        <v>1.7000000000000001E-2</v>
      </c>
      <c r="AU25" s="209">
        <f>'Tabela I'!AU25/'Tabela I'!AU$79</f>
        <v>1.2999999999999999E-2</v>
      </c>
      <c r="AV25" s="210">
        <f>'Tabela I'!AV25/'Tabela I'!AV$79</f>
        <v>1.2999999999999999E-2</v>
      </c>
      <c r="AW25" s="205">
        <f>'Tabela I'!AW25/'Tabela I'!AW$79</f>
        <v>1.2999999999999999E-2</v>
      </c>
      <c r="AX25" s="205">
        <f>'Tabela I'!AX25/'Tabela I'!AX$79</f>
        <v>1.4999999999999999E-2</v>
      </c>
      <c r="AY25" s="205">
        <f>'Tabela I'!AY25/'Tabela I'!AY$79</f>
        <v>1.7999999999999999E-2</v>
      </c>
      <c r="AZ25" s="205">
        <f>'Tabela I'!AZ25/'Tabela I'!AZ$79</f>
        <v>1.4999999999999999E-2</v>
      </c>
      <c r="BA25" s="205">
        <f>'Tabela I'!BA25/'Tabela I'!BA$79</f>
        <v>1.4999999999999999E-2</v>
      </c>
      <c r="BB25" s="208">
        <f>'Tabela I'!BB25/'Tabela I'!BB$79</f>
        <v>1.2999999999999999E-2</v>
      </c>
      <c r="BC25" s="209">
        <f>'Tabela I'!BC25/'Tabela I'!BC$79</f>
        <v>1.4E-2</v>
      </c>
      <c r="BD25" s="209">
        <f>'Tabela I'!BD25/'Tabela I'!BD$79</f>
        <v>1.2999999999999999E-2</v>
      </c>
      <c r="BF25" s="17"/>
      <c r="BH25" s="17"/>
      <c r="BI25" s="17"/>
      <c r="BJ25" s="17"/>
      <c r="BK25" s="17"/>
      <c r="BN25" s="17"/>
      <c r="BO25" s="17"/>
    </row>
    <row r="26" spans="1:67" ht="25.5" x14ac:dyDescent="0.2">
      <c r="A26" s="148"/>
      <c r="B26" s="148"/>
      <c r="C26" s="149"/>
      <c r="D26" s="148" t="s">
        <v>98</v>
      </c>
      <c r="E26" s="148">
        <v>13</v>
      </c>
      <c r="F26" s="26" t="s">
        <v>99</v>
      </c>
      <c r="G26" s="25" t="s">
        <v>100</v>
      </c>
      <c r="H26" s="205">
        <f>'Tabela I'!H26/'Tabela I'!H$79</f>
        <v>0</v>
      </c>
      <c r="I26" s="205">
        <f>'Tabela I'!I26/'Tabela I'!I$79</f>
        <v>0</v>
      </c>
      <c r="J26" s="205">
        <f>'Tabela I'!J26/'Tabela I'!J$79</f>
        <v>0</v>
      </c>
      <c r="K26" s="206">
        <f>'Tabela I'!K26/'Tabela I'!K$79</f>
        <v>0</v>
      </c>
      <c r="L26" s="206">
        <f>'Tabela I'!L26/'Tabela I'!L$79</f>
        <v>0</v>
      </c>
      <c r="M26" s="205">
        <f>'Tabela I'!M26/'Tabela I'!M$79</f>
        <v>0</v>
      </c>
      <c r="N26" s="205">
        <f>'Tabela I'!N26/'Tabela I'!N$79</f>
        <v>0</v>
      </c>
      <c r="O26" s="206">
        <f>'Tabela I'!O26/'Tabela I'!O$79</f>
        <v>0</v>
      </c>
      <c r="P26" s="205">
        <f>'Tabela I'!P26/'Tabela I'!P$79</f>
        <v>0</v>
      </c>
      <c r="Q26" s="206">
        <f>'Tabela I'!Q26/'Tabela I'!Q$79</f>
        <v>0</v>
      </c>
      <c r="R26" s="206">
        <f>'Tabela I'!R26/'Tabela I'!R$79</f>
        <v>0</v>
      </c>
      <c r="S26" s="205">
        <f>'Tabela I'!S26/'Tabela I'!S$79</f>
        <v>0</v>
      </c>
      <c r="T26" s="205">
        <f>'Tabela I'!T26/'Tabela I'!T$79</f>
        <v>0</v>
      </c>
      <c r="U26" s="206">
        <f>'Tabela I'!U26/'Tabela I'!U$79</f>
        <v>0</v>
      </c>
      <c r="V26" s="205">
        <f>'Tabela I'!V26/'Tabela I'!V$79</f>
        <v>0</v>
      </c>
      <c r="W26" s="205">
        <f>'Tabela I'!W26/'Tabela I'!W$79</f>
        <v>0</v>
      </c>
      <c r="X26" s="205">
        <f>'Tabela I'!X26/'Tabela I'!X$79</f>
        <v>0</v>
      </c>
      <c r="Y26" s="205">
        <f>'Tabela I'!Y26/'Tabela I'!Y$79</f>
        <v>0</v>
      </c>
      <c r="Z26" s="205">
        <f>'Tabela I'!Z26/'Tabela I'!Z$79</f>
        <v>0</v>
      </c>
      <c r="AA26" s="205">
        <f>'Tabela I'!AA26/'Tabela I'!AA$79</f>
        <v>0</v>
      </c>
      <c r="AB26" s="205">
        <f>'Tabela I'!AB26/'Tabela I'!AB$79</f>
        <v>0</v>
      </c>
      <c r="AC26" s="205">
        <f>'Tabela I'!AC26/'Tabela I'!AC$79</f>
        <v>0</v>
      </c>
      <c r="AD26" s="205">
        <f>'Tabela I'!AD26/'Tabela I'!AD$79</f>
        <v>0</v>
      </c>
      <c r="AE26" s="205">
        <f>'Tabela I'!AE26/'Tabela I'!AE$79</f>
        <v>0</v>
      </c>
      <c r="AF26" s="205">
        <f>'Tabela I'!AF26/'Tabela I'!AF$79</f>
        <v>0</v>
      </c>
      <c r="AG26" s="205">
        <f>'Tabela I'!AG26/'Tabela I'!AG$79</f>
        <v>0</v>
      </c>
      <c r="AH26" s="205">
        <f>'Tabela I'!AH26/'Tabela I'!AH$79</f>
        <v>0</v>
      </c>
      <c r="AI26" s="207">
        <f>'Tabela I'!AI26/'Tabela I'!AI$79</f>
        <v>0</v>
      </c>
      <c r="AJ26" s="205">
        <f>'Tabela I'!AJ26/'Tabela I'!AJ$79</f>
        <v>0</v>
      </c>
      <c r="AK26" s="205">
        <f>'Tabela I'!AK26/'Tabela I'!AK$79</f>
        <v>0</v>
      </c>
      <c r="AL26" s="205">
        <f>'Tabela I'!AL26/'Tabela I'!AL$79</f>
        <v>0</v>
      </c>
      <c r="AM26" s="205">
        <f>'Tabela I'!AM26/'Tabela I'!AM$79</f>
        <v>0</v>
      </c>
      <c r="AN26" s="205">
        <f>'Tabela I'!AN26/'Tabela I'!AN$79</f>
        <v>0</v>
      </c>
      <c r="AO26" s="205">
        <f>'Tabela I'!AO26/'Tabela I'!AO$79</f>
        <v>0</v>
      </c>
      <c r="AP26" s="205">
        <f>'Tabela I'!AP26/'Tabela I'!AP$79</f>
        <v>0</v>
      </c>
      <c r="AQ26" s="205">
        <f>'Tabela I'!AQ26/'Tabela I'!AQ$79</f>
        <v>0</v>
      </c>
      <c r="AR26" s="205">
        <f>'Tabela I'!AR26/'Tabela I'!AR$79</f>
        <v>0</v>
      </c>
      <c r="AS26" s="205">
        <f>'Tabela I'!AS26/'Tabela I'!AS$79</f>
        <v>0</v>
      </c>
      <c r="AT26" s="208">
        <f>'Tabela I'!AT26/'Tabela I'!AT$79</f>
        <v>0</v>
      </c>
      <c r="AU26" s="209">
        <f>'Tabela I'!AU26/'Tabela I'!AU$79</f>
        <v>0</v>
      </c>
      <c r="AV26" s="210">
        <f>'Tabela I'!AV26/'Tabela I'!AV$79</f>
        <v>0</v>
      </c>
      <c r="AW26" s="205">
        <f>'Tabela I'!AW26/'Tabela I'!AW$79</f>
        <v>0</v>
      </c>
      <c r="AX26" s="205">
        <f>'Tabela I'!AX26/'Tabela I'!AX$79</f>
        <v>0</v>
      </c>
      <c r="AY26" s="205">
        <f>'Tabela I'!AY26/'Tabela I'!AY$79</f>
        <v>0</v>
      </c>
      <c r="AZ26" s="205">
        <f>'Tabela I'!AZ26/'Tabela I'!AZ$79</f>
        <v>0</v>
      </c>
      <c r="BA26" s="205">
        <f>'Tabela I'!BA26/'Tabela I'!BA$79</f>
        <v>0</v>
      </c>
      <c r="BB26" s="208">
        <f>'Tabela I'!BB26/'Tabela I'!BB$79</f>
        <v>0</v>
      </c>
      <c r="BC26" s="209">
        <f>'Tabela I'!BC26/'Tabela I'!BC$79</f>
        <v>0</v>
      </c>
      <c r="BD26" s="209">
        <f>'Tabela I'!BD26/'Tabela I'!BD$79</f>
        <v>0</v>
      </c>
      <c r="BF26" s="17"/>
      <c r="BH26" s="17"/>
      <c r="BI26" s="17"/>
      <c r="BJ26" s="17"/>
      <c r="BK26" s="17"/>
      <c r="BN26" s="17"/>
      <c r="BO26" s="17"/>
    </row>
    <row r="27" spans="1:67" x14ac:dyDescent="0.2">
      <c r="A27" s="148"/>
      <c r="B27" s="148"/>
      <c r="C27" s="149" t="s">
        <v>101</v>
      </c>
      <c r="D27" s="148"/>
      <c r="E27" s="148">
        <v>14</v>
      </c>
      <c r="F27" s="24" t="s">
        <v>102</v>
      </c>
      <c r="G27" s="29" t="s">
        <v>103</v>
      </c>
      <c r="H27" s="205">
        <f>'Tabela I'!H27/'Tabela I'!H$79</f>
        <v>1E-3</v>
      </c>
      <c r="I27" s="205">
        <f>'Tabela I'!I27/'Tabela I'!I$79</f>
        <v>0</v>
      </c>
      <c r="J27" s="205">
        <f>'Tabela I'!J27/'Tabela I'!J$79</f>
        <v>5.0000000000000001E-3</v>
      </c>
      <c r="K27" s="206">
        <f>'Tabela I'!K27/'Tabela I'!K$79</f>
        <v>0</v>
      </c>
      <c r="L27" s="206">
        <f>'Tabela I'!L27/'Tabela I'!L$79</f>
        <v>0</v>
      </c>
      <c r="M27" s="205">
        <f>'Tabela I'!M27/'Tabela I'!M$79</f>
        <v>0</v>
      </c>
      <c r="N27" s="205">
        <f>'Tabela I'!N27/'Tabela I'!N$79</f>
        <v>1E-3</v>
      </c>
      <c r="O27" s="206">
        <f>'Tabela I'!O27/'Tabela I'!O$79</f>
        <v>0</v>
      </c>
      <c r="P27" s="205">
        <f>'Tabela I'!P27/'Tabela I'!P$79</f>
        <v>1E-3</v>
      </c>
      <c r="Q27" s="206">
        <f>'Tabela I'!Q27/'Tabela I'!Q$79</f>
        <v>2E-3</v>
      </c>
      <c r="R27" s="206">
        <f>'Tabela I'!R27/'Tabela I'!R$79</f>
        <v>2E-3</v>
      </c>
      <c r="S27" s="205">
        <f>'Tabela I'!S27/'Tabela I'!S$79</f>
        <v>0</v>
      </c>
      <c r="T27" s="205">
        <f>'Tabela I'!T27/'Tabela I'!T$79</f>
        <v>1E-3</v>
      </c>
      <c r="U27" s="206">
        <f>'Tabela I'!U27/'Tabela I'!U$79</f>
        <v>0</v>
      </c>
      <c r="V27" s="205">
        <f>'Tabela I'!V27/'Tabela I'!V$79</f>
        <v>0</v>
      </c>
      <c r="W27" s="205">
        <f>'Tabela I'!W27/'Tabela I'!W$79</f>
        <v>0</v>
      </c>
      <c r="X27" s="205">
        <f>'Tabela I'!X27/'Tabela I'!X$79</f>
        <v>0</v>
      </c>
      <c r="Y27" s="205">
        <f>'Tabela I'!Y27/'Tabela I'!Y$79</f>
        <v>8.0000000000000002E-3</v>
      </c>
      <c r="Z27" s="205">
        <f>'Tabela I'!Z27/'Tabela I'!Z$79</f>
        <v>2E-3</v>
      </c>
      <c r="AA27" s="205">
        <f>'Tabela I'!AA27/'Tabela I'!AA$79</f>
        <v>3.0000000000000001E-3</v>
      </c>
      <c r="AB27" s="205">
        <f>'Tabela I'!AB27/'Tabela I'!AB$79</f>
        <v>2E-3</v>
      </c>
      <c r="AC27" s="205">
        <f>'Tabela I'!AC27/'Tabela I'!AC$79</f>
        <v>2E-3</v>
      </c>
      <c r="AD27" s="205">
        <f>'Tabela I'!AD27/'Tabela I'!AD$79</f>
        <v>0</v>
      </c>
      <c r="AE27" s="205">
        <f>'Tabela I'!AE27/'Tabela I'!AE$79</f>
        <v>0</v>
      </c>
      <c r="AF27" s="205">
        <f>'Tabela I'!AF27/'Tabela I'!AF$79</f>
        <v>0</v>
      </c>
      <c r="AG27" s="205">
        <f>'Tabela I'!AG27/'Tabela I'!AG$79</f>
        <v>0</v>
      </c>
      <c r="AH27" s="205">
        <f>'Tabela I'!AH27/'Tabela I'!AH$79</f>
        <v>0</v>
      </c>
      <c r="AI27" s="207">
        <f>'Tabela I'!AI27/'Tabela I'!AI$79</f>
        <v>4.0000000000000001E-3</v>
      </c>
      <c r="AJ27" s="205">
        <f>'Tabela I'!AJ27/'Tabela I'!AJ$79</f>
        <v>0</v>
      </c>
      <c r="AK27" s="205">
        <f>'Tabela I'!AK27/'Tabela I'!AK$79</f>
        <v>0</v>
      </c>
      <c r="AL27" s="205">
        <f>'Tabela I'!AL27/'Tabela I'!AL$79</f>
        <v>0</v>
      </c>
      <c r="AM27" s="205">
        <f>'Tabela I'!AM27/'Tabela I'!AM$79</f>
        <v>0</v>
      </c>
      <c r="AN27" s="205">
        <f>'Tabela I'!AN27/'Tabela I'!AN$79</f>
        <v>0</v>
      </c>
      <c r="AO27" s="205">
        <f>'Tabela I'!AO27/'Tabela I'!AO$79</f>
        <v>3.0000000000000001E-3</v>
      </c>
      <c r="AP27" s="205">
        <f>'Tabela I'!AP27/'Tabela I'!AP$79</f>
        <v>1E-3</v>
      </c>
      <c r="AQ27" s="205">
        <f>'Tabela I'!AQ27/'Tabela I'!AQ$79</f>
        <v>1E-3</v>
      </c>
      <c r="AR27" s="205">
        <f>'Tabela I'!AR27/'Tabela I'!AR$79</f>
        <v>0</v>
      </c>
      <c r="AS27" s="205">
        <f>'Tabela I'!AS27/'Tabela I'!AS$79</f>
        <v>0</v>
      </c>
      <c r="AT27" s="208">
        <f>'Tabela I'!AT27/'Tabela I'!AT$79</f>
        <v>0</v>
      </c>
      <c r="AU27" s="209">
        <f>'Tabela I'!AU27/'Tabela I'!AU$79</f>
        <v>1E-3</v>
      </c>
      <c r="AV27" s="210">
        <f>'Tabela I'!AV27/'Tabela I'!AV$79</f>
        <v>0</v>
      </c>
      <c r="AW27" s="205">
        <f>'Tabela I'!AW27/'Tabela I'!AW$79</f>
        <v>0</v>
      </c>
      <c r="AX27" s="205">
        <f>'Tabela I'!AX27/'Tabela I'!AX$79</f>
        <v>0</v>
      </c>
      <c r="AY27" s="205">
        <f>'Tabela I'!AY27/'Tabela I'!AY$79</f>
        <v>0</v>
      </c>
      <c r="AZ27" s="205">
        <f>'Tabela I'!AZ27/'Tabela I'!AZ$79</f>
        <v>0</v>
      </c>
      <c r="BA27" s="205">
        <f>'Tabela I'!BA27/'Tabela I'!BA$79</f>
        <v>0</v>
      </c>
      <c r="BB27" s="208">
        <f>'Tabela I'!BB27/'Tabela I'!BB$79</f>
        <v>0</v>
      </c>
      <c r="BC27" s="209">
        <f>'Tabela I'!BC27/'Tabela I'!BC$79</f>
        <v>0</v>
      </c>
      <c r="BD27" s="209">
        <f>'Tabela I'!BD27/'Tabela I'!BD$79</f>
        <v>1E-3</v>
      </c>
      <c r="BF27" s="17"/>
      <c r="BH27" s="17"/>
      <c r="BI27" s="17"/>
      <c r="BJ27" s="17"/>
      <c r="BK27" s="17"/>
      <c r="BN27" s="17"/>
      <c r="BO27" s="17"/>
    </row>
    <row r="28" spans="1:67" x14ac:dyDescent="0.2">
      <c r="A28" s="148"/>
      <c r="B28" s="148"/>
      <c r="C28" s="149" t="s">
        <v>104</v>
      </c>
      <c r="D28" s="148"/>
      <c r="E28" s="148">
        <v>15</v>
      </c>
      <c r="F28" s="24" t="s">
        <v>105</v>
      </c>
      <c r="G28" s="29" t="s">
        <v>106</v>
      </c>
      <c r="H28" s="205">
        <f>'Tabela I'!H28/'Tabela I'!H$79</f>
        <v>0</v>
      </c>
      <c r="I28" s="205">
        <f>'Tabela I'!I28/'Tabela I'!I$79</f>
        <v>0</v>
      </c>
      <c r="J28" s="205">
        <f>'Tabela I'!J28/'Tabela I'!J$79</f>
        <v>2E-3</v>
      </c>
      <c r="K28" s="206">
        <f>'Tabela I'!K28/'Tabela I'!K$79</f>
        <v>0</v>
      </c>
      <c r="L28" s="206">
        <f>'Tabela I'!L28/'Tabela I'!L$79</f>
        <v>0</v>
      </c>
      <c r="M28" s="205">
        <f>'Tabela I'!M28/'Tabela I'!M$79</f>
        <v>1E-3</v>
      </c>
      <c r="N28" s="205">
        <f>'Tabela I'!N28/'Tabela I'!N$79</f>
        <v>0</v>
      </c>
      <c r="O28" s="206">
        <f>'Tabela I'!O28/'Tabela I'!O$79</f>
        <v>0</v>
      </c>
      <c r="P28" s="205">
        <f>'Tabela I'!P28/'Tabela I'!P$79</f>
        <v>1E-3</v>
      </c>
      <c r="Q28" s="206">
        <f>'Tabela I'!Q28/'Tabela I'!Q$79</f>
        <v>1E-3</v>
      </c>
      <c r="R28" s="206">
        <f>'Tabela I'!R28/'Tabela I'!R$79</f>
        <v>1E-3</v>
      </c>
      <c r="S28" s="205">
        <f>'Tabela I'!S28/'Tabela I'!S$79</f>
        <v>1E-3</v>
      </c>
      <c r="T28" s="205">
        <f>'Tabela I'!T28/'Tabela I'!T$79</f>
        <v>0</v>
      </c>
      <c r="U28" s="206">
        <f>'Tabela I'!U28/'Tabela I'!U$79</f>
        <v>0</v>
      </c>
      <c r="V28" s="205">
        <f>'Tabela I'!V28/'Tabela I'!V$79</f>
        <v>0</v>
      </c>
      <c r="W28" s="205">
        <f>'Tabela I'!W28/'Tabela I'!W$79</f>
        <v>8.9999999999999993E-3</v>
      </c>
      <c r="X28" s="205">
        <f>'Tabela I'!X28/'Tabela I'!X$79</f>
        <v>6.0000000000000001E-3</v>
      </c>
      <c r="Y28" s="205">
        <f>'Tabela I'!Y28/'Tabela I'!Y$79</f>
        <v>1E-3</v>
      </c>
      <c r="Z28" s="205">
        <f>'Tabela I'!Z28/'Tabela I'!Z$79</f>
        <v>1E-3</v>
      </c>
      <c r="AA28" s="205">
        <f>'Tabela I'!AA28/'Tabela I'!AA$79</f>
        <v>0</v>
      </c>
      <c r="AB28" s="205">
        <f>'Tabela I'!AB28/'Tabela I'!AB$79</f>
        <v>0</v>
      </c>
      <c r="AC28" s="205">
        <f>'Tabela I'!AC28/'Tabela I'!AC$79</f>
        <v>1E-3</v>
      </c>
      <c r="AD28" s="205">
        <f>'Tabela I'!AD28/'Tabela I'!AD$79</f>
        <v>0</v>
      </c>
      <c r="AE28" s="205">
        <f>'Tabela I'!AE28/'Tabela I'!AE$79</f>
        <v>1E-3</v>
      </c>
      <c r="AF28" s="205">
        <f>'Tabela I'!AF28/'Tabela I'!AF$79</f>
        <v>1E-3</v>
      </c>
      <c r="AG28" s="205">
        <f>'Tabela I'!AG28/'Tabela I'!AG$79</f>
        <v>0</v>
      </c>
      <c r="AH28" s="205">
        <f>'Tabela I'!AH28/'Tabela I'!AH$79</f>
        <v>0</v>
      </c>
      <c r="AI28" s="207">
        <f>'Tabela I'!AI28/'Tabela I'!AI$79</f>
        <v>0</v>
      </c>
      <c r="AJ28" s="205">
        <f>'Tabela I'!AJ28/'Tabela I'!AJ$79</f>
        <v>0</v>
      </c>
      <c r="AK28" s="205">
        <f>'Tabela I'!AK28/'Tabela I'!AK$79</f>
        <v>1E-3</v>
      </c>
      <c r="AL28" s="205">
        <f>'Tabela I'!AL28/'Tabela I'!AL$79</f>
        <v>2E-3</v>
      </c>
      <c r="AM28" s="205">
        <f>'Tabela I'!AM28/'Tabela I'!AM$79</f>
        <v>0</v>
      </c>
      <c r="AN28" s="205">
        <f>'Tabela I'!AN28/'Tabela I'!AN$79</f>
        <v>0</v>
      </c>
      <c r="AO28" s="205">
        <f>'Tabela I'!AO28/'Tabela I'!AO$79</f>
        <v>5.0000000000000001E-3</v>
      </c>
      <c r="AP28" s="205">
        <f>'Tabela I'!AP28/'Tabela I'!AP$79</f>
        <v>1E-3</v>
      </c>
      <c r="AQ28" s="205">
        <f>'Tabela I'!AQ28/'Tabela I'!AQ$79</f>
        <v>0</v>
      </c>
      <c r="AR28" s="205">
        <f>'Tabela I'!AR28/'Tabela I'!AR$79</f>
        <v>0</v>
      </c>
      <c r="AS28" s="205">
        <f>'Tabela I'!AS28/'Tabela I'!AS$79</f>
        <v>0</v>
      </c>
      <c r="AT28" s="208">
        <f>'Tabela I'!AT28/'Tabela I'!AT$79</f>
        <v>0</v>
      </c>
      <c r="AU28" s="209">
        <f>'Tabela I'!AU28/'Tabela I'!AU$79</f>
        <v>1E-3</v>
      </c>
      <c r="AV28" s="210">
        <f>'Tabela I'!AV28/'Tabela I'!AV$79</f>
        <v>1E-3</v>
      </c>
      <c r="AW28" s="205">
        <f>'Tabela I'!AW28/'Tabela I'!AW$79</f>
        <v>0</v>
      </c>
      <c r="AX28" s="205">
        <f>'Tabela I'!AX28/'Tabela I'!AX$79</f>
        <v>1E-3</v>
      </c>
      <c r="AY28" s="205">
        <f>'Tabela I'!AY28/'Tabela I'!AY$79</f>
        <v>0</v>
      </c>
      <c r="AZ28" s="205">
        <f>'Tabela I'!AZ28/'Tabela I'!AZ$79</f>
        <v>3.0000000000000001E-3</v>
      </c>
      <c r="BA28" s="205">
        <f>'Tabela I'!BA28/'Tabela I'!BA$79</f>
        <v>1E-3</v>
      </c>
      <c r="BB28" s="208">
        <f>'Tabela I'!BB28/'Tabela I'!BB$79</f>
        <v>2E-3</v>
      </c>
      <c r="BC28" s="209">
        <f>'Tabela I'!BC28/'Tabela I'!BC$79</f>
        <v>1E-3</v>
      </c>
      <c r="BD28" s="209">
        <f>'Tabela I'!BD28/'Tabela I'!BD$79</f>
        <v>1E-3</v>
      </c>
      <c r="BF28" s="17"/>
      <c r="BH28" s="17"/>
      <c r="BI28" s="17"/>
      <c r="BJ28" s="17"/>
      <c r="BK28" s="17"/>
      <c r="BN28" s="17"/>
      <c r="BO28" s="17"/>
    </row>
    <row r="29" spans="1:67" x14ac:dyDescent="0.2">
      <c r="A29" s="148"/>
      <c r="B29" s="148"/>
      <c r="C29" s="149" t="s">
        <v>107</v>
      </c>
      <c r="D29" s="148"/>
      <c r="E29" s="148">
        <v>16</v>
      </c>
      <c r="F29" s="24" t="s">
        <v>108</v>
      </c>
      <c r="G29" s="29" t="s">
        <v>109</v>
      </c>
      <c r="H29" s="205">
        <f>'Tabela I'!H29/'Tabela I'!H$79</f>
        <v>1.7999999999999999E-2</v>
      </c>
      <c r="I29" s="205">
        <f>'Tabela I'!I29/'Tabela I'!I$79</f>
        <v>3.0000000000000001E-3</v>
      </c>
      <c r="J29" s="205">
        <f>'Tabela I'!J29/'Tabela I'!J$79</f>
        <v>6.9000000000000006E-2</v>
      </c>
      <c r="K29" s="206">
        <f>'Tabela I'!K29/'Tabela I'!K$79</f>
        <v>0.02</v>
      </c>
      <c r="L29" s="206">
        <f>'Tabela I'!L29/'Tabela I'!L$79</f>
        <v>2.5999999999999999E-2</v>
      </c>
      <c r="M29" s="205">
        <f>'Tabela I'!M29/'Tabela I'!M$79</f>
        <v>0</v>
      </c>
      <c r="N29" s="205">
        <f>'Tabela I'!N29/'Tabela I'!N$79</f>
        <v>8.9999999999999993E-3</v>
      </c>
      <c r="O29" s="206">
        <f>'Tabela I'!O29/'Tabela I'!O$79</f>
        <v>0</v>
      </c>
      <c r="P29" s="205">
        <f>'Tabela I'!P29/'Tabela I'!P$79</f>
        <v>8.6999999999999994E-2</v>
      </c>
      <c r="Q29" s="206">
        <f>'Tabela I'!Q29/'Tabela I'!Q$79</f>
        <v>4.3999999999999997E-2</v>
      </c>
      <c r="R29" s="206">
        <f>'Tabela I'!R29/'Tabela I'!R$79</f>
        <v>0.04</v>
      </c>
      <c r="S29" s="205">
        <f>'Tabela I'!S29/'Tabela I'!S$79</f>
        <v>2.9000000000000001E-2</v>
      </c>
      <c r="T29" s="205">
        <f>'Tabela I'!T29/'Tabela I'!T$79</f>
        <v>0.01</v>
      </c>
      <c r="U29" s="206">
        <f>'Tabela I'!U29/'Tabela I'!U$79</f>
        <v>4.0000000000000001E-3</v>
      </c>
      <c r="V29" s="205">
        <f>'Tabela I'!V29/'Tabela I'!V$79</f>
        <v>0.01</v>
      </c>
      <c r="W29" s="205">
        <f>'Tabela I'!W29/'Tabela I'!W$79</f>
        <v>0</v>
      </c>
      <c r="X29" s="205">
        <f>'Tabela I'!X29/'Tabela I'!X$79</f>
        <v>1.4999999999999999E-2</v>
      </c>
      <c r="Y29" s="205">
        <f>'Tabela I'!Y29/'Tabela I'!Y$79</f>
        <v>0.03</v>
      </c>
      <c r="Z29" s="205">
        <f>'Tabela I'!Z29/'Tabela I'!Z$79</f>
        <v>2.3E-2</v>
      </c>
      <c r="AA29" s="205">
        <f>'Tabela I'!AA29/'Tabela I'!AA$79</f>
        <v>2.7E-2</v>
      </c>
      <c r="AB29" s="205">
        <f>'Tabela I'!AB29/'Tabela I'!AB$79</f>
        <v>2.1000000000000001E-2</v>
      </c>
      <c r="AC29" s="205">
        <f>'Tabela I'!AC29/'Tabela I'!AC$79</f>
        <v>0</v>
      </c>
      <c r="AD29" s="205">
        <f>'Tabela I'!AD29/'Tabela I'!AD$79</f>
        <v>7.0000000000000001E-3</v>
      </c>
      <c r="AE29" s="205">
        <f>'Tabela I'!AE29/'Tabela I'!AE$79</f>
        <v>0</v>
      </c>
      <c r="AF29" s="205">
        <f>'Tabela I'!AF29/'Tabela I'!AF$79</f>
        <v>3.0000000000000001E-3</v>
      </c>
      <c r="AG29" s="205">
        <f>'Tabela I'!AG29/'Tabela I'!AG$79</f>
        <v>0</v>
      </c>
      <c r="AH29" s="205">
        <f>'Tabela I'!AH29/'Tabela I'!AH$79</f>
        <v>2.1999999999999999E-2</v>
      </c>
      <c r="AI29" s="207">
        <f>'Tabela I'!AI29/'Tabela I'!AI$79</f>
        <v>9.9000000000000005E-2</v>
      </c>
      <c r="AJ29" s="205">
        <f>'Tabela I'!AJ29/'Tabela I'!AJ$79</f>
        <v>1.4999999999999999E-2</v>
      </c>
      <c r="AK29" s="205">
        <f>'Tabela I'!AK29/'Tabela I'!AK$79</f>
        <v>1.0999999999999999E-2</v>
      </c>
      <c r="AL29" s="205">
        <f>'Tabela I'!AL29/'Tabela I'!AL$79</f>
        <v>0.02</v>
      </c>
      <c r="AM29" s="205">
        <f>'Tabela I'!AM29/'Tabela I'!AM$79</f>
        <v>1.7000000000000001E-2</v>
      </c>
      <c r="AN29" s="205">
        <f>'Tabela I'!AN29/'Tabela I'!AN$79</f>
        <v>1.4999999999999999E-2</v>
      </c>
      <c r="AO29" s="205">
        <f>'Tabela I'!AO29/'Tabela I'!AO$79</f>
        <v>5.0000000000000001E-3</v>
      </c>
      <c r="AP29" s="205">
        <f>'Tabela I'!AP29/'Tabela I'!AP$79</f>
        <v>7.0000000000000001E-3</v>
      </c>
      <c r="AQ29" s="205">
        <f>'Tabela I'!AQ29/'Tabela I'!AQ$79</f>
        <v>0</v>
      </c>
      <c r="AR29" s="205">
        <f>'Tabela I'!AR29/'Tabela I'!AR$79</f>
        <v>0</v>
      </c>
      <c r="AS29" s="205">
        <f>'Tabela I'!AS29/'Tabela I'!AS$79</f>
        <v>1E-3</v>
      </c>
      <c r="AT29" s="208">
        <f>'Tabela I'!AT29/'Tabela I'!AT$79</f>
        <v>1.7999999999999999E-2</v>
      </c>
      <c r="AU29" s="209">
        <f>'Tabela I'!AU29/'Tabela I'!AU$79</f>
        <v>2.1000000000000001E-2</v>
      </c>
      <c r="AV29" s="210">
        <f>'Tabela I'!AV29/'Tabela I'!AV$79</f>
        <v>2.1999999999999999E-2</v>
      </c>
      <c r="AW29" s="205">
        <f>'Tabela I'!AW29/'Tabela I'!AW$79</f>
        <v>9.5000000000000001E-2</v>
      </c>
      <c r="AX29" s="205">
        <f>'Tabela I'!AX29/'Tabela I'!AX$79</f>
        <v>2E-3</v>
      </c>
      <c r="AY29" s="205">
        <f>'Tabela I'!AY29/'Tabela I'!AY$79</f>
        <v>0</v>
      </c>
      <c r="AZ29" s="205">
        <f>'Tabela I'!AZ29/'Tabela I'!AZ$79</f>
        <v>2.5000000000000001E-2</v>
      </c>
      <c r="BA29" s="205">
        <f>'Tabela I'!BA29/'Tabela I'!BA$79</f>
        <v>3.6999999999999998E-2</v>
      </c>
      <c r="BB29" s="208">
        <f>'Tabela I'!BB29/'Tabela I'!BB$79</f>
        <v>1.2E-2</v>
      </c>
      <c r="BC29" s="209">
        <f>'Tabela I'!BC29/'Tabela I'!BC$79</f>
        <v>2.5000000000000001E-2</v>
      </c>
      <c r="BD29" s="209">
        <f>'Tabela I'!BD29/'Tabela I'!BD$79</f>
        <v>2.3E-2</v>
      </c>
      <c r="BF29" s="17"/>
      <c r="BH29" s="17"/>
      <c r="BI29" s="17"/>
      <c r="BJ29" s="17"/>
      <c r="BK29" s="17"/>
      <c r="BN29" s="17"/>
      <c r="BO29" s="17"/>
    </row>
    <row r="30" spans="1:67" x14ac:dyDescent="0.2">
      <c r="A30" s="148"/>
      <c r="B30" s="148"/>
      <c r="C30" s="149" t="s">
        <v>110</v>
      </c>
      <c r="D30" s="148"/>
      <c r="E30" s="148">
        <v>17</v>
      </c>
      <c r="F30" s="24" t="s">
        <v>111</v>
      </c>
      <c r="G30" s="29" t="s">
        <v>112</v>
      </c>
      <c r="H30" s="205">
        <f>'Tabela I'!H30/'Tabela I'!H$79</f>
        <v>0</v>
      </c>
      <c r="I30" s="205">
        <f>'Tabela I'!I30/'Tabela I'!I$79</f>
        <v>0</v>
      </c>
      <c r="J30" s="205">
        <f>'Tabela I'!J30/'Tabela I'!J$79</f>
        <v>0</v>
      </c>
      <c r="K30" s="206">
        <f>'Tabela I'!K30/'Tabela I'!K$79</f>
        <v>0</v>
      </c>
      <c r="L30" s="206">
        <f>'Tabela I'!L30/'Tabela I'!L$79</f>
        <v>0</v>
      </c>
      <c r="M30" s="205">
        <f>'Tabela I'!M30/'Tabela I'!M$79</f>
        <v>0</v>
      </c>
      <c r="N30" s="205">
        <f>'Tabela I'!N30/'Tabela I'!N$79</f>
        <v>0</v>
      </c>
      <c r="O30" s="206">
        <f>'Tabela I'!O30/'Tabela I'!O$79</f>
        <v>0</v>
      </c>
      <c r="P30" s="205">
        <f>'Tabela I'!P30/'Tabela I'!P$79</f>
        <v>0</v>
      </c>
      <c r="Q30" s="206">
        <f>'Tabela I'!Q30/'Tabela I'!Q$79</f>
        <v>0</v>
      </c>
      <c r="R30" s="206">
        <f>'Tabela I'!R30/'Tabela I'!R$79</f>
        <v>0</v>
      </c>
      <c r="S30" s="205">
        <f>'Tabela I'!S30/'Tabela I'!S$79</f>
        <v>0</v>
      </c>
      <c r="T30" s="205">
        <f>'Tabela I'!T30/'Tabela I'!T$79</f>
        <v>0</v>
      </c>
      <c r="U30" s="206">
        <f>'Tabela I'!U30/'Tabela I'!U$79</f>
        <v>0</v>
      </c>
      <c r="V30" s="205">
        <f>'Tabela I'!V30/'Tabela I'!V$79</f>
        <v>0</v>
      </c>
      <c r="W30" s="205">
        <f>'Tabela I'!W30/'Tabela I'!W$79</f>
        <v>0</v>
      </c>
      <c r="X30" s="205">
        <f>'Tabela I'!X30/'Tabela I'!X$79</f>
        <v>0</v>
      </c>
      <c r="Y30" s="205">
        <f>'Tabela I'!Y30/'Tabela I'!Y$79</f>
        <v>0</v>
      </c>
      <c r="Z30" s="205">
        <f>'Tabela I'!Z30/'Tabela I'!Z$79</f>
        <v>0</v>
      </c>
      <c r="AA30" s="205">
        <f>'Tabela I'!AA30/'Tabela I'!AA$79</f>
        <v>0</v>
      </c>
      <c r="AB30" s="205">
        <f>'Tabela I'!AB30/'Tabela I'!AB$79</f>
        <v>0</v>
      </c>
      <c r="AC30" s="205">
        <f>'Tabela I'!AC30/'Tabela I'!AC$79</f>
        <v>0</v>
      </c>
      <c r="AD30" s="205">
        <f>'Tabela I'!AD30/'Tabela I'!AD$79</f>
        <v>0</v>
      </c>
      <c r="AE30" s="205">
        <f>'Tabela I'!AE30/'Tabela I'!AE$79</f>
        <v>0</v>
      </c>
      <c r="AF30" s="205">
        <f>'Tabela I'!AF30/'Tabela I'!AF$79</f>
        <v>0</v>
      </c>
      <c r="AG30" s="205">
        <f>'Tabela I'!AG30/'Tabela I'!AG$79</f>
        <v>0</v>
      </c>
      <c r="AH30" s="205">
        <f>'Tabela I'!AH30/'Tabela I'!AH$79</f>
        <v>0</v>
      </c>
      <c r="AI30" s="207">
        <f>'Tabela I'!AI30/'Tabela I'!AI$79</f>
        <v>0</v>
      </c>
      <c r="AJ30" s="205">
        <f>'Tabela I'!AJ30/'Tabela I'!AJ$79</f>
        <v>0</v>
      </c>
      <c r="AK30" s="205">
        <f>'Tabela I'!AK30/'Tabela I'!AK$79</f>
        <v>0</v>
      </c>
      <c r="AL30" s="205">
        <f>'Tabela I'!AL30/'Tabela I'!AL$79</f>
        <v>0</v>
      </c>
      <c r="AM30" s="205">
        <f>'Tabela I'!AM30/'Tabela I'!AM$79</f>
        <v>0</v>
      </c>
      <c r="AN30" s="205">
        <f>'Tabela I'!AN30/'Tabela I'!AN$79</f>
        <v>0</v>
      </c>
      <c r="AO30" s="205">
        <f>'Tabela I'!AO30/'Tabela I'!AO$79</f>
        <v>0</v>
      </c>
      <c r="AP30" s="205">
        <f>'Tabela I'!AP30/'Tabela I'!AP$79</f>
        <v>0</v>
      </c>
      <c r="AQ30" s="205">
        <f>'Tabela I'!AQ30/'Tabela I'!AQ$79</f>
        <v>0</v>
      </c>
      <c r="AR30" s="205">
        <f>'Tabela I'!AR30/'Tabela I'!AR$79</f>
        <v>0</v>
      </c>
      <c r="AS30" s="205">
        <f>'Tabela I'!AS30/'Tabela I'!AS$79</f>
        <v>0</v>
      </c>
      <c r="AT30" s="208">
        <f>'Tabela I'!AT30/'Tabela I'!AT$79</f>
        <v>0</v>
      </c>
      <c r="AU30" s="209">
        <f>'Tabela I'!AU30/'Tabela I'!AU$79</f>
        <v>0</v>
      </c>
      <c r="AV30" s="210">
        <f>'Tabela I'!AV30/'Tabela I'!AV$79</f>
        <v>0</v>
      </c>
      <c r="AW30" s="205">
        <f>'Tabela I'!AW30/'Tabela I'!AW$79</f>
        <v>0</v>
      </c>
      <c r="AX30" s="205">
        <f>'Tabela I'!AX30/'Tabela I'!AX$79</f>
        <v>0</v>
      </c>
      <c r="AY30" s="205">
        <f>'Tabela I'!AY30/'Tabela I'!AY$79</f>
        <v>0</v>
      </c>
      <c r="AZ30" s="205">
        <f>'Tabela I'!AZ30/'Tabela I'!AZ$79</f>
        <v>0</v>
      </c>
      <c r="BA30" s="205">
        <f>'Tabela I'!BA30/'Tabela I'!BA$79</f>
        <v>0</v>
      </c>
      <c r="BB30" s="208">
        <f>'Tabela I'!BB30/'Tabela I'!BB$79</f>
        <v>0</v>
      </c>
      <c r="BC30" s="209">
        <f>'Tabela I'!BC30/'Tabela I'!BC$79</f>
        <v>0</v>
      </c>
      <c r="BD30" s="209">
        <f>'Tabela I'!BD30/'Tabela I'!BD$79</f>
        <v>0</v>
      </c>
      <c r="BF30" s="17"/>
      <c r="BH30" s="17"/>
      <c r="BI30" s="17"/>
      <c r="BJ30" s="17"/>
      <c r="BK30" s="17"/>
      <c r="BN30" s="17"/>
      <c r="BO30" s="17"/>
    </row>
    <row r="31" spans="1:67" x14ac:dyDescent="0.2">
      <c r="A31" s="148"/>
      <c r="B31" s="148"/>
      <c r="C31" s="149" t="s">
        <v>113</v>
      </c>
      <c r="D31" s="148"/>
      <c r="E31" s="148">
        <v>18</v>
      </c>
      <c r="F31" s="24" t="s">
        <v>114</v>
      </c>
      <c r="G31" s="29" t="s">
        <v>115</v>
      </c>
      <c r="H31" s="205">
        <f>'Tabela I'!H31/'Tabela I'!H$79</f>
        <v>0</v>
      </c>
      <c r="I31" s="205">
        <f>'Tabela I'!I31/'Tabela I'!I$79</f>
        <v>0</v>
      </c>
      <c r="J31" s="205">
        <f>'Tabela I'!J31/'Tabela I'!J$79</f>
        <v>0</v>
      </c>
      <c r="K31" s="206">
        <f>'Tabela I'!K31/'Tabela I'!K$79</f>
        <v>0</v>
      </c>
      <c r="L31" s="206">
        <f>'Tabela I'!L31/'Tabela I'!L$79</f>
        <v>0</v>
      </c>
      <c r="M31" s="205">
        <f>'Tabela I'!M31/'Tabela I'!M$79</f>
        <v>0</v>
      </c>
      <c r="N31" s="205">
        <f>'Tabela I'!N31/'Tabela I'!N$79</f>
        <v>0</v>
      </c>
      <c r="O31" s="206">
        <f>'Tabela I'!O31/'Tabela I'!O$79</f>
        <v>0</v>
      </c>
      <c r="P31" s="205">
        <f>'Tabela I'!P31/'Tabela I'!P$79</f>
        <v>0</v>
      </c>
      <c r="Q31" s="206">
        <f>'Tabela I'!Q31/'Tabela I'!Q$79</f>
        <v>0</v>
      </c>
      <c r="R31" s="206">
        <f>'Tabela I'!R31/'Tabela I'!R$79</f>
        <v>0</v>
      </c>
      <c r="S31" s="205">
        <f>'Tabela I'!S31/'Tabela I'!S$79</f>
        <v>0</v>
      </c>
      <c r="T31" s="205">
        <f>'Tabela I'!T31/'Tabela I'!T$79</f>
        <v>0</v>
      </c>
      <c r="U31" s="206">
        <f>'Tabela I'!U31/'Tabela I'!U$79</f>
        <v>0</v>
      </c>
      <c r="V31" s="205">
        <f>'Tabela I'!V31/'Tabela I'!V$79</f>
        <v>0</v>
      </c>
      <c r="W31" s="205">
        <f>'Tabela I'!W31/'Tabela I'!W$79</f>
        <v>0</v>
      </c>
      <c r="X31" s="205">
        <f>'Tabela I'!X31/'Tabela I'!X$79</f>
        <v>0</v>
      </c>
      <c r="Y31" s="205">
        <f>'Tabela I'!Y31/'Tabela I'!Y$79</f>
        <v>0</v>
      </c>
      <c r="Z31" s="205">
        <f>'Tabela I'!Z31/'Tabela I'!Z$79</f>
        <v>0</v>
      </c>
      <c r="AA31" s="205">
        <f>'Tabela I'!AA31/'Tabela I'!AA$79</f>
        <v>0</v>
      </c>
      <c r="AB31" s="205">
        <f>'Tabela I'!AB31/'Tabela I'!AB$79</f>
        <v>0</v>
      </c>
      <c r="AC31" s="205">
        <f>'Tabela I'!AC31/'Tabela I'!AC$79</f>
        <v>0</v>
      </c>
      <c r="AD31" s="205">
        <f>'Tabela I'!AD31/'Tabela I'!AD$79</f>
        <v>0</v>
      </c>
      <c r="AE31" s="205">
        <f>'Tabela I'!AE31/'Tabela I'!AE$79</f>
        <v>0</v>
      </c>
      <c r="AF31" s="205">
        <f>'Tabela I'!AF31/'Tabela I'!AF$79</f>
        <v>0</v>
      </c>
      <c r="AG31" s="205">
        <f>'Tabela I'!AG31/'Tabela I'!AG$79</f>
        <v>0</v>
      </c>
      <c r="AH31" s="205">
        <f>'Tabela I'!AH31/'Tabela I'!AH$79</f>
        <v>0</v>
      </c>
      <c r="AI31" s="207">
        <f>'Tabela I'!AI31/'Tabela I'!AI$79</f>
        <v>0</v>
      </c>
      <c r="AJ31" s="205">
        <f>'Tabela I'!AJ31/'Tabela I'!AJ$79</f>
        <v>0</v>
      </c>
      <c r="AK31" s="205">
        <f>'Tabela I'!AK31/'Tabela I'!AK$79</f>
        <v>0</v>
      </c>
      <c r="AL31" s="205">
        <f>'Tabela I'!AL31/'Tabela I'!AL$79</f>
        <v>0</v>
      </c>
      <c r="AM31" s="205">
        <f>'Tabela I'!AM31/'Tabela I'!AM$79</f>
        <v>0</v>
      </c>
      <c r="AN31" s="205">
        <f>'Tabela I'!AN31/'Tabela I'!AN$79</f>
        <v>0</v>
      </c>
      <c r="AO31" s="205">
        <f>'Tabela I'!AO31/'Tabela I'!AO$79</f>
        <v>0</v>
      </c>
      <c r="AP31" s="205">
        <f>'Tabela I'!AP31/'Tabela I'!AP$79</f>
        <v>0</v>
      </c>
      <c r="AQ31" s="205">
        <f>'Tabela I'!AQ31/'Tabela I'!AQ$79</f>
        <v>0</v>
      </c>
      <c r="AR31" s="205">
        <f>'Tabela I'!AR31/'Tabela I'!AR$79</f>
        <v>0</v>
      </c>
      <c r="AS31" s="205">
        <f>'Tabela I'!AS31/'Tabela I'!AS$79</f>
        <v>0</v>
      </c>
      <c r="AT31" s="208">
        <f>'Tabela I'!AT31/'Tabela I'!AT$79</f>
        <v>0</v>
      </c>
      <c r="AU31" s="209">
        <f>'Tabela I'!AU31/'Tabela I'!AU$79</f>
        <v>0</v>
      </c>
      <c r="AV31" s="210">
        <f>'Tabela I'!AV31/'Tabela I'!AV$79</f>
        <v>0</v>
      </c>
      <c r="AW31" s="205">
        <f>'Tabela I'!AW31/'Tabela I'!AW$79</f>
        <v>1E-3</v>
      </c>
      <c r="AX31" s="205">
        <f>'Tabela I'!AX31/'Tabela I'!AX$79</f>
        <v>0</v>
      </c>
      <c r="AY31" s="205">
        <f>'Tabela I'!AY31/'Tabela I'!AY$79</f>
        <v>0</v>
      </c>
      <c r="AZ31" s="205">
        <f>'Tabela I'!AZ31/'Tabela I'!AZ$79</f>
        <v>0</v>
      </c>
      <c r="BA31" s="205">
        <f>'Tabela I'!BA31/'Tabela I'!BA$79</f>
        <v>0</v>
      </c>
      <c r="BB31" s="208">
        <f>'Tabela I'!BB31/'Tabela I'!BB$79</f>
        <v>0</v>
      </c>
      <c r="BC31" s="209">
        <f>'Tabela I'!BC31/'Tabela I'!BC$79</f>
        <v>0</v>
      </c>
      <c r="BD31" s="209">
        <f>'Tabela I'!BD31/'Tabela I'!BD$79</f>
        <v>0</v>
      </c>
      <c r="BF31" s="17"/>
      <c r="BH31" s="17"/>
      <c r="BI31" s="17"/>
      <c r="BJ31" s="17"/>
      <c r="BK31" s="17"/>
      <c r="BN31" s="17"/>
      <c r="BO31" s="17"/>
    </row>
    <row r="32" spans="1:67" x14ac:dyDescent="0.2">
      <c r="A32" s="148"/>
      <c r="B32" s="148"/>
      <c r="C32" s="149"/>
      <c r="D32" s="148"/>
      <c r="E32" s="148"/>
      <c r="F32" s="24"/>
      <c r="G32" s="29"/>
      <c r="H32" s="205"/>
      <c r="I32" s="205"/>
      <c r="J32" s="205"/>
      <c r="K32" s="206"/>
      <c r="L32" s="206"/>
      <c r="M32" s="205"/>
      <c r="N32" s="205"/>
      <c r="O32" s="206"/>
      <c r="P32" s="205"/>
      <c r="Q32" s="206"/>
      <c r="R32" s="206"/>
      <c r="S32" s="205"/>
      <c r="T32" s="205"/>
      <c r="U32" s="206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7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8"/>
      <c r="AU32" s="209"/>
      <c r="AV32" s="210"/>
      <c r="AW32" s="205"/>
      <c r="AX32" s="205"/>
      <c r="AY32" s="205"/>
      <c r="AZ32" s="205"/>
      <c r="BA32" s="205"/>
      <c r="BB32" s="208"/>
      <c r="BC32" s="209"/>
      <c r="BD32" s="209"/>
      <c r="BF32" s="17"/>
      <c r="BH32" s="17"/>
      <c r="BI32" s="17"/>
      <c r="BJ32" s="17"/>
      <c r="BK32" s="17"/>
      <c r="BN32" s="17"/>
      <c r="BO32" s="17"/>
    </row>
    <row r="33" spans="1:67" x14ac:dyDescent="0.2">
      <c r="A33" s="150" t="s">
        <v>85</v>
      </c>
      <c r="B33" s="148"/>
      <c r="C33" s="149"/>
      <c r="D33" s="148"/>
      <c r="E33" s="148"/>
      <c r="F33" s="27" t="s">
        <v>117</v>
      </c>
      <c r="G33" s="25"/>
      <c r="H33" s="211">
        <f>'Tabela I'!H33/'Tabela I'!H$79</f>
        <v>1.2E-2</v>
      </c>
      <c r="I33" s="211">
        <f>'Tabela I'!I33/'Tabela I'!I$79</f>
        <v>5.0000000000000001E-3</v>
      </c>
      <c r="J33" s="211">
        <f>'Tabela I'!J33/'Tabela I'!J$79</f>
        <v>7.0000000000000001E-3</v>
      </c>
      <c r="K33" s="211">
        <f>'Tabela I'!K33/'Tabela I'!K$79</f>
        <v>8.0000000000000002E-3</v>
      </c>
      <c r="L33" s="211">
        <f>'Tabela I'!L33/'Tabela I'!L$79</f>
        <v>6.0000000000000001E-3</v>
      </c>
      <c r="M33" s="211">
        <f>'Tabela I'!M33/'Tabela I'!M$79</f>
        <v>1.0999999999999999E-2</v>
      </c>
      <c r="N33" s="211">
        <f>'Tabela I'!N33/'Tabela I'!N$79</f>
        <v>1.2E-2</v>
      </c>
      <c r="O33" s="211">
        <f>'Tabela I'!O33/'Tabela I'!O$79</f>
        <v>6.0000000000000001E-3</v>
      </c>
      <c r="P33" s="211">
        <f>'Tabela I'!P33/'Tabela I'!P$79</f>
        <v>2.1999999999999999E-2</v>
      </c>
      <c r="Q33" s="211">
        <f>'Tabela I'!Q33/'Tabela I'!Q$79</f>
        <v>1.4E-2</v>
      </c>
      <c r="R33" s="211">
        <f>'Tabela I'!R33/'Tabela I'!R$79</f>
        <v>2.8000000000000001E-2</v>
      </c>
      <c r="S33" s="211">
        <f>'Tabela I'!S33/'Tabela I'!S$79</f>
        <v>1.2E-2</v>
      </c>
      <c r="T33" s="211">
        <f>'Tabela I'!T33/'Tabela I'!T$79</f>
        <v>1.6E-2</v>
      </c>
      <c r="U33" s="211">
        <f>'Tabela I'!U33/'Tabela I'!U$79</f>
        <v>2E-3</v>
      </c>
      <c r="V33" s="211">
        <f>'Tabela I'!V33/'Tabela I'!V$79</f>
        <v>2.4E-2</v>
      </c>
      <c r="W33" s="211">
        <f>'Tabela I'!W33/'Tabela I'!W$79</f>
        <v>1.7999999999999999E-2</v>
      </c>
      <c r="X33" s="211">
        <f>'Tabela I'!X33/'Tabela I'!X$79</f>
        <v>4.0000000000000001E-3</v>
      </c>
      <c r="Y33" s="211">
        <f>'Tabela I'!Y33/'Tabela I'!Y$79</f>
        <v>1.4999999999999999E-2</v>
      </c>
      <c r="Z33" s="211">
        <f>'Tabela I'!Z33/'Tabela I'!Z$79</f>
        <v>1.2999999999999999E-2</v>
      </c>
      <c r="AA33" s="211">
        <f>'Tabela I'!AA33/'Tabela I'!AA$79</f>
        <v>7.0000000000000001E-3</v>
      </c>
      <c r="AB33" s="211">
        <f>'Tabela I'!AB33/'Tabela I'!AB$79</f>
        <v>1.4E-2</v>
      </c>
      <c r="AC33" s="211">
        <f>'Tabela I'!AC33/'Tabela I'!AC$79</f>
        <v>3.0000000000000001E-3</v>
      </c>
      <c r="AD33" s="211">
        <f>'Tabela I'!AD33/'Tabela I'!AD$79</f>
        <v>6.0000000000000001E-3</v>
      </c>
      <c r="AE33" s="211">
        <f>'Tabela I'!AE33/'Tabela I'!AE$79</f>
        <v>7.0000000000000001E-3</v>
      </c>
      <c r="AF33" s="211">
        <f>'Tabela I'!AF33/'Tabela I'!AF$79</f>
        <v>4.0000000000000001E-3</v>
      </c>
      <c r="AG33" s="211">
        <f>'Tabela I'!AG33/'Tabela I'!AG$79</f>
        <v>2E-3</v>
      </c>
      <c r="AH33" s="211">
        <f>'Tabela I'!AH33/'Tabela I'!AH$79</f>
        <v>1.4E-2</v>
      </c>
      <c r="AI33" s="211">
        <f>'Tabela I'!AI33/'Tabela I'!AI$79</f>
        <v>1.0999999999999999E-2</v>
      </c>
      <c r="AJ33" s="211">
        <f>'Tabela I'!AJ33/'Tabela I'!AJ$79</f>
        <v>4.0000000000000001E-3</v>
      </c>
      <c r="AK33" s="211">
        <f>'Tabela I'!AK33/'Tabela I'!AK$79</f>
        <v>1.4999999999999999E-2</v>
      </c>
      <c r="AL33" s="211">
        <f>'Tabela I'!AL33/'Tabela I'!AL$79</f>
        <v>8.0000000000000002E-3</v>
      </c>
      <c r="AM33" s="211">
        <f>'Tabela I'!AM33/'Tabela I'!AM$79</f>
        <v>8.0000000000000002E-3</v>
      </c>
      <c r="AN33" s="211">
        <f>'Tabela I'!AN33/'Tabela I'!AN$79</f>
        <v>6.0000000000000001E-3</v>
      </c>
      <c r="AO33" s="211">
        <f>'Tabela I'!AO33/'Tabela I'!AO$79</f>
        <v>6.0000000000000001E-3</v>
      </c>
      <c r="AP33" s="211">
        <f>'Tabela I'!AP33/'Tabela I'!AP$79</f>
        <v>1.2999999999999999E-2</v>
      </c>
      <c r="AQ33" s="211">
        <f>'Tabela I'!AQ33/'Tabela I'!AQ$79</f>
        <v>1.2999999999999999E-2</v>
      </c>
      <c r="AR33" s="211">
        <f>'Tabela I'!AR33/'Tabela I'!AR$79</f>
        <v>3.0000000000000001E-3</v>
      </c>
      <c r="AS33" s="211">
        <f>'Tabela I'!AS33/'Tabela I'!AS$79</f>
        <v>4.0000000000000001E-3</v>
      </c>
      <c r="AT33" s="212">
        <f>'Tabela I'!AT33/'Tabela I'!AT$79</f>
        <v>8.0000000000000002E-3</v>
      </c>
      <c r="AU33" s="213">
        <f>'Tabela I'!AU33/'Tabela I'!AU$79</f>
        <v>1.2E-2</v>
      </c>
      <c r="AV33" s="214">
        <f>'Tabela I'!AV33/'Tabela I'!AV$79</f>
        <v>8.9999999999999993E-3</v>
      </c>
      <c r="AW33" s="211">
        <f>'Tabela I'!AW33/'Tabela I'!AW$79</f>
        <v>0.01</v>
      </c>
      <c r="AX33" s="211">
        <f>'Tabela I'!AX33/'Tabela I'!AX$79</f>
        <v>1.4E-2</v>
      </c>
      <c r="AY33" s="211">
        <f>'Tabela I'!AY33/'Tabela I'!AY$79</f>
        <v>0.02</v>
      </c>
      <c r="AZ33" s="211">
        <f>'Tabela I'!AZ33/'Tabela I'!AZ$79</f>
        <v>5.0000000000000001E-3</v>
      </c>
      <c r="BA33" s="211">
        <f>'Tabela I'!BA33/'Tabela I'!BA$79</f>
        <v>0.01</v>
      </c>
      <c r="BB33" s="212">
        <f>'Tabela I'!BB33/'Tabela I'!BB$79</f>
        <v>1.4E-2</v>
      </c>
      <c r="BC33" s="213">
        <f>'Tabela I'!BC33/'Tabela I'!BC$79</f>
        <v>1.2E-2</v>
      </c>
      <c r="BD33" s="213">
        <f>'Tabela I'!BD33/'Tabela I'!BD$79</f>
        <v>1.2E-2</v>
      </c>
      <c r="BF33" s="17"/>
      <c r="BH33" s="17"/>
      <c r="BI33" s="17"/>
      <c r="BJ33" s="17"/>
      <c r="BK33" s="17"/>
      <c r="BN33" s="17"/>
      <c r="BO33" s="17"/>
    </row>
    <row r="34" spans="1:67" x14ac:dyDescent="0.2">
      <c r="A34" s="148"/>
      <c r="B34" s="148" t="s">
        <v>58</v>
      </c>
      <c r="C34" s="149" t="s">
        <v>118</v>
      </c>
      <c r="D34" s="148"/>
      <c r="E34" s="148">
        <v>19</v>
      </c>
      <c r="F34" s="26" t="s">
        <v>119</v>
      </c>
      <c r="G34" s="25" t="s">
        <v>120</v>
      </c>
      <c r="H34" s="205">
        <f>'Tabela I'!H34/'Tabela I'!H$79</f>
        <v>1.2E-2</v>
      </c>
      <c r="I34" s="205">
        <f>'Tabela I'!I34/'Tabela I'!I$79</f>
        <v>5.0000000000000001E-3</v>
      </c>
      <c r="J34" s="205">
        <f>'Tabela I'!J34/'Tabela I'!J$79</f>
        <v>7.0000000000000001E-3</v>
      </c>
      <c r="K34" s="206">
        <f>'Tabela I'!K34/'Tabela I'!K$79</f>
        <v>8.0000000000000002E-3</v>
      </c>
      <c r="L34" s="206">
        <f>'Tabela I'!L34/'Tabela I'!L$79</f>
        <v>6.0000000000000001E-3</v>
      </c>
      <c r="M34" s="205">
        <f>'Tabela I'!M34/'Tabela I'!M$79</f>
        <v>1.0999999999999999E-2</v>
      </c>
      <c r="N34" s="205">
        <f>'Tabela I'!N34/'Tabela I'!N$79</f>
        <v>1.2E-2</v>
      </c>
      <c r="O34" s="206">
        <f>'Tabela I'!O34/'Tabela I'!O$79</f>
        <v>6.0000000000000001E-3</v>
      </c>
      <c r="P34" s="205">
        <f>'Tabela I'!P34/'Tabela I'!P$79</f>
        <v>2.1999999999999999E-2</v>
      </c>
      <c r="Q34" s="206">
        <f>'Tabela I'!Q34/'Tabela I'!Q$79</f>
        <v>1.4E-2</v>
      </c>
      <c r="R34" s="206">
        <f>'Tabela I'!R34/'Tabela I'!R$79</f>
        <v>2.8000000000000001E-2</v>
      </c>
      <c r="S34" s="205">
        <f>'Tabela I'!S34/'Tabela I'!S$79</f>
        <v>1.2E-2</v>
      </c>
      <c r="T34" s="205">
        <f>'Tabela I'!T34/'Tabela I'!T$79</f>
        <v>1.6E-2</v>
      </c>
      <c r="U34" s="206">
        <f>'Tabela I'!U34/'Tabela I'!U$79</f>
        <v>2E-3</v>
      </c>
      <c r="V34" s="205">
        <f>'Tabela I'!V34/'Tabela I'!V$79</f>
        <v>2.4E-2</v>
      </c>
      <c r="W34" s="205">
        <f>'Tabela I'!W34/'Tabela I'!W$79</f>
        <v>1.7999999999999999E-2</v>
      </c>
      <c r="X34" s="205">
        <f>'Tabela I'!X34/'Tabela I'!X$79</f>
        <v>4.0000000000000001E-3</v>
      </c>
      <c r="Y34" s="205">
        <f>'Tabela I'!Y34/'Tabela I'!Y$79</f>
        <v>1.4999999999999999E-2</v>
      </c>
      <c r="Z34" s="205">
        <f>'Tabela I'!Z34/'Tabela I'!Z$79</f>
        <v>1.2999999999999999E-2</v>
      </c>
      <c r="AA34" s="205">
        <f>'Tabela I'!AA34/'Tabela I'!AA$79</f>
        <v>7.0000000000000001E-3</v>
      </c>
      <c r="AB34" s="205">
        <f>'Tabela I'!AB34/'Tabela I'!AB$79</f>
        <v>1.4E-2</v>
      </c>
      <c r="AC34" s="205">
        <f>'Tabela I'!AC34/'Tabela I'!AC$79</f>
        <v>3.0000000000000001E-3</v>
      </c>
      <c r="AD34" s="205">
        <f>'Tabela I'!AD34/'Tabela I'!AD$79</f>
        <v>6.0000000000000001E-3</v>
      </c>
      <c r="AE34" s="205">
        <f>'Tabela I'!AE34/'Tabela I'!AE$79</f>
        <v>7.0000000000000001E-3</v>
      </c>
      <c r="AF34" s="205">
        <f>'Tabela I'!AF34/'Tabela I'!AF$79</f>
        <v>4.0000000000000001E-3</v>
      </c>
      <c r="AG34" s="205">
        <f>'Tabela I'!AG34/'Tabela I'!AG$79</f>
        <v>2E-3</v>
      </c>
      <c r="AH34" s="205">
        <f>'Tabela I'!AH34/'Tabela I'!AH$79</f>
        <v>1.4E-2</v>
      </c>
      <c r="AI34" s="207">
        <f>'Tabela I'!AI34/'Tabela I'!AI$79</f>
        <v>1.0999999999999999E-2</v>
      </c>
      <c r="AJ34" s="205">
        <f>'Tabela I'!AJ34/'Tabela I'!AJ$79</f>
        <v>4.0000000000000001E-3</v>
      </c>
      <c r="AK34" s="205">
        <f>'Tabela I'!AK34/'Tabela I'!AK$79</f>
        <v>1.4999999999999999E-2</v>
      </c>
      <c r="AL34" s="205">
        <f>'Tabela I'!AL34/'Tabela I'!AL$79</f>
        <v>8.0000000000000002E-3</v>
      </c>
      <c r="AM34" s="205">
        <f>'Tabela I'!AM34/'Tabela I'!AM$79</f>
        <v>8.0000000000000002E-3</v>
      </c>
      <c r="AN34" s="205">
        <f>'Tabela I'!AN34/'Tabela I'!AN$79</f>
        <v>6.0000000000000001E-3</v>
      </c>
      <c r="AO34" s="205">
        <f>'Tabela I'!AO34/'Tabela I'!AO$79</f>
        <v>6.0000000000000001E-3</v>
      </c>
      <c r="AP34" s="205">
        <f>'Tabela I'!AP34/'Tabela I'!AP$79</f>
        <v>1.2999999999999999E-2</v>
      </c>
      <c r="AQ34" s="205">
        <f>'Tabela I'!AQ34/'Tabela I'!AQ$79</f>
        <v>1.2999999999999999E-2</v>
      </c>
      <c r="AR34" s="205">
        <f>'Tabela I'!AR34/'Tabela I'!AR$79</f>
        <v>3.0000000000000001E-3</v>
      </c>
      <c r="AS34" s="205">
        <f>'Tabela I'!AS34/'Tabela I'!AS$79</f>
        <v>4.0000000000000001E-3</v>
      </c>
      <c r="AT34" s="208">
        <f>'Tabela I'!AT34/'Tabela I'!AT$79</f>
        <v>8.0000000000000002E-3</v>
      </c>
      <c r="AU34" s="209">
        <f>'Tabela I'!AU34/'Tabela I'!AU$79</f>
        <v>1.2E-2</v>
      </c>
      <c r="AV34" s="210">
        <f>'Tabela I'!AV34/'Tabela I'!AV$79</f>
        <v>8.9999999999999993E-3</v>
      </c>
      <c r="AW34" s="205">
        <f>'Tabela I'!AW34/'Tabela I'!AW$79</f>
        <v>0.01</v>
      </c>
      <c r="AX34" s="205">
        <f>'Tabela I'!AX34/'Tabela I'!AX$79</f>
        <v>1.4E-2</v>
      </c>
      <c r="AY34" s="205">
        <f>'Tabela I'!AY34/'Tabela I'!AY$79</f>
        <v>0.02</v>
      </c>
      <c r="AZ34" s="205">
        <f>'Tabela I'!AZ34/'Tabela I'!AZ$79</f>
        <v>5.0000000000000001E-3</v>
      </c>
      <c r="BA34" s="205">
        <f>'Tabela I'!BA34/'Tabela I'!BA$79</f>
        <v>0.01</v>
      </c>
      <c r="BB34" s="208">
        <f>'Tabela I'!BB34/'Tabela I'!BB$79</f>
        <v>1.4E-2</v>
      </c>
      <c r="BC34" s="209">
        <f>'Tabela I'!BC34/'Tabela I'!BC$79</f>
        <v>1.2E-2</v>
      </c>
      <c r="BD34" s="209">
        <f>'Tabela I'!BD34/'Tabela I'!BD$79</f>
        <v>1.2E-2</v>
      </c>
      <c r="BF34" s="17"/>
      <c r="BH34" s="17"/>
      <c r="BI34" s="17"/>
      <c r="BJ34" s="17"/>
      <c r="BK34" s="17"/>
      <c r="BN34" s="17"/>
      <c r="BO34" s="17"/>
    </row>
    <row r="35" spans="1:67" ht="13.5" thickBot="1" x14ac:dyDescent="0.25">
      <c r="A35" s="141"/>
      <c r="B35" s="141"/>
      <c r="C35" s="151"/>
      <c r="D35" s="141"/>
      <c r="E35" s="141"/>
      <c r="F35" s="33"/>
      <c r="G35" s="34"/>
      <c r="H35" s="219"/>
      <c r="I35" s="219"/>
      <c r="J35" s="219"/>
      <c r="K35" s="220"/>
      <c r="L35" s="220"/>
      <c r="M35" s="219"/>
      <c r="N35" s="219"/>
      <c r="O35" s="220"/>
      <c r="P35" s="219"/>
      <c r="Q35" s="220"/>
      <c r="R35" s="220"/>
      <c r="S35" s="219"/>
      <c r="T35" s="219"/>
      <c r="U35" s="220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21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22"/>
      <c r="AU35" s="223"/>
      <c r="AV35" s="224"/>
      <c r="AW35" s="219"/>
      <c r="AX35" s="219"/>
      <c r="AY35" s="219"/>
      <c r="AZ35" s="219"/>
      <c r="BA35" s="219"/>
      <c r="BB35" s="222"/>
      <c r="BC35" s="223"/>
      <c r="BD35" s="223"/>
      <c r="BF35" s="17"/>
      <c r="BH35" s="17"/>
      <c r="BI35" s="17"/>
      <c r="BJ35" s="17"/>
      <c r="BK35" s="17"/>
      <c r="BN35" s="17"/>
      <c r="BO35" s="17"/>
    </row>
    <row r="36" spans="1:67" ht="13.5" thickBot="1" x14ac:dyDescent="0.25">
      <c r="A36" s="152" t="s">
        <v>121</v>
      </c>
      <c r="B36" s="186"/>
      <c r="C36" s="152"/>
      <c r="D36" s="152"/>
      <c r="E36" s="153"/>
      <c r="F36" s="35" t="s">
        <v>122</v>
      </c>
      <c r="G36" s="36" t="s">
        <v>123</v>
      </c>
      <c r="H36" s="225">
        <f>'Tabela I'!H36/'Tabela I'!H$79</f>
        <v>0.33100000000000002</v>
      </c>
      <c r="I36" s="225">
        <f>'Tabela I'!I36/'Tabela I'!I$79</f>
        <v>0.40300000000000002</v>
      </c>
      <c r="J36" s="225">
        <f>'Tabela I'!J36/'Tabela I'!J$79</f>
        <v>0.253</v>
      </c>
      <c r="K36" s="225">
        <f>'Tabela I'!K36/'Tabela I'!K$79</f>
        <v>0.314</v>
      </c>
      <c r="L36" s="225">
        <f>'Tabela I'!L36/'Tabela I'!L$79</f>
        <v>0.20499999999999999</v>
      </c>
      <c r="M36" s="225">
        <f>'Tabela I'!M36/'Tabela I'!M$79</f>
        <v>0.214</v>
      </c>
      <c r="N36" s="225">
        <f>'Tabela I'!N36/'Tabela I'!N$79</f>
        <v>0.32100000000000001</v>
      </c>
      <c r="O36" s="225">
        <f>'Tabela I'!O36/'Tabela I'!O$79</f>
        <v>0.55400000000000005</v>
      </c>
      <c r="P36" s="225">
        <f>'Tabela I'!P36/'Tabela I'!P$79</f>
        <v>0.182</v>
      </c>
      <c r="Q36" s="225">
        <f>'Tabela I'!Q36/'Tabela I'!Q$79</f>
        <v>0.19900000000000001</v>
      </c>
      <c r="R36" s="225">
        <f>'Tabela I'!R36/'Tabela I'!R$79</f>
        <v>0.189</v>
      </c>
      <c r="S36" s="225">
        <f>'Tabela I'!S36/'Tabela I'!S$79</f>
        <v>9.4E-2</v>
      </c>
      <c r="T36" s="225">
        <f>'Tabela I'!T36/'Tabela I'!T$79</f>
        <v>0.317</v>
      </c>
      <c r="U36" s="225">
        <f>'Tabela I'!U36/'Tabela I'!U$79</f>
        <v>0.433</v>
      </c>
      <c r="V36" s="225">
        <f>'Tabela I'!V36/'Tabela I'!V$79</f>
        <v>0.23400000000000001</v>
      </c>
      <c r="W36" s="225">
        <f>'Tabela I'!W36/'Tabela I'!W$79</f>
        <v>0.36299999999999999</v>
      </c>
      <c r="X36" s="225">
        <f>'Tabela I'!X36/'Tabela I'!X$79</f>
        <v>0.16</v>
      </c>
      <c r="Y36" s="225">
        <f>'Tabela I'!Y36/'Tabela I'!Y$79</f>
        <v>0.13200000000000001</v>
      </c>
      <c r="Z36" s="225">
        <f>'Tabela I'!Z36/'Tabela I'!Z$79</f>
        <v>0.44800000000000001</v>
      </c>
      <c r="AA36" s="225">
        <f>'Tabela I'!AA36/'Tabela I'!AA$79</f>
        <v>0.33600000000000002</v>
      </c>
      <c r="AB36" s="225">
        <f>'Tabela I'!AB36/'Tabela I'!AB$79</f>
        <v>0.18</v>
      </c>
      <c r="AC36" s="225">
        <f>'Tabela I'!AC36/'Tabela I'!AC$79</f>
        <v>0.32800000000000001</v>
      </c>
      <c r="AD36" s="225">
        <f>'Tabela I'!AD36/'Tabela I'!AD$79</f>
        <v>0.45100000000000001</v>
      </c>
      <c r="AE36" s="225">
        <f>'Tabela I'!AE36/'Tabela I'!AE$79</f>
        <v>0.28599999999999998</v>
      </c>
      <c r="AF36" s="225">
        <f>'Tabela I'!AF36/'Tabela I'!AF$79</f>
        <v>0.41199999999999998</v>
      </c>
      <c r="AG36" s="225">
        <f>'Tabela I'!AG36/'Tabela I'!AG$79</f>
        <v>0.44400000000000001</v>
      </c>
      <c r="AH36" s="225">
        <f>'Tabela I'!AH36/'Tabela I'!AH$79</f>
        <v>0.35099999999999998</v>
      </c>
      <c r="AI36" s="225">
        <f>'Tabela I'!AI36/'Tabela I'!AI$79</f>
        <v>0.186</v>
      </c>
      <c r="AJ36" s="225">
        <f>'Tabela I'!AJ36/'Tabela I'!AJ$79</f>
        <v>0.52500000000000002</v>
      </c>
      <c r="AK36" s="225">
        <f>'Tabela I'!AK36/'Tabela I'!AK$79</f>
        <v>0.20300000000000001</v>
      </c>
      <c r="AL36" s="225">
        <f>'Tabela I'!AL36/'Tabela I'!AL$79</f>
        <v>0.19700000000000001</v>
      </c>
      <c r="AM36" s="225">
        <f>'Tabela I'!AM36/'Tabela I'!AM$79</f>
        <v>0.36599999999999999</v>
      </c>
      <c r="AN36" s="225">
        <f>'Tabela I'!AN36/'Tabela I'!AN$79</f>
        <v>0.21299999999999999</v>
      </c>
      <c r="AO36" s="225">
        <f>'Tabela I'!AO36/'Tabela I'!AO$79</f>
        <v>0.313</v>
      </c>
      <c r="AP36" s="225">
        <f>'Tabela I'!AP36/'Tabela I'!AP$79</f>
        <v>9.5000000000000001E-2</v>
      </c>
      <c r="AQ36" s="225">
        <f>'Tabela I'!AQ36/'Tabela I'!AQ$79</f>
        <v>0.19600000000000001</v>
      </c>
      <c r="AR36" s="225">
        <f>'Tabela I'!AR36/'Tabela I'!AR$79</f>
        <v>0.372</v>
      </c>
      <c r="AS36" s="225">
        <f>'Tabela I'!AS36/'Tabela I'!AS$79</f>
        <v>0.55100000000000005</v>
      </c>
      <c r="AT36" s="226">
        <f>'Tabela I'!AT36/'Tabela I'!AT$79</f>
        <v>0.314</v>
      </c>
      <c r="AU36" s="227">
        <f>'Tabela I'!AU36/'Tabela I'!AU$79</f>
        <v>0.246</v>
      </c>
      <c r="AV36" s="228">
        <f>'Tabela I'!AV36/'Tabela I'!AV$79</f>
        <v>7.0000000000000007E-2</v>
      </c>
      <c r="AW36" s="225">
        <f>'Tabela I'!AW36/'Tabela I'!AW$79</f>
        <v>3.7999999999999999E-2</v>
      </c>
      <c r="AX36" s="225">
        <f>'Tabela I'!AX36/'Tabela I'!AX$79</f>
        <v>0.217</v>
      </c>
      <c r="AY36" s="225">
        <f>'Tabela I'!AY36/'Tabela I'!AY$79</f>
        <v>0.16500000000000001</v>
      </c>
      <c r="AZ36" s="225">
        <f>'Tabela I'!AZ36/'Tabela I'!AZ$79</f>
        <v>0.108</v>
      </c>
      <c r="BA36" s="225">
        <f>'Tabela I'!BA36/'Tabela I'!BA$79</f>
        <v>0.10100000000000001</v>
      </c>
      <c r="BB36" s="226">
        <f>'Tabela I'!BB36/'Tabela I'!BB$79</f>
        <v>8.7999999999999995E-2</v>
      </c>
      <c r="BC36" s="227">
        <f>'Tabela I'!BC36/'Tabela I'!BC$79</f>
        <v>9.4E-2</v>
      </c>
      <c r="BD36" s="227">
        <f>'Tabela I'!BD36/'Tabela I'!BD$79</f>
        <v>0.16700000000000001</v>
      </c>
      <c r="BF36" s="17"/>
      <c r="BH36" s="17"/>
      <c r="BI36" s="17"/>
      <c r="BJ36" s="17"/>
      <c r="BK36" s="17"/>
      <c r="BN36" s="17"/>
      <c r="BO36" s="17"/>
    </row>
    <row r="37" spans="1:67" x14ac:dyDescent="0.2">
      <c r="A37" s="154" t="s">
        <v>52</v>
      </c>
      <c r="B37" s="162"/>
      <c r="C37" s="154"/>
      <c r="D37" s="154"/>
      <c r="E37" s="155">
        <v>20</v>
      </c>
      <c r="F37" s="37" t="s">
        <v>124</v>
      </c>
      <c r="G37" s="38" t="s">
        <v>125</v>
      </c>
      <c r="H37" s="229">
        <f>'Tabela I'!H37/'Tabela I'!H$79</f>
        <v>1E-3</v>
      </c>
      <c r="I37" s="229">
        <f>'Tabela I'!I37/'Tabela I'!I$79</f>
        <v>0</v>
      </c>
      <c r="J37" s="229">
        <f>'Tabela I'!J37/'Tabela I'!J$79</f>
        <v>0</v>
      </c>
      <c r="K37" s="230">
        <f>'Tabela I'!K37/'Tabela I'!K$79</f>
        <v>2.1999999999999999E-2</v>
      </c>
      <c r="L37" s="230">
        <f>'Tabela I'!L37/'Tabela I'!L$79</f>
        <v>1.2E-2</v>
      </c>
      <c r="M37" s="229">
        <f>'Tabela I'!M37/'Tabela I'!M$79</f>
        <v>1E-3</v>
      </c>
      <c r="N37" s="229">
        <f>'Tabela I'!N37/'Tabela I'!N$79</f>
        <v>0</v>
      </c>
      <c r="O37" s="230">
        <f>'Tabela I'!O37/'Tabela I'!O$79</f>
        <v>0</v>
      </c>
      <c r="P37" s="229">
        <f>'Tabela I'!P37/'Tabela I'!P$79</f>
        <v>0</v>
      </c>
      <c r="Q37" s="230">
        <f>'Tabela I'!Q37/'Tabela I'!Q$79</f>
        <v>0</v>
      </c>
      <c r="R37" s="230">
        <f>'Tabela I'!R37/'Tabela I'!R$79</f>
        <v>0</v>
      </c>
      <c r="S37" s="229">
        <f>'Tabela I'!S37/'Tabela I'!S$79</f>
        <v>0</v>
      </c>
      <c r="T37" s="229">
        <f>'Tabela I'!T37/'Tabela I'!T$79</f>
        <v>0</v>
      </c>
      <c r="U37" s="230">
        <f>'Tabela I'!U37/'Tabela I'!U$79</f>
        <v>0</v>
      </c>
      <c r="V37" s="229">
        <f>'Tabela I'!V37/'Tabela I'!V$79</f>
        <v>0</v>
      </c>
      <c r="W37" s="229">
        <f>'Tabela I'!W37/'Tabela I'!W$79</f>
        <v>0</v>
      </c>
      <c r="X37" s="229">
        <f>'Tabela I'!X37/'Tabela I'!X$79</f>
        <v>4.2999999999999997E-2</v>
      </c>
      <c r="Y37" s="229">
        <f>'Tabela I'!Y37/'Tabela I'!Y$79</f>
        <v>1.4999999999999999E-2</v>
      </c>
      <c r="Z37" s="229">
        <f>'Tabela I'!Z37/'Tabela I'!Z$79</f>
        <v>4.0000000000000001E-3</v>
      </c>
      <c r="AA37" s="229">
        <f>'Tabela I'!AA37/'Tabela I'!AA$79</f>
        <v>0</v>
      </c>
      <c r="AB37" s="229">
        <f>'Tabela I'!AB37/'Tabela I'!AB$79</f>
        <v>0</v>
      </c>
      <c r="AC37" s="229">
        <f>'Tabela I'!AC37/'Tabela I'!AC$79</f>
        <v>0</v>
      </c>
      <c r="AD37" s="229">
        <f>'Tabela I'!AD37/'Tabela I'!AD$79</f>
        <v>0</v>
      </c>
      <c r="AE37" s="229">
        <f>'Tabela I'!AE37/'Tabela I'!AE$79</f>
        <v>0</v>
      </c>
      <c r="AF37" s="229">
        <f>'Tabela I'!AF37/'Tabela I'!AF$79</f>
        <v>7.5999999999999998E-2</v>
      </c>
      <c r="AG37" s="229">
        <f>'Tabela I'!AG37/'Tabela I'!AG$79</f>
        <v>0</v>
      </c>
      <c r="AH37" s="229">
        <f>'Tabela I'!AH37/'Tabela I'!AH$79</f>
        <v>0</v>
      </c>
      <c r="AI37" s="231">
        <f>'Tabela I'!AI37/'Tabela I'!AI$79</f>
        <v>0</v>
      </c>
      <c r="AJ37" s="229">
        <f>'Tabela I'!AJ37/'Tabela I'!AJ$79</f>
        <v>4.0000000000000001E-3</v>
      </c>
      <c r="AK37" s="229">
        <f>'Tabela I'!AK37/'Tabela I'!AK$79</f>
        <v>0</v>
      </c>
      <c r="AL37" s="229">
        <f>'Tabela I'!AL37/'Tabela I'!AL$79</f>
        <v>0</v>
      </c>
      <c r="AM37" s="229">
        <f>'Tabela I'!AM37/'Tabela I'!AM$79</f>
        <v>0</v>
      </c>
      <c r="AN37" s="229">
        <f>'Tabela I'!AN37/'Tabela I'!AN$79</f>
        <v>0</v>
      </c>
      <c r="AO37" s="229">
        <f>'Tabela I'!AO37/'Tabela I'!AO$79</f>
        <v>0</v>
      </c>
      <c r="AP37" s="229">
        <f>'Tabela I'!AP37/'Tabela I'!AP$79</f>
        <v>3.0000000000000001E-3</v>
      </c>
      <c r="AQ37" s="229">
        <f>'Tabela I'!AQ37/'Tabela I'!AQ$79</f>
        <v>0</v>
      </c>
      <c r="AR37" s="229">
        <f>'Tabela I'!AR37/'Tabela I'!AR$79</f>
        <v>0</v>
      </c>
      <c r="AS37" s="229">
        <f>'Tabela I'!AS37/'Tabela I'!AS$79</f>
        <v>0</v>
      </c>
      <c r="AT37" s="232">
        <f>'Tabela I'!AT37/'Tabela I'!AT$79</f>
        <v>0</v>
      </c>
      <c r="AU37" s="233">
        <f>'Tabela I'!AU37/'Tabela I'!AU$79</f>
        <v>4.0000000000000001E-3</v>
      </c>
      <c r="AV37" s="234">
        <f>'Tabela I'!AV37/'Tabela I'!AV$79</f>
        <v>0</v>
      </c>
      <c r="AW37" s="229">
        <f>'Tabela I'!AW37/'Tabela I'!AW$79</f>
        <v>4.0000000000000001E-3</v>
      </c>
      <c r="AX37" s="229">
        <f>'Tabela I'!AX37/'Tabela I'!AX$79</f>
        <v>0</v>
      </c>
      <c r="AY37" s="229">
        <f>'Tabela I'!AY37/'Tabela I'!AY$79</f>
        <v>0</v>
      </c>
      <c r="AZ37" s="229">
        <f>'Tabela I'!AZ37/'Tabela I'!AZ$79</f>
        <v>1.4999999999999999E-2</v>
      </c>
      <c r="BA37" s="229">
        <f>'Tabela I'!BA37/'Tabela I'!BA$79</f>
        <v>5.0000000000000001E-3</v>
      </c>
      <c r="BB37" s="232">
        <f>'Tabela I'!BB37/'Tabela I'!BB$79</f>
        <v>0</v>
      </c>
      <c r="BC37" s="233">
        <f>'Tabela I'!BC37/'Tabela I'!BC$79</f>
        <v>2E-3</v>
      </c>
      <c r="BD37" s="233">
        <f>'Tabela I'!BD37/'Tabela I'!BD$79</f>
        <v>3.0000000000000001E-3</v>
      </c>
      <c r="BF37" s="17"/>
      <c r="BH37" s="17"/>
      <c r="BI37" s="17"/>
      <c r="BJ37" s="17"/>
      <c r="BK37" s="17"/>
      <c r="BN37" s="17"/>
      <c r="BO37" s="17"/>
    </row>
    <row r="38" spans="1:67" x14ac:dyDescent="0.2">
      <c r="A38" s="150"/>
      <c r="B38" s="149"/>
      <c r="C38" s="150"/>
      <c r="D38" s="150"/>
      <c r="E38" s="148"/>
      <c r="F38" s="27"/>
      <c r="G38" s="39"/>
      <c r="H38" s="205"/>
      <c r="I38" s="205"/>
      <c r="J38" s="205"/>
      <c r="K38" s="206"/>
      <c r="L38" s="206"/>
      <c r="M38" s="205"/>
      <c r="N38" s="205"/>
      <c r="O38" s="206"/>
      <c r="P38" s="205"/>
      <c r="Q38" s="206"/>
      <c r="R38" s="206"/>
      <c r="S38" s="205"/>
      <c r="T38" s="205"/>
      <c r="U38" s="206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7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8"/>
      <c r="AU38" s="209"/>
      <c r="AV38" s="210"/>
      <c r="AW38" s="205"/>
      <c r="AX38" s="205"/>
      <c r="AY38" s="205"/>
      <c r="AZ38" s="205"/>
      <c r="BA38" s="205"/>
      <c r="BB38" s="208"/>
      <c r="BC38" s="209"/>
      <c r="BD38" s="209"/>
      <c r="BF38" s="17"/>
      <c r="BH38" s="17"/>
      <c r="BI38" s="17"/>
      <c r="BJ38" s="17"/>
      <c r="BK38" s="17"/>
      <c r="BN38" s="17"/>
      <c r="BO38" s="17"/>
    </row>
    <row r="39" spans="1:67" x14ac:dyDescent="0.2">
      <c r="A39" s="150" t="s">
        <v>53</v>
      </c>
      <c r="B39" s="149"/>
      <c r="C39" s="150"/>
      <c r="D39" s="150"/>
      <c r="E39" s="148"/>
      <c r="F39" s="27" t="s">
        <v>126</v>
      </c>
      <c r="G39" s="40" t="s">
        <v>127</v>
      </c>
      <c r="H39" s="211">
        <f>'Tabela I'!H39/'Tabela I'!H$79</f>
        <v>0.33100000000000002</v>
      </c>
      <c r="I39" s="211">
        <f>'Tabela I'!I39/'Tabela I'!I$79</f>
        <v>0.40300000000000002</v>
      </c>
      <c r="J39" s="211">
        <f>'Tabela I'!J39/'Tabela I'!J$79</f>
        <v>0.253</v>
      </c>
      <c r="K39" s="211">
        <f>'Tabela I'!K39/'Tabela I'!K$79</f>
        <v>0.29199999999999998</v>
      </c>
      <c r="L39" s="211">
        <f>'Tabela I'!L39/'Tabela I'!L$79</f>
        <v>0.193</v>
      </c>
      <c r="M39" s="211">
        <f>'Tabela I'!M39/'Tabela I'!M$79</f>
        <v>0.214</v>
      </c>
      <c r="N39" s="211">
        <f>'Tabela I'!N39/'Tabela I'!N$79</f>
        <v>0.32100000000000001</v>
      </c>
      <c r="O39" s="211">
        <f>'Tabela I'!O39/'Tabela I'!O$79</f>
        <v>0.55400000000000005</v>
      </c>
      <c r="P39" s="211">
        <f>'Tabela I'!P39/'Tabela I'!P$79</f>
        <v>0.182</v>
      </c>
      <c r="Q39" s="211">
        <f>'Tabela I'!Q39/'Tabela I'!Q$79</f>
        <v>0.19900000000000001</v>
      </c>
      <c r="R39" s="211">
        <f>'Tabela I'!R39/'Tabela I'!R$79</f>
        <v>0.189</v>
      </c>
      <c r="S39" s="211">
        <f>'Tabela I'!S39/'Tabela I'!S$79</f>
        <v>9.4E-2</v>
      </c>
      <c r="T39" s="211">
        <f>'Tabela I'!T39/'Tabela I'!T$79</f>
        <v>0.317</v>
      </c>
      <c r="U39" s="211">
        <f>'Tabela I'!U39/'Tabela I'!U$79</f>
        <v>0.433</v>
      </c>
      <c r="V39" s="211">
        <f>'Tabela I'!V39/'Tabela I'!V$79</f>
        <v>0.23400000000000001</v>
      </c>
      <c r="W39" s="211">
        <f>'Tabela I'!W39/'Tabela I'!W$79</f>
        <v>0.36299999999999999</v>
      </c>
      <c r="X39" s="211">
        <f>'Tabela I'!X39/'Tabela I'!X$79</f>
        <v>0.11700000000000001</v>
      </c>
      <c r="Y39" s="211">
        <f>'Tabela I'!Y39/'Tabela I'!Y$79</f>
        <v>0.11700000000000001</v>
      </c>
      <c r="Z39" s="211">
        <f>'Tabela I'!Z39/'Tabela I'!Z$79</f>
        <v>0.44400000000000001</v>
      </c>
      <c r="AA39" s="211">
        <f>'Tabela I'!AA39/'Tabela I'!AA$79</f>
        <v>0.33600000000000002</v>
      </c>
      <c r="AB39" s="211">
        <f>'Tabela I'!AB39/'Tabela I'!AB$79</f>
        <v>0.18</v>
      </c>
      <c r="AC39" s="211">
        <f>'Tabela I'!AC39/'Tabela I'!AC$79</f>
        <v>0.32800000000000001</v>
      </c>
      <c r="AD39" s="211">
        <f>'Tabela I'!AD39/'Tabela I'!AD$79</f>
        <v>0.45100000000000001</v>
      </c>
      <c r="AE39" s="211">
        <f>'Tabela I'!AE39/'Tabela I'!AE$79</f>
        <v>0.28599999999999998</v>
      </c>
      <c r="AF39" s="211">
        <f>'Tabela I'!AF39/'Tabela I'!AF$79</f>
        <v>0.33700000000000002</v>
      </c>
      <c r="AG39" s="211">
        <f>'Tabela I'!AG39/'Tabela I'!AG$79</f>
        <v>0.44400000000000001</v>
      </c>
      <c r="AH39" s="211">
        <f>'Tabela I'!AH39/'Tabela I'!AH$79</f>
        <v>0.35099999999999998</v>
      </c>
      <c r="AI39" s="211">
        <f>'Tabela I'!AI39/'Tabela I'!AI$79</f>
        <v>0.186</v>
      </c>
      <c r="AJ39" s="211">
        <f>'Tabela I'!AJ39/'Tabela I'!AJ$79</f>
        <v>0.52100000000000002</v>
      </c>
      <c r="AK39" s="211">
        <f>'Tabela I'!AK39/'Tabela I'!AK$79</f>
        <v>0.20300000000000001</v>
      </c>
      <c r="AL39" s="211">
        <f>'Tabela I'!AL39/'Tabela I'!AL$79</f>
        <v>0.19700000000000001</v>
      </c>
      <c r="AM39" s="211">
        <f>'Tabela I'!AM39/'Tabela I'!AM$79</f>
        <v>0.36599999999999999</v>
      </c>
      <c r="AN39" s="211">
        <f>'Tabela I'!AN39/'Tabela I'!AN$79</f>
        <v>0.21299999999999999</v>
      </c>
      <c r="AO39" s="211">
        <f>'Tabela I'!AO39/'Tabela I'!AO$79</f>
        <v>0.313</v>
      </c>
      <c r="AP39" s="211">
        <f>'Tabela I'!AP39/'Tabela I'!AP$79</f>
        <v>9.1999999999999998E-2</v>
      </c>
      <c r="AQ39" s="211">
        <f>'Tabela I'!AQ39/'Tabela I'!AQ$79</f>
        <v>0.19600000000000001</v>
      </c>
      <c r="AR39" s="211">
        <f>'Tabela I'!AR39/'Tabela I'!AR$79</f>
        <v>0.372</v>
      </c>
      <c r="AS39" s="211">
        <f>'Tabela I'!AS39/'Tabela I'!AS$79</f>
        <v>0.55100000000000005</v>
      </c>
      <c r="AT39" s="212">
        <f>'Tabela I'!AT39/'Tabela I'!AT$79</f>
        <v>0.314</v>
      </c>
      <c r="AU39" s="213">
        <f>'Tabela I'!AU39/'Tabela I'!AU$79</f>
        <v>0.24099999999999999</v>
      </c>
      <c r="AV39" s="214">
        <f>'Tabela I'!AV39/'Tabela I'!AV$79</f>
        <v>7.0000000000000007E-2</v>
      </c>
      <c r="AW39" s="211">
        <f>'Tabela I'!AW39/'Tabela I'!AW$79</f>
        <v>3.4000000000000002E-2</v>
      </c>
      <c r="AX39" s="211">
        <f>'Tabela I'!AX39/'Tabela I'!AX$79</f>
        <v>0.217</v>
      </c>
      <c r="AY39" s="211">
        <f>'Tabela I'!AY39/'Tabela I'!AY$79</f>
        <v>0.16500000000000001</v>
      </c>
      <c r="AZ39" s="211">
        <f>'Tabela I'!AZ39/'Tabela I'!AZ$79</f>
        <v>9.4E-2</v>
      </c>
      <c r="BA39" s="211">
        <f>'Tabela I'!BA39/'Tabela I'!BA$79</f>
        <v>9.6000000000000002E-2</v>
      </c>
      <c r="BB39" s="212">
        <f>'Tabela I'!BB39/'Tabela I'!BB$79</f>
        <v>8.7999999999999995E-2</v>
      </c>
      <c r="BC39" s="213">
        <f>'Tabela I'!BC39/'Tabela I'!BC$79</f>
        <v>9.1999999999999998E-2</v>
      </c>
      <c r="BD39" s="213">
        <f>'Tabela I'!BD39/'Tabela I'!BD$79</f>
        <v>0.16300000000000001</v>
      </c>
      <c r="BF39" s="17"/>
      <c r="BH39" s="17"/>
      <c r="BI39" s="17"/>
      <c r="BJ39" s="17"/>
      <c r="BK39" s="17"/>
      <c r="BN39" s="17"/>
      <c r="BO39" s="17"/>
    </row>
    <row r="40" spans="1:67" x14ac:dyDescent="0.2">
      <c r="A40" s="150"/>
      <c r="B40" s="148" t="s">
        <v>58</v>
      </c>
      <c r="C40" s="150"/>
      <c r="D40" s="150"/>
      <c r="E40" s="148"/>
      <c r="F40" s="26" t="s">
        <v>128</v>
      </c>
      <c r="G40" s="29" t="s">
        <v>129</v>
      </c>
      <c r="H40" s="211">
        <f>'Tabela I'!H40/'Tabela I'!H$79</f>
        <v>0.17199999999999999</v>
      </c>
      <c r="I40" s="211">
        <f>'Tabela I'!I40/'Tabela I'!I$79</f>
        <v>0.40300000000000002</v>
      </c>
      <c r="J40" s="211">
        <f>'Tabela I'!J40/'Tabela I'!J$79</f>
        <v>0.20499999999999999</v>
      </c>
      <c r="K40" s="211">
        <f>'Tabela I'!K40/'Tabela I'!K$79</f>
        <v>0.28000000000000003</v>
      </c>
      <c r="L40" s="211">
        <f>'Tabela I'!L40/'Tabela I'!L$79</f>
        <v>0.193</v>
      </c>
      <c r="M40" s="211">
        <f>'Tabela I'!M40/'Tabela I'!M$79</f>
        <v>0.20899999999999999</v>
      </c>
      <c r="N40" s="211">
        <f>'Tabela I'!N40/'Tabela I'!N$79</f>
        <v>0.28399999999999997</v>
      </c>
      <c r="O40" s="211">
        <f>'Tabela I'!O40/'Tabela I'!O$79</f>
        <v>0.55400000000000005</v>
      </c>
      <c r="P40" s="211">
        <f>'Tabela I'!P40/'Tabela I'!P$79</f>
        <v>0.17399999999999999</v>
      </c>
      <c r="Q40" s="211">
        <f>'Tabela I'!Q40/'Tabela I'!Q$79</f>
        <v>0.183</v>
      </c>
      <c r="R40" s="211">
        <f>'Tabela I'!R40/'Tabela I'!R$79</f>
        <v>0.188</v>
      </c>
      <c r="S40" s="211">
        <f>'Tabela I'!S40/'Tabela I'!S$79</f>
        <v>8.8999999999999996E-2</v>
      </c>
      <c r="T40" s="211">
        <f>'Tabela I'!T40/'Tabela I'!T$79</f>
        <v>0.312</v>
      </c>
      <c r="U40" s="211">
        <f>'Tabela I'!U40/'Tabela I'!U$79</f>
        <v>0.32800000000000001</v>
      </c>
      <c r="V40" s="211">
        <f>'Tabela I'!V40/'Tabela I'!V$79</f>
        <v>0.1</v>
      </c>
      <c r="W40" s="211">
        <f>'Tabela I'!W40/'Tabela I'!W$79</f>
        <v>0.29199999999999998</v>
      </c>
      <c r="X40" s="211">
        <f>'Tabela I'!X40/'Tabela I'!X$79</f>
        <v>0.11700000000000001</v>
      </c>
      <c r="Y40" s="211">
        <f>'Tabela I'!Y40/'Tabela I'!Y$79</f>
        <v>0.11</v>
      </c>
      <c r="Z40" s="211">
        <f>'Tabela I'!Z40/'Tabela I'!Z$79</f>
        <v>0.443</v>
      </c>
      <c r="AA40" s="211">
        <f>'Tabela I'!AA40/'Tabela I'!AA$79</f>
        <v>0.32600000000000001</v>
      </c>
      <c r="AB40" s="211">
        <f>'Tabela I'!AB40/'Tabela I'!AB$79</f>
        <v>0.18</v>
      </c>
      <c r="AC40" s="211">
        <f>'Tabela I'!AC40/'Tabela I'!AC$79</f>
        <v>0.28999999999999998</v>
      </c>
      <c r="AD40" s="211">
        <f>'Tabela I'!AD40/'Tabela I'!AD$79</f>
        <v>0.41499999999999998</v>
      </c>
      <c r="AE40" s="211">
        <f>'Tabela I'!AE40/'Tabela I'!AE$79</f>
        <v>0.26500000000000001</v>
      </c>
      <c r="AF40" s="211">
        <f>'Tabela I'!AF40/'Tabela I'!AF$79</f>
        <v>0.309</v>
      </c>
      <c r="AG40" s="211">
        <f>'Tabela I'!AG40/'Tabela I'!AG$79</f>
        <v>0.42299999999999999</v>
      </c>
      <c r="AH40" s="211">
        <f>'Tabela I'!AH40/'Tabela I'!AH$79</f>
        <v>0.33600000000000002</v>
      </c>
      <c r="AI40" s="211">
        <f>'Tabela I'!AI40/'Tabela I'!AI$79</f>
        <v>0.121</v>
      </c>
      <c r="AJ40" s="211">
        <f>'Tabela I'!AJ40/'Tabela I'!AJ$79</f>
        <v>0.52100000000000002</v>
      </c>
      <c r="AK40" s="211">
        <f>'Tabela I'!AK40/'Tabela I'!AK$79</f>
        <v>0.19900000000000001</v>
      </c>
      <c r="AL40" s="211">
        <f>'Tabela I'!AL40/'Tabela I'!AL$79</f>
        <v>0.158</v>
      </c>
      <c r="AM40" s="211">
        <f>'Tabela I'!AM40/'Tabela I'!AM$79</f>
        <v>0.36599999999999999</v>
      </c>
      <c r="AN40" s="211">
        <f>'Tabela I'!AN40/'Tabela I'!AN$79</f>
        <v>0.21299999999999999</v>
      </c>
      <c r="AO40" s="211">
        <f>'Tabela I'!AO40/'Tabela I'!AO$79</f>
        <v>0.189</v>
      </c>
      <c r="AP40" s="211">
        <f>'Tabela I'!AP40/'Tabela I'!AP$79</f>
        <v>9.1999999999999998E-2</v>
      </c>
      <c r="AQ40" s="211">
        <f>'Tabela I'!AQ40/'Tabela I'!AQ$79</f>
        <v>0.187</v>
      </c>
      <c r="AR40" s="211">
        <f>'Tabela I'!AR40/'Tabela I'!AR$79</f>
        <v>0.372</v>
      </c>
      <c r="AS40" s="211">
        <f>'Tabela I'!AS40/'Tabela I'!AS$79</f>
        <v>0.5</v>
      </c>
      <c r="AT40" s="212">
        <f>'Tabela I'!AT40/'Tabela I'!AT$79</f>
        <v>0.30499999999999999</v>
      </c>
      <c r="AU40" s="213">
        <f>'Tabela I'!AU40/'Tabela I'!AU$79</f>
        <v>0.216</v>
      </c>
      <c r="AV40" s="214">
        <f>'Tabela I'!AV40/'Tabela I'!AV$79</f>
        <v>7.0000000000000007E-2</v>
      </c>
      <c r="AW40" s="211">
        <f>'Tabela I'!AW40/'Tabela I'!AW$79</f>
        <v>3.4000000000000002E-2</v>
      </c>
      <c r="AX40" s="211">
        <f>'Tabela I'!AX40/'Tabela I'!AX$79</f>
        <v>0.21299999999999999</v>
      </c>
      <c r="AY40" s="211">
        <f>'Tabela I'!AY40/'Tabela I'!AY$79</f>
        <v>0.16400000000000001</v>
      </c>
      <c r="AZ40" s="211">
        <f>'Tabela I'!AZ40/'Tabela I'!AZ$79</f>
        <v>7.9000000000000001E-2</v>
      </c>
      <c r="BA40" s="211">
        <f>'Tabela I'!BA40/'Tabela I'!BA$79</f>
        <v>9.1999999999999998E-2</v>
      </c>
      <c r="BB40" s="212">
        <f>'Tabela I'!BB40/'Tabela I'!BB$79</f>
        <v>5.7000000000000002E-2</v>
      </c>
      <c r="BC40" s="213">
        <f>'Tabela I'!BC40/'Tabela I'!BC$79</f>
        <v>7.3999999999999996E-2</v>
      </c>
      <c r="BD40" s="213">
        <f>'Tabela I'!BD40/'Tabela I'!BD$79</f>
        <v>0.14199999999999999</v>
      </c>
      <c r="BF40" s="17"/>
      <c r="BH40" s="17"/>
      <c r="BI40" s="17"/>
      <c r="BJ40" s="17"/>
      <c r="BK40" s="17"/>
      <c r="BN40" s="1"/>
      <c r="BO40" s="17"/>
    </row>
    <row r="41" spans="1:67" x14ac:dyDescent="0.2">
      <c r="A41" s="150"/>
      <c r="B41" s="149"/>
      <c r="C41" s="156" t="s">
        <v>130</v>
      </c>
      <c r="D41" s="150"/>
      <c r="E41" s="148">
        <v>21</v>
      </c>
      <c r="F41" s="41" t="s">
        <v>131</v>
      </c>
      <c r="G41" s="28"/>
      <c r="H41" s="205">
        <f>'Tabela I'!H41/'Tabela I'!H$79</f>
        <v>0.157</v>
      </c>
      <c r="I41" s="205">
        <f>'Tabela I'!I41/'Tabela I'!I$79</f>
        <v>0.379</v>
      </c>
      <c r="J41" s="205">
        <f>'Tabela I'!J41/'Tabela I'!J$79</f>
        <v>0.20200000000000001</v>
      </c>
      <c r="K41" s="206">
        <f>'Tabela I'!K41/'Tabela I'!K$79</f>
        <v>0.28000000000000003</v>
      </c>
      <c r="L41" s="206">
        <f>'Tabela I'!L41/'Tabela I'!L$79</f>
        <v>0.17899999999999999</v>
      </c>
      <c r="M41" s="205">
        <f>'Tabela I'!M41/'Tabela I'!M$79</f>
        <v>0.19500000000000001</v>
      </c>
      <c r="N41" s="205">
        <f>'Tabela I'!N41/'Tabela I'!N$79</f>
        <v>0.249</v>
      </c>
      <c r="O41" s="206">
        <f>'Tabela I'!O41/'Tabela I'!O$79</f>
        <v>0.55000000000000004</v>
      </c>
      <c r="P41" s="205">
        <f>'Tabela I'!P41/'Tabela I'!P$79</f>
        <v>0.17399999999999999</v>
      </c>
      <c r="Q41" s="206">
        <f>'Tabela I'!Q41/'Tabela I'!Q$79</f>
        <v>0.17199999999999999</v>
      </c>
      <c r="R41" s="206">
        <f>'Tabela I'!R41/'Tabela I'!R$79</f>
        <v>0.17899999999999999</v>
      </c>
      <c r="S41" s="205">
        <f>'Tabela I'!S41/'Tabela I'!S$79</f>
        <v>8.5999999999999993E-2</v>
      </c>
      <c r="T41" s="205">
        <f>'Tabela I'!T41/'Tabela I'!T$79</f>
        <v>0.312</v>
      </c>
      <c r="U41" s="206">
        <f>'Tabela I'!U41/'Tabela I'!U$79</f>
        <v>0.32800000000000001</v>
      </c>
      <c r="V41" s="205">
        <f>'Tabela I'!V41/'Tabela I'!V$79</f>
        <v>9.8000000000000004E-2</v>
      </c>
      <c r="W41" s="205">
        <f>'Tabela I'!W41/'Tabela I'!W$79</f>
        <v>0.28199999999999997</v>
      </c>
      <c r="X41" s="205">
        <f>'Tabela I'!X41/'Tabela I'!X$79</f>
        <v>9.8000000000000004E-2</v>
      </c>
      <c r="Y41" s="205">
        <f>'Tabela I'!Y41/'Tabela I'!Y$79</f>
        <v>9.8000000000000004E-2</v>
      </c>
      <c r="Z41" s="205">
        <f>'Tabela I'!Z41/'Tabela I'!Z$79</f>
        <v>0.41899999999999998</v>
      </c>
      <c r="AA41" s="205">
        <f>'Tabela I'!AA41/'Tabela I'!AA$79</f>
        <v>0.308</v>
      </c>
      <c r="AB41" s="205">
        <f>'Tabela I'!AB41/'Tabela I'!AB$79</f>
        <v>0.18</v>
      </c>
      <c r="AC41" s="205">
        <f>'Tabela I'!AC41/'Tabela I'!AC$79</f>
        <v>0.25800000000000001</v>
      </c>
      <c r="AD41" s="205">
        <f>'Tabela I'!AD41/'Tabela I'!AD$79</f>
        <v>0.39600000000000002</v>
      </c>
      <c r="AE41" s="205">
        <f>'Tabela I'!AE41/'Tabela I'!AE$79</f>
        <v>0.26500000000000001</v>
      </c>
      <c r="AF41" s="205">
        <f>'Tabela I'!AF41/'Tabela I'!AF$79</f>
        <v>0.29199999999999998</v>
      </c>
      <c r="AG41" s="205">
        <f>'Tabela I'!AG41/'Tabela I'!AG$79</f>
        <v>0.38900000000000001</v>
      </c>
      <c r="AH41" s="205">
        <f>'Tabela I'!AH41/'Tabela I'!AH$79</f>
        <v>0.30599999999999999</v>
      </c>
      <c r="AI41" s="207">
        <f>'Tabela I'!AI41/'Tabela I'!AI$79</f>
        <v>0.115</v>
      </c>
      <c r="AJ41" s="205">
        <f>'Tabela I'!AJ41/'Tabela I'!AJ$79</f>
        <v>0.52100000000000002</v>
      </c>
      <c r="AK41" s="205">
        <f>'Tabela I'!AK41/'Tabela I'!AK$79</f>
        <v>0.19900000000000001</v>
      </c>
      <c r="AL41" s="205">
        <f>'Tabela I'!AL41/'Tabela I'!AL$79</f>
        <v>0.151</v>
      </c>
      <c r="AM41" s="205">
        <f>'Tabela I'!AM41/'Tabela I'!AM$79</f>
        <v>0.35899999999999999</v>
      </c>
      <c r="AN41" s="205">
        <f>'Tabela I'!AN41/'Tabela I'!AN$79</f>
        <v>0.191</v>
      </c>
      <c r="AO41" s="205">
        <f>'Tabela I'!AO41/'Tabela I'!AO$79</f>
        <v>0.14599999999999999</v>
      </c>
      <c r="AP41" s="205">
        <f>'Tabela I'!AP41/'Tabela I'!AP$79</f>
        <v>8.4000000000000005E-2</v>
      </c>
      <c r="AQ41" s="205">
        <f>'Tabela I'!AQ41/'Tabela I'!AQ$79</f>
        <v>0.16500000000000001</v>
      </c>
      <c r="AR41" s="205">
        <f>'Tabela I'!AR41/'Tabela I'!AR$79</f>
        <v>0.35099999999999998</v>
      </c>
      <c r="AS41" s="205">
        <f>'Tabela I'!AS41/'Tabela I'!AS$79</f>
        <v>0.46500000000000002</v>
      </c>
      <c r="AT41" s="208">
        <f>'Tabela I'!AT41/'Tabela I'!AT$79</f>
        <v>0.28000000000000003</v>
      </c>
      <c r="AU41" s="235">
        <f>'Tabela I'!AU41/'Tabela I'!AU$79</f>
        <v>0.20499999999999999</v>
      </c>
      <c r="AV41" s="210">
        <f>'Tabela I'!AV41/'Tabela I'!AV$79</f>
        <v>5.7000000000000002E-2</v>
      </c>
      <c r="AW41" s="205">
        <f>'Tabela I'!AW41/'Tabela I'!AW$79</f>
        <v>2.4E-2</v>
      </c>
      <c r="AX41" s="205">
        <f>'Tabela I'!AX41/'Tabela I'!AX$79</f>
        <v>0.19400000000000001</v>
      </c>
      <c r="AY41" s="205">
        <f>'Tabela I'!AY41/'Tabela I'!AY$79</f>
        <v>0.14299999999999999</v>
      </c>
      <c r="AZ41" s="205">
        <f>'Tabela I'!AZ41/'Tabela I'!AZ$79</f>
        <v>5.8999999999999997E-2</v>
      </c>
      <c r="BA41" s="236">
        <f>'Tabela I'!BA41/'Tabela I'!BA$79</f>
        <v>7.5999999999999998E-2</v>
      </c>
      <c r="BB41" s="208">
        <f>'Tabela I'!BB41/'Tabela I'!BB$79</f>
        <v>0.05</v>
      </c>
      <c r="BC41" s="235">
        <f>'Tabela I'!BC41/'Tabela I'!BC$79</f>
        <v>6.3E-2</v>
      </c>
      <c r="BD41" s="235">
        <f>'Tabela I'!BD41/'Tabela I'!BD$79</f>
        <v>0.13100000000000001</v>
      </c>
      <c r="BF41" s="17"/>
      <c r="BH41" s="17"/>
      <c r="BI41" s="17"/>
      <c r="BJ41" s="17"/>
      <c r="BK41" s="17"/>
      <c r="BN41" s="17"/>
      <c r="BO41" s="17"/>
    </row>
    <row r="42" spans="1:67" s="2" customFormat="1" x14ac:dyDescent="0.2">
      <c r="A42" s="157"/>
      <c r="B42" s="187"/>
      <c r="C42" s="158" t="s">
        <v>132</v>
      </c>
      <c r="D42" s="157"/>
      <c r="E42" s="159"/>
      <c r="F42" s="42" t="s">
        <v>133</v>
      </c>
      <c r="G42" s="43"/>
      <c r="H42" s="237">
        <f>'Tabela I'!H42/'Tabela I'!H$79</f>
        <v>0.157</v>
      </c>
      <c r="I42" s="237">
        <f>'Tabela I'!I42/'Tabela I'!I$79</f>
        <v>0.379</v>
      </c>
      <c r="J42" s="237">
        <f>'Tabela I'!J42/'Tabela I'!J$79</f>
        <v>0.20200000000000001</v>
      </c>
      <c r="K42" s="237">
        <f>'Tabela I'!K42/'Tabela I'!K$79</f>
        <v>0.254</v>
      </c>
      <c r="L42" s="237">
        <f>'Tabela I'!L42/'Tabela I'!L$79</f>
        <v>0.17899999999999999</v>
      </c>
      <c r="M42" s="237">
        <f>'Tabela I'!M42/'Tabela I'!M$79</f>
        <v>0.19500000000000001</v>
      </c>
      <c r="N42" s="237">
        <f>'Tabela I'!N42/'Tabela I'!N$79</f>
        <v>0.24199999999999999</v>
      </c>
      <c r="O42" s="237">
        <f>'Tabela I'!O42/'Tabela I'!O$79</f>
        <v>0.55000000000000004</v>
      </c>
      <c r="P42" s="237">
        <f>'Tabela I'!P42/'Tabela I'!P$79</f>
        <v>0.13400000000000001</v>
      </c>
      <c r="Q42" s="237">
        <f>'Tabela I'!Q42/'Tabela I'!Q$79</f>
        <v>0.17199999999999999</v>
      </c>
      <c r="R42" s="237">
        <f>'Tabela I'!R42/'Tabela I'!R$79</f>
        <v>0.17899999999999999</v>
      </c>
      <c r="S42" s="237">
        <f>'Tabela I'!S42/'Tabela I'!S$79</f>
        <v>7.8E-2</v>
      </c>
      <c r="T42" s="237">
        <f>'Tabela I'!T42/'Tabela I'!T$79</f>
        <v>0.30299999999999999</v>
      </c>
      <c r="U42" s="237">
        <f>'Tabela I'!U42/'Tabela I'!U$79</f>
        <v>0.32100000000000001</v>
      </c>
      <c r="V42" s="237">
        <f>'Tabela I'!V42/'Tabela I'!V$79</f>
        <v>9.1999999999999998E-2</v>
      </c>
      <c r="W42" s="237">
        <f>'Tabela I'!W42/'Tabela I'!W$79</f>
        <v>0.22900000000000001</v>
      </c>
      <c r="X42" s="237">
        <f>'Tabela I'!X42/'Tabela I'!X$79</f>
        <v>9.8000000000000004E-2</v>
      </c>
      <c r="Y42" s="237">
        <f>'Tabela I'!Y42/'Tabela I'!Y$79</f>
        <v>9.8000000000000004E-2</v>
      </c>
      <c r="Z42" s="237">
        <f>'Tabela I'!Z42/'Tabela I'!Z$79</f>
        <v>0.41899999999999998</v>
      </c>
      <c r="AA42" s="237">
        <f>'Tabela I'!AA42/'Tabela I'!AA$79</f>
        <v>0.30499999999999999</v>
      </c>
      <c r="AB42" s="237">
        <f>'Tabela I'!AB42/'Tabela I'!AB$79</f>
        <v>0.16200000000000001</v>
      </c>
      <c r="AC42" s="237">
        <f>'Tabela I'!AC42/'Tabela I'!AC$79</f>
        <v>0.24199999999999999</v>
      </c>
      <c r="AD42" s="237">
        <f>'Tabela I'!AD42/'Tabela I'!AD$79</f>
        <v>0.39600000000000002</v>
      </c>
      <c r="AE42" s="237">
        <f>'Tabela I'!AE42/'Tabela I'!AE$79</f>
        <v>0.255</v>
      </c>
      <c r="AF42" s="237">
        <f>'Tabela I'!AF42/'Tabela I'!AF$79</f>
        <v>0.29199999999999998</v>
      </c>
      <c r="AG42" s="237">
        <f>'Tabela I'!AG42/'Tabela I'!AG$79</f>
        <v>0.38900000000000001</v>
      </c>
      <c r="AH42" s="237">
        <f>'Tabela I'!AH42/'Tabela I'!AH$79</f>
        <v>0.30399999999999999</v>
      </c>
      <c r="AI42" s="237">
        <f>'Tabela I'!AI42/'Tabela I'!AI$79</f>
        <v>0.10199999999999999</v>
      </c>
      <c r="AJ42" s="237">
        <f>'Tabela I'!AJ42/'Tabela I'!AJ$79</f>
        <v>0.51100000000000001</v>
      </c>
      <c r="AK42" s="237">
        <f>'Tabela I'!AK42/'Tabela I'!AK$79</f>
        <v>0.182</v>
      </c>
      <c r="AL42" s="237">
        <f>'Tabela I'!AL42/'Tabela I'!AL$79</f>
        <v>0.151</v>
      </c>
      <c r="AM42" s="237">
        <f>'Tabela I'!AM42/'Tabela I'!AM$79</f>
        <v>0.35899999999999999</v>
      </c>
      <c r="AN42" s="237">
        <f>'Tabela I'!AN42/'Tabela I'!AN$79</f>
        <v>0.191</v>
      </c>
      <c r="AO42" s="237">
        <f>'Tabela I'!AO42/'Tabela I'!AO$79</f>
        <v>0.14599999999999999</v>
      </c>
      <c r="AP42" s="237">
        <f>'Tabela I'!AP42/'Tabela I'!AP$79</f>
        <v>8.4000000000000005E-2</v>
      </c>
      <c r="AQ42" s="237">
        <f>'Tabela I'!AQ42/'Tabela I'!AQ$79</f>
        <v>0.156</v>
      </c>
      <c r="AR42" s="237">
        <f>'Tabela I'!AR42/'Tabela I'!AR$79</f>
        <v>0.34799999999999998</v>
      </c>
      <c r="AS42" s="237">
        <f>'Tabela I'!AS42/'Tabela I'!AS$79</f>
        <v>0.46500000000000002</v>
      </c>
      <c r="AT42" s="238">
        <f>'Tabela I'!AT42/'Tabela I'!AT$79</f>
        <v>0.28000000000000003</v>
      </c>
      <c r="AU42" s="239">
        <f>'Tabela I'!AU42/'Tabela I'!AU$79</f>
        <v>0.19900000000000001</v>
      </c>
      <c r="AV42" s="240">
        <f>'Tabela I'!AV42/'Tabela I'!AV$79</f>
        <v>5.7000000000000002E-2</v>
      </c>
      <c r="AW42" s="237">
        <f>'Tabela I'!AW42/'Tabela I'!AW$79</f>
        <v>2.1000000000000001E-2</v>
      </c>
      <c r="AX42" s="237">
        <f>'Tabela I'!AX42/'Tabela I'!AX$79</f>
        <v>0.19400000000000001</v>
      </c>
      <c r="AY42" s="237">
        <f>'Tabela I'!AY42/'Tabela I'!AY$79</f>
        <v>0.14299999999999999</v>
      </c>
      <c r="AZ42" s="237">
        <f>'Tabela I'!AZ42/'Tabela I'!AZ$79</f>
        <v>5.8999999999999997E-2</v>
      </c>
      <c r="BA42" s="241">
        <f>'Tabela I'!BA42/'Tabela I'!BA$79</f>
        <v>7.4999999999999997E-2</v>
      </c>
      <c r="BB42" s="238">
        <f>'Tabela I'!BB42/'Tabela I'!BB$79</f>
        <v>0.06</v>
      </c>
      <c r="BC42" s="239">
        <f>'Tabela I'!BC42/'Tabela I'!BC$79</f>
        <v>6.8000000000000005E-2</v>
      </c>
      <c r="BD42" s="239">
        <f>'Tabela I'!BD42/'Tabela I'!BD$79</f>
        <v>0.13100000000000001</v>
      </c>
      <c r="BF42" s="3"/>
      <c r="BH42" s="3"/>
      <c r="BI42" s="3"/>
      <c r="BJ42" s="3"/>
      <c r="BK42" s="17"/>
      <c r="BN42" s="17"/>
      <c r="BO42" s="17"/>
    </row>
    <row r="43" spans="1:67" s="2" customFormat="1" x14ac:dyDescent="0.2">
      <c r="A43" s="157"/>
      <c r="B43" s="187"/>
      <c r="C43" s="158" t="s">
        <v>134</v>
      </c>
      <c r="D43" s="157"/>
      <c r="E43" s="159"/>
      <c r="F43" s="42" t="s">
        <v>135</v>
      </c>
      <c r="G43" s="43"/>
      <c r="H43" s="237">
        <f>'Tabela I'!H43/'Tabela I'!H$79</f>
        <v>0</v>
      </c>
      <c r="I43" s="237">
        <f>'Tabela I'!I43/'Tabela I'!I$79</f>
        <v>0</v>
      </c>
      <c r="J43" s="237">
        <f>'Tabela I'!J43/'Tabela I'!J$79</f>
        <v>0</v>
      </c>
      <c r="K43" s="237">
        <f>'Tabela I'!K43/'Tabela I'!K$79</f>
        <v>2.5999999999999999E-2</v>
      </c>
      <c r="L43" s="237">
        <f>'Tabela I'!L43/'Tabela I'!L$79</f>
        <v>0</v>
      </c>
      <c r="M43" s="237">
        <f>'Tabela I'!M43/'Tabela I'!M$79</f>
        <v>0</v>
      </c>
      <c r="N43" s="237">
        <f>'Tabela I'!N43/'Tabela I'!N$79</f>
        <v>7.0000000000000001E-3</v>
      </c>
      <c r="O43" s="237">
        <f>'Tabela I'!O43/'Tabela I'!O$79</f>
        <v>0</v>
      </c>
      <c r="P43" s="237">
        <f>'Tabela I'!P43/'Tabela I'!P$79</f>
        <v>0.04</v>
      </c>
      <c r="Q43" s="237">
        <f>'Tabela I'!Q43/'Tabela I'!Q$79</f>
        <v>0</v>
      </c>
      <c r="R43" s="237">
        <f>'Tabela I'!R43/'Tabela I'!R$79</f>
        <v>0</v>
      </c>
      <c r="S43" s="237">
        <f>'Tabela I'!S43/'Tabela I'!S$79</f>
        <v>8.0000000000000002E-3</v>
      </c>
      <c r="T43" s="237">
        <f>'Tabela I'!T43/'Tabela I'!T$79</f>
        <v>8.9999999999999993E-3</v>
      </c>
      <c r="U43" s="237">
        <f>'Tabela I'!U43/'Tabela I'!U$79</f>
        <v>6.0000000000000001E-3</v>
      </c>
      <c r="V43" s="237">
        <f>'Tabela I'!V43/'Tabela I'!V$79</f>
        <v>6.0000000000000001E-3</v>
      </c>
      <c r="W43" s="237">
        <f>'Tabela I'!W43/'Tabela I'!W$79</f>
        <v>5.3999999999999999E-2</v>
      </c>
      <c r="X43" s="237">
        <f>'Tabela I'!X43/'Tabela I'!X$79</f>
        <v>0</v>
      </c>
      <c r="Y43" s="237">
        <f>'Tabela I'!Y43/'Tabela I'!Y$79</f>
        <v>0</v>
      </c>
      <c r="Z43" s="237">
        <f>'Tabela I'!Z43/'Tabela I'!Z$79</f>
        <v>0</v>
      </c>
      <c r="AA43" s="237">
        <f>'Tabela I'!AA43/'Tabela I'!AA$79</f>
        <v>3.0000000000000001E-3</v>
      </c>
      <c r="AB43" s="237">
        <f>'Tabela I'!AB43/'Tabela I'!AB$79</f>
        <v>1.9E-2</v>
      </c>
      <c r="AC43" s="237">
        <f>'Tabela I'!AC43/'Tabela I'!AC$79</f>
        <v>1.6E-2</v>
      </c>
      <c r="AD43" s="237">
        <f>'Tabela I'!AD43/'Tabela I'!AD$79</f>
        <v>0</v>
      </c>
      <c r="AE43" s="237">
        <f>'Tabela I'!AE43/'Tabela I'!AE$79</f>
        <v>0.01</v>
      </c>
      <c r="AF43" s="237">
        <f>'Tabela I'!AF43/'Tabela I'!AF$79</f>
        <v>0</v>
      </c>
      <c r="AG43" s="237">
        <f>'Tabela I'!AG43/'Tabela I'!AG$79</f>
        <v>0</v>
      </c>
      <c r="AH43" s="237">
        <f>'Tabela I'!AH43/'Tabela I'!AH$79</f>
        <v>3.0000000000000001E-3</v>
      </c>
      <c r="AI43" s="237">
        <f>'Tabela I'!AI43/'Tabela I'!AI$79</f>
        <v>1.2999999999999999E-2</v>
      </c>
      <c r="AJ43" s="237">
        <f>'Tabela I'!AJ43/'Tabela I'!AJ$79</f>
        <v>0.01</v>
      </c>
      <c r="AK43" s="237">
        <f>'Tabela I'!AK43/'Tabela I'!AK$79</f>
        <v>1.6E-2</v>
      </c>
      <c r="AL43" s="237">
        <f>'Tabela I'!AL43/'Tabela I'!AL$79</f>
        <v>0</v>
      </c>
      <c r="AM43" s="237">
        <f>'Tabela I'!AM43/'Tabela I'!AM$79</f>
        <v>0</v>
      </c>
      <c r="AN43" s="237">
        <f>'Tabela I'!AN43/'Tabela I'!AN$79</f>
        <v>0</v>
      </c>
      <c r="AO43" s="237">
        <f>'Tabela I'!AO43/'Tabela I'!AO$79</f>
        <v>0</v>
      </c>
      <c r="AP43" s="237">
        <f>'Tabela I'!AP43/'Tabela I'!AP$79</f>
        <v>0</v>
      </c>
      <c r="AQ43" s="237">
        <f>'Tabela I'!AQ43/'Tabela I'!AQ$79</f>
        <v>8.9999999999999993E-3</v>
      </c>
      <c r="AR43" s="237">
        <f>'Tabela I'!AR43/'Tabela I'!AR$79</f>
        <v>3.0000000000000001E-3</v>
      </c>
      <c r="AS43" s="237">
        <f>'Tabela I'!AS43/'Tabela I'!AS$79</f>
        <v>0</v>
      </c>
      <c r="AT43" s="238">
        <f>'Tabela I'!AT43/'Tabela I'!AT$79</f>
        <v>0</v>
      </c>
      <c r="AU43" s="239">
        <f>'Tabela I'!AU43/'Tabela I'!AU$79</f>
        <v>6.0000000000000001E-3</v>
      </c>
      <c r="AV43" s="240">
        <f>'Tabela I'!AV43/'Tabela I'!AV$79</f>
        <v>0</v>
      </c>
      <c r="AW43" s="237">
        <f>'Tabela I'!AW43/'Tabela I'!AW$79</f>
        <v>4.0000000000000001E-3</v>
      </c>
      <c r="AX43" s="237">
        <f>'Tabela I'!AX43/'Tabela I'!AX$79</f>
        <v>0</v>
      </c>
      <c r="AY43" s="237">
        <f>'Tabela I'!AY43/'Tabela I'!AY$79</f>
        <v>0</v>
      </c>
      <c r="AZ43" s="237">
        <f>'Tabela I'!AZ43/'Tabela I'!AZ$79</f>
        <v>0</v>
      </c>
      <c r="BA43" s="241">
        <f>'Tabela I'!BA43/'Tabela I'!BA$79</f>
        <v>1E-3</v>
      </c>
      <c r="BB43" s="238">
        <f>'Tabela I'!BB43/'Tabela I'!BB$79</f>
        <v>-0.01</v>
      </c>
      <c r="BC43" s="239">
        <f>'Tabela I'!BC43/'Tabela I'!BC$79</f>
        <v>-4.0000000000000001E-3</v>
      </c>
      <c r="BD43" s="239">
        <f>'Tabela I'!BD43/'Tabela I'!BD$79</f>
        <v>0</v>
      </c>
      <c r="BF43" s="3"/>
      <c r="BH43" s="3"/>
      <c r="BI43" s="3"/>
      <c r="BJ43" s="3"/>
      <c r="BK43" s="17"/>
      <c r="BN43" s="17"/>
      <c r="BO43" s="17"/>
    </row>
    <row r="44" spans="1:67" x14ac:dyDescent="0.2">
      <c r="A44" s="150"/>
      <c r="B44" s="149"/>
      <c r="C44" s="156" t="s">
        <v>136</v>
      </c>
      <c r="D44" s="150"/>
      <c r="E44" s="148">
        <v>22</v>
      </c>
      <c r="F44" s="41" t="s">
        <v>137</v>
      </c>
      <c r="G44" s="28"/>
      <c r="H44" s="205">
        <f>'Tabela I'!H44/'Tabela I'!H$79</f>
        <v>1.4999999999999999E-2</v>
      </c>
      <c r="I44" s="205">
        <f>'Tabela I'!I44/'Tabela I'!I$79</f>
        <v>2.4E-2</v>
      </c>
      <c r="J44" s="205">
        <f>'Tabela I'!J44/'Tabela I'!J$79</f>
        <v>3.0000000000000001E-3</v>
      </c>
      <c r="K44" s="206">
        <f>'Tabela I'!K44/'Tabela I'!K$79</f>
        <v>0</v>
      </c>
      <c r="L44" s="206">
        <f>'Tabela I'!L44/'Tabela I'!L$79</f>
        <v>1.4E-2</v>
      </c>
      <c r="M44" s="205">
        <f>'Tabela I'!M44/'Tabela I'!M$79</f>
        <v>1.2999999999999999E-2</v>
      </c>
      <c r="N44" s="205">
        <f>'Tabela I'!N44/'Tabela I'!N$79</f>
        <v>3.5999999999999997E-2</v>
      </c>
      <c r="O44" s="206">
        <f>'Tabela I'!O44/'Tabela I'!O$79</f>
        <v>4.0000000000000001E-3</v>
      </c>
      <c r="P44" s="205">
        <f>'Tabela I'!P44/'Tabela I'!P$79</f>
        <v>0</v>
      </c>
      <c r="Q44" s="206">
        <f>'Tabela I'!Q44/'Tabela I'!Q$79</f>
        <v>1.0999999999999999E-2</v>
      </c>
      <c r="R44" s="206">
        <f>'Tabela I'!R44/'Tabela I'!R$79</f>
        <v>8.9999999999999993E-3</v>
      </c>
      <c r="S44" s="205">
        <f>'Tabela I'!S44/'Tabela I'!S$79</f>
        <v>3.0000000000000001E-3</v>
      </c>
      <c r="T44" s="205">
        <f>'Tabela I'!T44/'Tabela I'!T$79</f>
        <v>0</v>
      </c>
      <c r="U44" s="206">
        <f>'Tabela I'!U44/'Tabela I'!U$79</f>
        <v>0</v>
      </c>
      <c r="V44" s="205">
        <f>'Tabela I'!V44/'Tabela I'!V$79</f>
        <v>2E-3</v>
      </c>
      <c r="W44" s="205">
        <f>'Tabela I'!W44/'Tabela I'!W$79</f>
        <v>0.01</v>
      </c>
      <c r="X44" s="205">
        <f>'Tabela I'!X44/'Tabela I'!X$79</f>
        <v>1.9E-2</v>
      </c>
      <c r="Y44" s="205">
        <f>'Tabela I'!Y44/'Tabela I'!Y$79</f>
        <v>1.2E-2</v>
      </c>
      <c r="Z44" s="205">
        <f>'Tabela I'!Z44/'Tabela I'!Z$79</f>
        <v>2.4E-2</v>
      </c>
      <c r="AA44" s="205">
        <f>'Tabela I'!AA44/'Tabela I'!AA$79</f>
        <v>1.7999999999999999E-2</v>
      </c>
      <c r="AB44" s="205">
        <f>'Tabela I'!AB44/'Tabela I'!AB$79</f>
        <v>0</v>
      </c>
      <c r="AC44" s="205">
        <f>'Tabela I'!AC44/'Tabela I'!AC$79</f>
        <v>3.2000000000000001E-2</v>
      </c>
      <c r="AD44" s="205">
        <f>'Tabela I'!AD44/'Tabela I'!AD$79</f>
        <v>1.9E-2</v>
      </c>
      <c r="AE44" s="205">
        <f>'Tabela I'!AE44/'Tabela I'!AE$79</f>
        <v>0</v>
      </c>
      <c r="AF44" s="205">
        <f>'Tabela I'!AF44/'Tabela I'!AF$79</f>
        <v>1.7000000000000001E-2</v>
      </c>
      <c r="AG44" s="205">
        <f>'Tabela I'!AG44/'Tabela I'!AG$79</f>
        <v>3.4000000000000002E-2</v>
      </c>
      <c r="AH44" s="205">
        <f>'Tabela I'!AH44/'Tabela I'!AH$79</f>
        <v>0.03</v>
      </c>
      <c r="AI44" s="207">
        <f>'Tabela I'!AI44/'Tabela I'!AI$79</f>
        <v>6.0000000000000001E-3</v>
      </c>
      <c r="AJ44" s="205">
        <f>'Tabela I'!AJ44/'Tabela I'!AJ$79</f>
        <v>0</v>
      </c>
      <c r="AK44" s="205">
        <f>'Tabela I'!AK44/'Tabela I'!AK$79</f>
        <v>0</v>
      </c>
      <c r="AL44" s="205">
        <f>'Tabela I'!AL44/'Tabela I'!AL$79</f>
        <v>8.0000000000000002E-3</v>
      </c>
      <c r="AM44" s="205">
        <f>'Tabela I'!AM44/'Tabela I'!AM$79</f>
        <v>7.0000000000000001E-3</v>
      </c>
      <c r="AN44" s="205">
        <f>'Tabela I'!AN44/'Tabela I'!AN$79</f>
        <v>2.1999999999999999E-2</v>
      </c>
      <c r="AO44" s="205">
        <f>'Tabela I'!AO44/'Tabela I'!AO$79</f>
        <v>4.2999999999999997E-2</v>
      </c>
      <c r="AP44" s="205">
        <f>'Tabela I'!AP44/'Tabela I'!AP$79</f>
        <v>8.9999999999999993E-3</v>
      </c>
      <c r="AQ44" s="205">
        <f>'Tabela I'!AQ44/'Tabela I'!AQ$79</f>
        <v>2.1999999999999999E-2</v>
      </c>
      <c r="AR44" s="205">
        <f>'Tabela I'!AR44/'Tabela I'!AR$79</f>
        <v>2.1000000000000001E-2</v>
      </c>
      <c r="AS44" s="205">
        <f>'Tabela I'!AS44/'Tabela I'!AS$79</f>
        <v>3.5999999999999997E-2</v>
      </c>
      <c r="AT44" s="208">
        <f>'Tabela I'!AT44/'Tabela I'!AT$79</f>
        <v>2.5000000000000001E-2</v>
      </c>
      <c r="AU44" s="235">
        <f>'Tabela I'!AU44/'Tabela I'!AU$79</f>
        <v>1.0999999999999999E-2</v>
      </c>
      <c r="AV44" s="210">
        <f>'Tabela I'!AV44/'Tabela I'!AV$79</f>
        <v>1.2999999999999999E-2</v>
      </c>
      <c r="AW44" s="205">
        <f>'Tabela I'!AW44/'Tabela I'!AW$79</f>
        <v>0.01</v>
      </c>
      <c r="AX44" s="205">
        <f>'Tabela I'!AX44/'Tabela I'!AX$79</f>
        <v>1.9E-2</v>
      </c>
      <c r="AY44" s="205">
        <f>'Tabela I'!AY44/'Tabela I'!AY$79</f>
        <v>2.1000000000000001E-2</v>
      </c>
      <c r="AZ44" s="205">
        <f>'Tabela I'!AZ44/'Tabela I'!AZ$79</f>
        <v>0.02</v>
      </c>
      <c r="BA44" s="236">
        <f>'Tabela I'!BA44/'Tabela I'!BA$79</f>
        <v>1.6E-2</v>
      </c>
      <c r="BB44" s="208">
        <f>'Tabela I'!BB44/'Tabela I'!BB$79</f>
        <v>7.0000000000000001E-3</v>
      </c>
      <c r="BC44" s="235">
        <f>'Tabela I'!BC44/'Tabela I'!BC$79</f>
        <v>1.0999999999999999E-2</v>
      </c>
      <c r="BD44" s="235">
        <f>'Tabela I'!BD44/'Tabela I'!BD$79</f>
        <v>1.0999999999999999E-2</v>
      </c>
      <c r="BF44" s="17"/>
      <c r="BH44" s="17"/>
      <c r="BI44" s="17"/>
      <c r="BJ44" s="17"/>
      <c r="BK44" s="17"/>
      <c r="BN44" s="1"/>
      <c r="BO44" s="17"/>
    </row>
    <row r="45" spans="1:67" x14ac:dyDescent="0.2">
      <c r="A45" s="150"/>
      <c r="B45" s="149"/>
      <c r="C45" s="160"/>
      <c r="D45" s="150"/>
      <c r="E45" s="148"/>
      <c r="F45" s="27"/>
      <c r="G45" s="28"/>
      <c r="H45" s="205"/>
      <c r="I45" s="205"/>
      <c r="J45" s="205"/>
      <c r="K45" s="206"/>
      <c r="L45" s="206"/>
      <c r="M45" s="205"/>
      <c r="N45" s="205"/>
      <c r="O45" s="206"/>
      <c r="P45" s="205"/>
      <c r="Q45" s="206"/>
      <c r="R45" s="206"/>
      <c r="S45" s="205"/>
      <c r="T45" s="205"/>
      <c r="U45" s="206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7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8"/>
      <c r="AU45" s="242"/>
      <c r="AV45" s="210"/>
      <c r="AW45" s="205"/>
      <c r="AX45" s="205"/>
      <c r="AY45" s="205"/>
      <c r="AZ45" s="205"/>
      <c r="BA45" s="200"/>
      <c r="BB45" s="208"/>
      <c r="BC45" s="242"/>
      <c r="BD45" s="242"/>
      <c r="BF45" s="17"/>
      <c r="BH45" s="17"/>
      <c r="BI45" s="17"/>
      <c r="BK45" s="17"/>
      <c r="BN45" s="17"/>
      <c r="BO45" s="17"/>
    </row>
    <row r="46" spans="1:67" x14ac:dyDescent="0.2">
      <c r="A46" s="150"/>
      <c r="B46" s="156" t="s">
        <v>61</v>
      </c>
      <c r="C46" s="160"/>
      <c r="D46" s="150"/>
      <c r="E46" s="148">
        <v>23</v>
      </c>
      <c r="F46" s="41" t="s">
        <v>138</v>
      </c>
      <c r="G46" s="29" t="s">
        <v>139</v>
      </c>
      <c r="H46" s="205">
        <f>'Tabela I'!H46/'Tabela I'!H$79</f>
        <v>0.158</v>
      </c>
      <c r="I46" s="205">
        <f>'Tabela I'!I46/'Tabela I'!I$79</f>
        <v>0</v>
      </c>
      <c r="J46" s="205">
        <f>'Tabela I'!J46/'Tabela I'!J$79</f>
        <v>4.8000000000000001E-2</v>
      </c>
      <c r="K46" s="206">
        <f>'Tabela I'!K46/'Tabela I'!K$79</f>
        <v>1.2E-2</v>
      </c>
      <c r="L46" s="206">
        <f>'Tabela I'!L46/'Tabela I'!L$79</f>
        <v>0</v>
      </c>
      <c r="M46" s="205">
        <f>'Tabela I'!M46/'Tabela I'!M$79</f>
        <v>5.0000000000000001E-3</v>
      </c>
      <c r="N46" s="205">
        <f>'Tabela I'!N46/'Tabela I'!N$79</f>
        <v>3.6999999999999998E-2</v>
      </c>
      <c r="O46" s="206">
        <f>'Tabela I'!O46/'Tabela I'!O$79</f>
        <v>0</v>
      </c>
      <c r="P46" s="205">
        <f>'Tabela I'!P46/'Tabela I'!P$79</f>
        <v>8.9999999999999993E-3</v>
      </c>
      <c r="Q46" s="206">
        <f>'Tabela I'!Q46/'Tabela I'!Q$79</f>
        <v>1.6E-2</v>
      </c>
      <c r="R46" s="206">
        <f>'Tabela I'!R46/'Tabela I'!R$79</f>
        <v>0</v>
      </c>
      <c r="S46" s="205">
        <f>'Tabela I'!S46/'Tabela I'!S$79</f>
        <v>5.0000000000000001E-3</v>
      </c>
      <c r="T46" s="205">
        <f>'Tabela I'!T46/'Tabela I'!T$79</f>
        <v>5.0000000000000001E-3</v>
      </c>
      <c r="U46" s="206">
        <f>'Tabela I'!U46/'Tabela I'!U$79</f>
        <v>0.105</v>
      </c>
      <c r="V46" s="205">
        <f>'Tabela I'!V46/'Tabela I'!V$79</f>
        <v>0.13300000000000001</v>
      </c>
      <c r="W46" s="205">
        <f>'Tabela I'!W46/'Tabela I'!W$79</f>
        <v>7.0999999999999994E-2</v>
      </c>
      <c r="X46" s="205">
        <f>'Tabela I'!X46/'Tabela I'!X$79</f>
        <v>0</v>
      </c>
      <c r="Y46" s="205">
        <f>'Tabela I'!Y46/'Tabela I'!Y$79</f>
        <v>7.0000000000000001E-3</v>
      </c>
      <c r="Z46" s="205">
        <f>'Tabela I'!Z46/'Tabela I'!Z$79</f>
        <v>1E-3</v>
      </c>
      <c r="AA46" s="205">
        <f>'Tabela I'!AA46/'Tabela I'!AA$79</f>
        <v>0.01</v>
      </c>
      <c r="AB46" s="205">
        <f>'Tabela I'!AB46/'Tabela I'!AB$79</f>
        <v>0</v>
      </c>
      <c r="AC46" s="205">
        <f>'Tabela I'!AC46/'Tabela I'!AC$79</f>
        <v>3.7999999999999999E-2</v>
      </c>
      <c r="AD46" s="205">
        <f>'Tabela I'!AD46/'Tabela I'!AD$79</f>
        <v>3.5999999999999997E-2</v>
      </c>
      <c r="AE46" s="205">
        <f>'Tabela I'!AE46/'Tabela I'!AE$79</f>
        <v>2.1000000000000001E-2</v>
      </c>
      <c r="AF46" s="205">
        <f>'Tabela I'!AF46/'Tabela I'!AF$79</f>
        <v>2.7E-2</v>
      </c>
      <c r="AG46" s="205">
        <f>'Tabela I'!AG46/'Tabela I'!AG$79</f>
        <v>2.1000000000000001E-2</v>
      </c>
      <c r="AH46" s="205">
        <f>'Tabela I'!AH46/'Tabela I'!AH$79</f>
        <v>1.4999999999999999E-2</v>
      </c>
      <c r="AI46" s="207">
        <f>'Tabela I'!AI46/'Tabela I'!AI$79</f>
        <v>6.5000000000000002E-2</v>
      </c>
      <c r="AJ46" s="205">
        <f>'Tabela I'!AJ46/'Tabela I'!AJ$79</f>
        <v>0</v>
      </c>
      <c r="AK46" s="205">
        <f>'Tabela I'!AK46/'Tabela I'!AK$79</f>
        <v>4.0000000000000001E-3</v>
      </c>
      <c r="AL46" s="205">
        <f>'Tabela I'!AL46/'Tabela I'!AL$79</f>
        <v>3.9E-2</v>
      </c>
      <c r="AM46" s="205">
        <f>'Tabela I'!AM46/'Tabela I'!AM$79</f>
        <v>0</v>
      </c>
      <c r="AN46" s="205">
        <f>'Tabela I'!AN46/'Tabela I'!AN$79</f>
        <v>0</v>
      </c>
      <c r="AO46" s="205">
        <f>'Tabela I'!AO46/'Tabela I'!AO$79</f>
        <v>0.124</v>
      </c>
      <c r="AP46" s="205">
        <f>'Tabela I'!AP46/'Tabela I'!AP$79</f>
        <v>0</v>
      </c>
      <c r="AQ46" s="205">
        <f>'Tabela I'!AQ46/'Tabela I'!AQ$79</f>
        <v>8.9999999999999993E-3</v>
      </c>
      <c r="AR46" s="205">
        <f>'Tabela I'!AR46/'Tabela I'!AR$79</f>
        <v>0</v>
      </c>
      <c r="AS46" s="205">
        <f>'Tabela I'!AS46/'Tabela I'!AS$79</f>
        <v>0.05</v>
      </c>
      <c r="AT46" s="208">
        <f>'Tabela I'!AT46/'Tabela I'!AT$79</f>
        <v>8.0000000000000002E-3</v>
      </c>
      <c r="AU46" s="209">
        <f>'Tabela I'!AU46/'Tabela I'!AU$79</f>
        <v>2.5000000000000001E-2</v>
      </c>
      <c r="AV46" s="210">
        <f>'Tabela I'!AV46/'Tabela I'!AV$79</f>
        <v>0</v>
      </c>
      <c r="AW46" s="205">
        <f>'Tabela I'!AW46/'Tabela I'!AW$79</f>
        <v>0</v>
      </c>
      <c r="AX46" s="205">
        <f>'Tabela I'!AX46/'Tabela I'!AX$79</f>
        <v>4.0000000000000001E-3</v>
      </c>
      <c r="AY46" s="205">
        <f>'Tabela I'!AY46/'Tabela I'!AY$79</f>
        <v>1E-3</v>
      </c>
      <c r="AZ46" s="205">
        <f>'Tabela I'!AZ46/'Tabela I'!AZ$79</f>
        <v>1.4999999999999999E-2</v>
      </c>
      <c r="BA46" s="205">
        <f>'Tabela I'!BA46/'Tabela I'!BA$79</f>
        <v>5.0000000000000001E-3</v>
      </c>
      <c r="BB46" s="208">
        <f>'Tabela I'!BB46/'Tabela I'!BB$79</f>
        <v>3.1E-2</v>
      </c>
      <c r="BC46" s="209">
        <f>'Tabela I'!BC46/'Tabela I'!BC$79</f>
        <v>1.7999999999999999E-2</v>
      </c>
      <c r="BD46" s="209">
        <f>'Tabela I'!BD46/'Tabela I'!BD$79</f>
        <v>2.1000000000000001E-2</v>
      </c>
      <c r="BF46" s="17"/>
      <c r="BH46" s="17"/>
      <c r="BI46" s="17"/>
      <c r="BJ46" s="17"/>
      <c r="BK46" s="17"/>
      <c r="BN46" s="1"/>
      <c r="BO46" s="17"/>
    </row>
    <row r="47" spans="1:67" ht="13.5" thickBot="1" x14ac:dyDescent="0.25">
      <c r="A47" s="60"/>
      <c r="B47" s="188"/>
      <c r="C47" s="161"/>
      <c r="D47" s="60"/>
      <c r="E47" s="141"/>
      <c r="F47" s="44"/>
      <c r="G47" s="45"/>
      <c r="H47" s="219"/>
      <c r="I47" s="219"/>
      <c r="J47" s="219"/>
      <c r="K47" s="220"/>
      <c r="L47" s="220"/>
      <c r="M47" s="219"/>
      <c r="N47" s="219"/>
      <c r="O47" s="220"/>
      <c r="P47" s="219"/>
      <c r="Q47" s="220"/>
      <c r="R47" s="220"/>
      <c r="S47" s="219"/>
      <c r="T47" s="219"/>
      <c r="U47" s="220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21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22"/>
      <c r="AU47" s="223"/>
      <c r="AV47" s="224"/>
      <c r="AW47" s="219"/>
      <c r="AX47" s="219"/>
      <c r="AY47" s="219"/>
      <c r="AZ47" s="219"/>
      <c r="BA47" s="219"/>
      <c r="BB47" s="222"/>
      <c r="BC47" s="223"/>
      <c r="BD47" s="223"/>
      <c r="BF47" s="17"/>
      <c r="BH47" s="17"/>
      <c r="BI47" s="17"/>
      <c r="BJ47" s="17"/>
      <c r="BK47" s="17"/>
      <c r="BN47" s="17"/>
      <c r="BO47" s="17"/>
    </row>
    <row r="48" spans="1:67" ht="13.5" thickBot="1" x14ac:dyDescent="0.25">
      <c r="A48" s="152" t="s">
        <v>140</v>
      </c>
      <c r="B48" s="186"/>
      <c r="C48" s="152"/>
      <c r="D48" s="152"/>
      <c r="E48" s="153"/>
      <c r="F48" s="35" t="s">
        <v>141</v>
      </c>
      <c r="G48" s="36"/>
      <c r="H48" s="225">
        <f>'Tabela I'!H48/'Tabela I'!H$79</f>
        <v>6.5000000000000002E-2</v>
      </c>
      <c r="I48" s="225">
        <f>'Tabela I'!I48/'Tabela I'!I$79</f>
        <v>0.115</v>
      </c>
      <c r="J48" s="225">
        <f>'Tabela I'!J48/'Tabela I'!J$79</f>
        <v>0.1</v>
      </c>
      <c r="K48" s="225">
        <f>'Tabela I'!K48/'Tabela I'!K$79</f>
        <v>0.30499999999999999</v>
      </c>
      <c r="L48" s="225">
        <f>'Tabela I'!L48/'Tabela I'!L$79</f>
        <v>5.2999999999999999E-2</v>
      </c>
      <c r="M48" s="225">
        <f>'Tabela I'!M48/'Tabela I'!M$79</f>
        <v>6.6000000000000003E-2</v>
      </c>
      <c r="N48" s="225">
        <f>'Tabela I'!N48/'Tabela I'!N$79</f>
        <v>0.17299999999999999</v>
      </c>
      <c r="O48" s="225">
        <f>'Tabela I'!O48/'Tabela I'!O$79</f>
        <v>3.1E-2</v>
      </c>
      <c r="P48" s="225">
        <f>'Tabela I'!P48/'Tabela I'!P$79</f>
        <v>0.123</v>
      </c>
      <c r="Q48" s="225">
        <f>'Tabela I'!Q48/'Tabela I'!Q$79</f>
        <v>0.13100000000000001</v>
      </c>
      <c r="R48" s="225">
        <f>'Tabela I'!R48/'Tabela I'!R$79</f>
        <v>7.0999999999999994E-2</v>
      </c>
      <c r="S48" s="225">
        <f>'Tabela I'!S48/'Tabela I'!S$79</f>
        <v>8.7999999999999995E-2</v>
      </c>
      <c r="T48" s="225">
        <f>'Tabela I'!T48/'Tabela I'!T$79</f>
        <v>9.2999999999999999E-2</v>
      </c>
      <c r="U48" s="225">
        <f>'Tabela I'!U48/'Tabela I'!U$79</f>
        <v>0.11799999999999999</v>
      </c>
      <c r="V48" s="225">
        <f>'Tabela I'!V48/'Tabela I'!V$79</f>
        <v>0.156</v>
      </c>
      <c r="W48" s="225">
        <f>'Tabela I'!W48/'Tabela I'!W$79</f>
        <v>9.1999999999999998E-2</v>
      </c>
      <c r="X48" s="225">
        <f>'Tabela I'!X48/'Tabela I'!X$79</f>
        <v>0.30299999999999999</v>
      </c>
      <c r="Y48" s="225">
        <f>'Tabela I'!Y48/'Tabela I'!Y$79</f>
        <v>0.27900000000000003</v>
      </c>
      <c r="Z48" s="225">
        <f>'Tabela I'!Z48/'Tabela I'!Z$79</f>
        <v>8.3000000000000004E-2</v>
      </c>
      <c r="AA48" s="225">
        <f>'Tabela I'!AA48/'Tabela I'!AA$79</f>
        <v>0.11899999999999999</v>
      </c>
      <c r="AB48" s="225">
        <f>'Tabela I'!AB48/'Tabela I'!AB$79</f>
        <v>0.185</v>
      </c>
      <c r="AC48" s="225">
        <f>'Tabela I'!AC48/'Tabela I'!AC$79</f>
        <v>0.224</v>
      </c>
      <c r="AD48" s="225">
        <f>'Tabela I'!AD48/'Tabela I'!AD$79</f>
        <v>2.5000000000000001E-2</v>
      </c>
      <c r="AE48" s="225">
        <f>'Tabela I'!AE48/'Tabela I'!AE$79</f>
        <v>0.13800000000000001</v>
      </c>
      <c r="AF48" s="225">
        <f>'Tabela I'!AF48/'Tabela I'!AF$79</f>
        <v>0.10100000000000001</v>
      </c>
      <c r="AG48" s="225">
        <f>'Tabela I'!AG48/'Tabela I'!AG$79</f>
        <v>1.6E-2</v>
      </c>
      <c r="AH48" s="225">
        <f>'Tabela I'!AH48/'Tabela I'!AH$79</f>
        <v>7.9000000000000001E-2</v>
      </c>
      <c r="AI48" s="225">
        <f>'Tabela I'!AI48/'Tabela I'!AI$79</f>
        <v>7.0000000000000007E-2</v>
      </c>
      <c r="AJ48" s="225">
        <f>'Tabela I'!AJ48/'Tabela I'!AJ$79</f>
        <v>6.3E-2</v>
      </c>
      <c r="AK48" s="225">
        <f>'Tabela I'!AK48/'Tabela I'!AK$79</f>
        <v>8.1000000000000003E-2</v>
      </c>
      <c r="AL48" s="225">
        <f>'Tabela I'!AL48/'Tabela I'!AL$79</f>
        <v>0.13200000000000001</v>
      </c>
      <c r="AM48" s="225">
        <f>'Tabela I'!AM48/'Tabela I'!AM$79</f>
        <v>0.11</v>
      </c>
      <c r="AN48" s="225">
        <f>'Tabela I'!AN48/'Tabela I'!AN$79</f>
        <v>0.28000000000000003</v>
      </c>
      <c r="AO48" s="225">
        <f>'Tabela I'!AO48/'Tabela I'!AO$79</f>
        <v>0.112</v>
      </c>
      <c r="AP48" s="225">
        <f>'Tabela I'!AP48/'Tabela I'!AP$79</f>
        <v>0.187</v>
      </c>
      <c r="AQ48" s="225">
        <f>'Tabela I'!AQ48/'Tabela I'!AQ$79</f>
        <v>0.11600000000000001</v>
      </c>
      <c r="AR48" s="225">
        <f>'Tabela I'!AR48/'Tabela I'!AR$79</f>
        <v>4.7E-2</v>
      </c>
      <c r="AS48" s="225">
        <f>'Tabela I'!AS48/'Tabela I'!AS$79</f>
        <v>0.06</v>
      </c>
      <c r="AT48" s="226">
        <f>'Tabela I'!AT48/'Tabela I'!AT$79</f>
        <v>6.7000000000000004E-2</v>
      </c>
      <c r="AU48" s="227">
        <f>'Tabela I'!AU48/'Tabela I'!AU$79</f>
        <v>0.13100000000000001</v>
      </c>
      <c r="AV48" s="228">
        <f>'Tabela I'!AV48/'Tabela I'!AV$79</f>
        <v>0.154</v>
      </c>
      <c r="AW48" s="225">
        <f>'Tabela I'!AW48/'Tabela I'!AW$79</f>
        <v>0.215</v>
      </c>
      <c r="AX48" s="225">
        <f>'Tabela I'!AX48/'Tabela I'!AX$79</f>
        <v>9.9000000000000005E-2</v>
      </c>
      <c r="AY48" s="225">
        <f>'Tabela I'!AY48/'Tabela I'!AY$79</f>
        <v>0.184</v>
      </c>
      <c r="AZ48" s="225">
        <f>'Tabela I'!AZ48/'Tabela I'!AZ$79</f>
        <v>0.16200000000000001</v>
      </c>
      <c r="BA48" s="225">
        <f>'Tabela I'!BA48/'Tabela I'!BA$79</f>
        <v>0.16900000000000001</v>
      </c>
      <c r="BB48" s="226">
        <f>'Tabela I'!BB48/'Tabela I'!BB$79</f>
        <v>0.188</v>
      </c>
      <c r="BC48" s="227">
        <f>'Tabela I'!BC48/'Tabela I'!BC$79</f>
        <v>0.17899999999999999</v>
      </c>
      <c r="BD48" s="227">
        <f>'Tabela I'!BD48/'Tabela I'!BD$79</f>
        <v>0.156</v>
      </c>
      <c r="BF48" s="17"/>
      <c r="BH48" s="17"/>
      <c r="BI48" s="17"/>
      <c r="BJ48" s="17"/>
      <c r="BK48" s="17"/>
      <c r="BN48" s="17"/>
      <c r="BO48" s="17"/>
    </row>
    <row r="49" spans="1:67" x14ac:dyDescent="0.2">
      <c r="A49" s="154" t="s">
        <v>52</v>
      </c>
      <c r="B49" s="155"/>
      <c r="C49" s="162"/>
      <c r="D49" s="155"/>
      <c r="E49" s="155"/>
      <c r="F49" s="37" t="s">
        <v>142</v>
      </c>
      <c r="G49" s="46" t="s">
        <v>143</v>
      </c>
      <c r="H49" s="243">
        <f>'Tabela I'!H49/'Tabela I'!H$79</f>
        <v>8.0000000000000002E-3</v>
      </c>
      <c r="I49" s="243">
        <f>'Tabela I'!I49/'Tabela I'!I$79</f>
        <v>7.4999999999999997E-2</v>
      </c>
      <c r="J49" s="243">
        <f>'Tabela I'!J49/'Tabela I'!J$79</f>
        <v>4.9000000000000002E-2</v>
      </c>
      <c r="K49" s="243">
        <f>'Tabela I'!K49/'Tabela I'!K$79</f>
        <v>0.26400000000000001</v>
      </c>
      <c r="L49" s="243">
        <f>'Tabela I'!L49/'Tabela I'!L$79</f>
        <v>1.9E-2</v>
      </c>
      <c r="M49" s="243">
        <f>'Tabela I'!M49/'Tabela I'!M$79</f>
        <v>1.4999999999999999E-2</v>
      </c>
      <c r="N49" s="243">
        <f>'Tabela I'!N49/'Tabela I'!N$79</f>
        <v>0.112</v>
      </c>
      <c r="O49" s="243">
        <f>'Tabela I'!O49/'Tabela I'!O$79</f>
        <v>1.2E-2</v>
      </c>
      <c r="P49" s="243">
        <f>'Tabela I'!P49/'Tabela I'!P$79</f>
        <v>2.5000000000000001E-2</v>
      </c>
      <c r="Q49" s="243">
        <f>'Tabela I'!Q49/'Tabela I'!Q$79</f>
        <v>4.1000000000000002E-2</v>
      </c>
      <c r="R49" s="243">
        <f>'Tabela I'!R49/'Tabela I'!R$79</f>
        <v>2.4E-2</v>
      </c>
      <c r="S49" s="243">
        <f>'Tabela I'!S49/'Tabela I'!S$79</f>
        <v>2.5000000000000001E-2</v>
      </c>
      <c r="T49" s="243">
        <f>'Tabela I'!T49/'Tabela I'!T$79</f>
        <v>7.4999999999999997E-2</v>
      </c>
      <c r="U49" s="243">
        <f>'Tabela I'!U49/'Tabela I'!U$79</f>
        <v>8.4000000000000005E-2</v>
      </c>
      <c r="V49" s="243">
        <f>'Tabela I'!V49/'Tabela I'!V$79</f>
        <v>3.3000000000000002E-2</v>
      </c>
      <c r="W49" s="243">
        <f>'Tabela I'!W49/'Tabela I'!W$79</f>
        <v>4.3999999999999997E-2</v>
      </c>
      <c r="X49" s="243">
        <f>'Tabela I'!X49/'Tabela I'!X$79</f>
        <v>0.2</v>
      </c>
      <c r="Y49" s="243">
        <f>'Tabela I'!Y49/'Tabela I'!Y$79</f>
        <v>0.16700000000000001</v>
      </c>
      <c r="Z49" s="243">
        <f>'Tabela I'!Z49/'Tabela I'!Z$79</f>
        <v>3.3000000000000002E-2</v>
      </c>
      <c r="AA49" s="243">
        <f>'Tabela I'!AA49/'Tabela I'!AA$79</f>
        <v>4.2999999999999997E-2</v>
      </c>
      <c r="AB49" s="243">
        <f>'Tabela I'!AB49/'Tabela I'!AB$79</f>
        <v>0.11600000000000001</v>
      </c>
      <c r="AC49" s="243">
        <f>'Tabela I'!AC49/'Tabela I'!AC$79</f>
        <v>0.154</v>
      </c>
      <c r="AD49" s="243">
        <f>'Tabela I'!AD49/'Tabela I'!AD$79</f>
        <v>7.0000000000000001E-3</v>
      </c>
      <c r="AE49" s="243">
        <f>'Tabela I'!AE49/'Tabela I'!AE$79</f>
        <v>0.112</v>
      </c>
      <c r="AF49" s="243">
        <f>'Tabela I'!AF49/'Tabela I'!AF$79</f>
        <v>6.7000000000000004E-2</v>
      </c>
      <c r="AG49" s="243">
        <f>'Tabela I'!AG49/'Tabela I'!AG$79</f>
        <v>-3.0000000000000001E-3</v>
      </c>
      <c r="AH49" s="243">
        <f>'Tabela I'!AH49/'Tabela I'!AH$79</f>
        <v>1.4E-2</v>
      </c>
      <c r="AI49" s="243">
        <f>'Tabela I'!AI49/'Tabela I'!AI$79</f>
        <v>1.7000000000000001E-2</v>
      </c>
      <c r="AJ49" s="243">
        <f>'Tabela I'!AJ49/'Tabela I'!AJ$79</f>
        <v>2.5999999999999999E-2</v>
      </c>
      <c r="AK49" s="243">
        <f>'Tabela I'!AK49/'Tabela I'!AK$79</f>
        <v>3.9E-2</v>
      </c>
      <c r="AL49" s="243">
        <f>'Tabela I'!AL49/'Tabela I'!AL$79</f>
        <v>0.06</v>
      </c>
      <c r="AM49" s="243">
        <f>'Tabela I'!AM49/'Tabela I'!AM$79</f>
        <v>8.5000000000000006E-2</v>
      </c>
      <c r="AN49" s="243">
        <f>'Tabela I'!AN49/'Tabela I'!AN$79</f>
        <v>0.224</v>
      </c>
      <c r="AO49" s="243">
        <f>'Tabela I'!AO49/'Tabela I'!AO$79</f>
        <v>1.2E-2</v>
      </c>
      <c r="AP49" s="243">
        <f>'Tabela I'!AP49/'Tabela I'!AP$79</f>
        <v>0.01</v>
      </c>
      <c r="AQ49" s="243">
        <f>'Tabela I'!AQ49/'Tabela I'!AQ$79</f>
        <v>1.0999999999999999E-2</v>
      </c>
      <c r="AR49" s="243">
        <f>'Tabela I'!AR49/'Tabela I'!AR$79</f>
        <v>7.0000000000000001E-3</v>
      </c>
      <c r="AS49" s="243">
        <f>'Tabela I'!AS49/'Tabela I'!AS$79</f>
        <v>4.8000000000000001E-2</v>
      </c>
      <c r="AT49" s="244">
        <f>'Tabela I'!AT49/'Tabela I'!AT$79</f>
        <v>0.03</v>
      </c>
      <c r="AU49" s="245">
        <f>'Tabela I'!AU49/'Tabela I'!AU$79</f>
        <v>0.06</v>
      </c>
      <c r="AV49" s="246">
        <f>'Tabela I'!AV49/'Tabela I'!AV$79</f>
        <v>7.8E-2</v>
      </c>
      <c r="AW49" s="243">
        <f>'Tabela I'!AW49/'Tabela I'!AW$79</f>
        <v>0.1</v>
      </c>
      <c r="AX49" s="243">
        <f>'Tabela I'!AX49/'Tabela I'!AX$79</f>
        <v>2.9000000000000001E-2</v>
      </c>
      <c r="AY49" s="243">
        <f>'Tabela I'!AY49/'Tabela I'!AY$79</f>
        <v>0.04</v>
      </c>
      <c r="AZ49" s="243">
        <f>'Tabela I'!AZ49/'Tabela I'!AZ$79</f>
        <v>1.6E-2</v>
      </c>
      <c r="BA49" s="243">
        <f>'Tabela I'!BA49/'Tabela I'!BA$79</f>
        <v>5.7000000000000002E-2</v>
      </c>
      <c r="BB49" s="244">
        <f>'Tabela I'!BB49/'Tabela I'!BB$79</f>
        <v>4.2999999999999997E-2</v>
      </c>
      <c r="BC49" s="245">
        <f>'Tabela I'!BC49/'Tabela I'!BC$79</f>
        <v>0.05</v>
      </c>
      <c r="BD49" s="245">
        <f>'Tabela I'!BD49/'Tabela I'!BD$79</f>
        <v>5.5E-2</v>
      </c>
      <c r="BF49" s="17"/>
      <c r="BH49" s="17"/>
      <c r="BI49" s="17"/>
      <c r="BJ49" s="17"/>
      <c r="BK49" s="17"/>
      <c r="BN49" s="17"/>
      <c r="BO49" s="17"/>
    </row>
    <row r="50" spans="1:67" x14ac:dyDescent="0.2">
      <c r="A50" s="150"/>
      <c r="B50" s="148" t="s">
        <v>58</v>
      </c>
      <c r="C50" s="150"/>
      <c r="D50" s="163"/>
      <c r="E50" s="163"/>
      <c r="F50" s="47" t="s">
        <v>144</v>
      </c>
      <c r="G50" s="48" t="s">
        <v>145</v>
      </c>
      <c r="H50" s="211">
        <f>'Tabela I'!H50/'Tabela I'!H$79</f>
        <v>7.0000000000000001E-3</v>
      </c>
      <c r="I50" s="211">
        <f>'Tabela I'!I50/'Tabela I'!I$79</f>
        <v>7.0999999999999994E-2</v>
      </c>
      <c r="J50" s="211">
        <f>'Tabela I'!J50/'Tabela I'!J$79</f>
        <v>3.4000000000000002E-2</v>
      </c>
      <c r="K50" s="211">
        <f>'Tabela I'!K50/'Tabela I'!K$79</f>
        <v>0.251</v>
      </c>
      <c r="L50" s="211">
        <f>'Tabela I'!L50/'Tabela I'!L$79</f>
        <v>1.9E-2</v>
      </c>
      <c r="M50" s="211">
        <f>'Tabela I'!M50/'Tabela I'!M$79</f>
        <v>8.0000000000000002E-3</v>
      </c>
      <c r="N50" s="211">
        <f>'Tabela I'!N50/'Tabela I'!N$79</f>
        <v>0.111</v>
      </c>
      <c r="O50" s="211">
        <f>'Tabela I'!O50/'Tabela I'!O$79</f>
        <v>0.01</v>
      </c>
      <c r="P50" s="211">
        <f>'Tabela I'!P50/'Tabela I'!P$79</f>
        <v>2.5000000000000001E-2</v>
      </c>
      <c r="Q50" s="211">
        <f>'Tabela I'!Q50/'Tabela I'!Q$79</f>
        <v>2.5000000000000001E-2</v>
      </c>
      <c r="R50" s="211">
        <f>'Tabela I'!R50/'Tabela I'!R$79</f>
        <v>2.4E-2</v>
      </c>
      <c r="S50" s="211">
        <f>'Tabela I'!S50/'Tabela I'!S$79</f>
        <v>0.02</v>
      </c>
      <c r="T50" s="211">
        <f>'Tabela I'!T50/'Tabela I'!T$79</f>
        <v>7.3999999999999996E-2</v>
      </c>
      <c r="U50" s="211">
        <f>'Tabela I'!U50/'Tabela I'!U$79</f>
        <v>8.2000000000000003E-2</v>
      </c>
      <c r="V50" s="211">
        <f>'Tabela I'!V50/'Tabela I'!V$79</f>
        <v>3.3000000000000002E-2</v>
      </c>
      <c r="W50" s="211">
        <f>'Tabela I'!W50/'Tabela I'!W$79</f>
        <v>4.3999999999999997E-2</v>
      </c>
      <c r="X50" s="211">
        <f>'Tabela I'!X50/'Tabela I'!X$79</f>
        <v>0.189</v>
      </c>
      <c r="Y50" s="211">
        <f>'Tabela I'!Y50/'Tabela I'!Y$79</f>
        <v>0.16500000000000001</v>
      </c>
      <c r="Z50" s="211">
        <f>'Tabela I'!Z50/'Tabela I'!Z$79</f>
        <v>1.7000000000000001E-2</v>
      </c>
      <c r="AA50" s="211">
        <f>'Tabela I'!AA50/'Tabela I'!AA$79</f>
        <v>2.8000000000000001E-2</v>
      </c>
      <c r="AB50" s="211">
        <f>'Tabela I'!AB50/'Tabela I'!AB$79</f>
        <v>0.109</v>
      </c>
      <c r="AC50" s="211">
        <f>'Tabela I'!AC50/'Tabela I'!AC$79</f>
        <v>0.152</v>
      </c>
      <c r="AD50" s="211">
        <f>'Tabela I'!AD50/'Tabela I'!AD$79</f>
        <v>4.0000000000000001E-3</v>
      </c>
      <c r="AE50" s="211">
        <f>'Tabela I'!AE50/'Tabela I'!AE$79</f>
        <v>0.112</v>
      </c>
      <c r="AF50" s="211">
        <f>'Tabela I'!AF50/'Tabela I'!AF$79</f>
        <v>0.06</v>
      </c>
      <c r="AG50" s="211">
        <f>'Tabela I'!AG50/'Tabela I'!AG$79</f>
        <v>-5.0000000000000001E-3</v>
      </c>
      <c r="AH50" s="211">
        <f>'Tabela I'!AH50/'Tabela I'!AH$79</f>
        <v>8.9999999999999993E-3</v>
      </c>
      <c r="AI50" s="211">
        <f>'Tabela I'!AI50/'Tabela I'!AI$79</f>
        <v>1.7000000000000001E-2</v>
      </c>
      <c r="AJ50" s="211">
        <f>'Tabela I'!AJ50/'Tabela I'!AJ$79</f>
        <v>2.5999999999999999E-2</v>
      </c>
      <c r="AK50" s="211">
        <f>'Tabela I'!AK50/'Tabela I'!AK$79</f>
        <v>3.7999999999999999E-2</v>
      </c>
      <c r="AL50" s="211">
        <f>'Tabela I'!AL50/'Tabela I'!AL$79</f>
        <v>5.3999999999999999E-2</v>
      </c>
      <c r="AM50" s="211">
        <f>'Tabela I'!AM50/'Tabela I'!AM$79</f>
        <v>8.4000000000000005E-2</v>
      </c>
      <c r="AN50" s="211">
        <f>'Tabela I'!AN50/'Tabela I'!AN$79</f>
        <v>0.222</v>
      </c>
      <c r="AO50" s="211">
        <f>'Tabela I'!AO50/'Tabela I'!AO$79</f>
        <v>1.0999999999999999E-2</v>
      </c>
      <c r="AP50" s="211">
        <f>'Tabela I'!AP50/'Tabela I'!AP$79</f>
        <v>0.01</v>
      </c>
      <c r="AQ50" s="211">
        <f>'Tabela I'!AQ50/'Tabela I'!AQ$79</f>
        <v>8.0000000000000002E-3</v>
      </c>
      <c r="AR50" s="211">
        <f>'Tabela I'!AR50/'Tabela I'!AR$79</f>
        <v>4.0000000000000001E-3</v>
      </c>
      <c r="AS50" s="211">
        <f>'Tabela I'!AS50/'Tabela I'!AS$79</f>
        <v>1.7000000000000001E-2</v>
      </c>
      <c r="AT50" s="212">
        <f>'Tabela I'!AT50/'Tabela I'!AT$79</f>
        <v>0.03</v>
      </c>
      <c r="AU50" s="213">
        <f>'Tabela I'!AU50/'Tabela I'!AU$79</f>
        <v>5.5E-2</v>
      </c>
      <c r="AV50" s="214">
        <f>'Tabela I'!AV50/'Tabela I'!AV$79</f>
        <v>7.1999999999999995E-2</v>
      </c>
      <c r="AW50" s="211">
        <f>'Tabela I'!AW50/'Tabela I'!AW$79</f>
        <v>8.5000000000000006E-2</v>
      </c>
      <c r="AX50" s="211">
        <f>'Tabela I'!AX50/'Tabela I'!AX$79</f>
        <v>2.7E-2</v>
      </c>
      <c r="AY50" s="211">
        <f>'Tabela I'!AY50/'Tabela I'!AY$79</f>
        <v>3.9E-2</v>
      </c>
      <c r="AZ50" s="211">
        <f>'Tabela I'!AZ50/'Tabela I'!AZ$79</f>
        <v>1.2E-2</v>
      </c>
      <c r="BA50" s="211">
        <f>'Tabela I'!BA50/'Tabela I'!BA$79</f>
        <v>0.05</v>
      </c>
      <c r="BB50" s="212">
        <f>'Tabela I'!BB50/'Tabela I'!BB$79</f>
        <v>3.7999999999999999E-2</v>
      </c>
      <c r="BC50" s="213">
        <f>'Tabela I'!BC50/'Tabela I'!BC$79</f>
        <v>4.3999999999999997E-2</v>
      </c>
      <c r="BD50" s="213">
        <f>'Tabela I'!BD50/'Tabela I'!BD$79</f>
        <v>4.9000000000000002E-2</v>
      </c>
      <c r="BF50" s="17"/>
      <c r="BH50" s="17"/>
      <c r="BI50" s="17"/>
      <c r="BK50" s="17"/>
      <c r="BN50" s="17"/>
      <c r="BO50" s="17"/>
    </row>
    <row r="51" spans="1:67" x14ac:dyDescent="0.2">
      <c r="A51" s="150"/>
      <c r="B51" s="148"/>
      <c r="C51" s="149"/>
      <c r="D51" s="148" t="s">
        <v>146</v>
      </c>
      <c r="E51" s="148">
        <v>24</v>
      </c>
      <c r="F51" s="26" t="s">
        <v>147</v>
      </c>
      <c r="G51" s="49">
        <v>741510</v>
      </c>
      <c r="H51" s="205">
        <f>'Tabela I'!H51/'Tabela I'!H$79</f>
        <v>1E-3</v>
      </c>
      <c r="I51" s="205">
        <f>'Tabela I'!I51/'Tabela I'!I$79</f>
        <v>2.1000000000000001E-2</v>
      </c>
      <c r="J51" s="205">
        <f>'Tabela I'!J51/'Tabela I'!J$79</f>
        <v>0</v>
      </c>
      <c r="K51" s="206">
        <f>'Tabela I'!K51/'Tabela I'!K$79</f>
        <v>0</v>
      </c>
      <c r="L51" s="206">
        <f>'Tabela I'!L51/'Tabela I'!L$79</f>
        <v>0</v>
      </c>
      <c r="M51" s="205">
        <f>'Tabela I'!M51/'Tabela I'!M$79</f>
        <v>0</v>
      </c>
      <c r="N51" s="205">
        <f>'Tabela I'!N51/'Tabela I'!N$79</f>
        <v>0</v>
      </c>
      <c r="O51" s="206">
        <f>'Tabela I'!O51/'Tabela I'!O$79</f>
        <v>0</v>
      </c>
      <c r="P51" s="205">
        <f>'Tabela I'!P51/'Tabela I'!P$79</f>
        <v>1.9E-2</v>
      </c>
      <c r="Q51" s="206">
        <f>'Tabela I'!Q51/'Tabela I'!Q$79</f>
        <v>1E-3</v>
      </c>
      <c r="R51" s="206">
        <f>'Tabela I'!R51/'Tabela I'!R$79</f>
        <v>0</v>
      </c>
      <c r="S51" s="205">
        <f>'Tabela I'!S51/'Tabela I'!S$79</f>
        <v>0</v>
      </c>
      <c r="T51" s="205">
        <f>'Tabela I'!T51/'Tabela I'!T$79</f>
        <v>0</v>
      </c>
      <c r="U51" s="206">
        <f>'Tabela I'!U51/'Tabela I'!U$79</f>
        <v>5.7000000000000002E-2</v>
      </c>
      <c r="V51" s="205">
        <f>'Tabela I'!V51/'Tabela I'!V$79</f>
        <v>0</v>
      </c>
      <c r="W51" s="205">
        <f>'Tabela I'!W51/'Tabela I'!W$79</f>
        <v>0</v>
      </c>
      <c r="X51" s="205">
        <f>'Tabela I'!X51/'Tabela I'!X$79</f>
        <v>0.17299999999999999</v>
      </c>
      <c r="Y51" s="205">
        <f>'Tabela I'!Y51/'Tabela I'!Y$79</f>
        <v>0.158</v>
      </c>
      <c r="Z51" s="205">
        <f>'Tabela I'!Z51/'Tabela I'!Z$79</f>
        <v>0</v>
      </c>
      <c r="AA51" s="205">
        <f>'Tabela I'!AA51/'Tabela I'!AA$79</f>
        <v>4.0000000000000001E-3</v>
      </c>
      <c r="AB51" s="205">
        <f>'Tabela I'!AB51/'Tabela I'!AB$79</f>
        <v>0</v>
      </c>
      <c r="AC51" s="205">
        <f>'Tabela I'!AC51/'Tabela I'!AC$79</f>
        <v>0</v>
      </c>
      <c r="AD51" s="205">
        <f>'Tabela I'!AD51/'Tabela I'!AD$79</f>
        <v>2E-3</v>
      </c>
      <c r="AE51" s="205">
        <f>'Tabela I'!AE51/'Tabela I'!AE$79</f>
        <v>6.0000000000000001E-3</v>
      </c>
      <c r="AF51" s="205">
        <f>'Tabela I'!AF51/'Tabela I'!AF$79</f>
        <v>2.1999999999999999E-2</v>
      </c>
      <c r="AG51" s="205">
        <f>'Tabela I'!AG51/'Tabela I'!AG$79</f>
        <v>0</v>
      </c>
      <c r="AH51" s="205">
        <f>'Tabela I'!AH51/'Tabela I'!AH$79</f>
        <v>0</v>
      </c>
      <c r="AI51" s="207">
        <f>'Tabela I'!AI51/'Tabela I'!AI$79</f>
        <v>0</v>
      </c>
      <c r="AJ51" s="205">
        <f>'Tabela I'!AJ51/'Tabela I'!AJ$79</f>
        <v>1.0999999999999999E-2</v>
      </c>
      <c r="AK51" s="205">
        <f>'Tabela I'!AK51/'Tabela I'!AK$79</f>
        <v>0</v>
      </c>
      <c r="AL51" s="205">
        <f>'Tabela I'!AL51/'Tabela I'!AL$79</f>
        <v>4.0000000000000001E-3</v>
      </c>
      <c r="AM51" s="205">
        <f>'Tabela I'!AM51/'Tabela I'!AM$79</f>
        <v>1.7999999999999999E-2</v>
      </c>
      <c r="AN51" s="205">
        <f>'Tabela I'!AN51/'Tabela I'!AN$79</f>
        <v>0.19600000000000001</v>
      </c>
      <c r="AO51" s="205">
        <f>'Tabela I'!AO51/'Tabela I'!AO$79</f>
        <v>0</v>
      </c>
      <c r="AP51" s="205">
        <f>'Tabela I'!AP51/'Tabela I'!AP$79</f>
        <v>0</v>
      </c>
      <c r="AQ51" s="205">
        <f>'Tabela I'!AQ51/'Tabela I'!AQ$79</f>
        <v>0</v>
      </c>
      <c r="AR51" s="205">
        <f>'Tabela I'!AR51/'Tabela I'!AR$79</f>
        <v>0</v>
      </c>
      <c r="AS51" s="205">
        <f>'Tabela I'!AS51/'Tabela I'!AS$79</f>
        <v>2E-3</v>
      </c>
      <c r="AT51" s="208">
        <f>'Tabela I'!AT51/'Tabela I'!AT$79</f>
        <v>0</v>
      </c>
      <c r="AU51" s="209">
        <f>'Tabela I'!AU51/'Tabela I'!AU$79</f>
        <v>2.1000000000000001E-2</v>
      </c>
      <c r="AV51" s="210">
        <f>'Tabela I'!AV51/'Tabela I'!AV$79</f>
        <v>1.6E-2</v>
      </c>
      <c r="AW51" s="205">
        <f>'Tabela I'!AW51/'Tabela I'!AW$79</f>
        <v>0</v>
      </c>
      <c r="AX51" s="205">
        <f>'Tabela I'!AX51/'Tabela I'!AX$79</f>
        <v>0</v>
      </c>
      <c r="AY51" s="205">
        <f>'Tabela I'!AY51/'Tabela I'!AY$79</f>
        <v>2E-3</v>
      </c>
      <c r="AZ51" s="205">
        <f>'Tabela I'!AZ51/'Tabela I'!AZ$79</f>
        <v>2E-3</v>
      </c>
      <c r="BA51" s="205">
        <f>'Tabela I'!BA51/'Tabela I'!BA$79</f>
        <v>4.0000000000000001E-3</v>
      </c>
      <c r="BB51" s="208">
        <f>'Tabela I'!BB51/'Tabela I'!BB$79</f>
        <v>0</v>
      </c>
      <c r="BC51" s="209">
        <f>'Tabela I'!BC51/'Tabela I'!BC$79</f>
        <v>2E-3</v>
      </c>
      <c r="BD51" s="209">
        <f>'Tabela I'!BD51/'Tabela I'!BD$79</f>
        <v>1.0999999999999999E-2</v>
      </c>
      <c r="BF51" s="17"/>
      <c r="BH51" s="17"/>
      <c r="BI51" s="17"/>
      <c r="BK51" s="17"/>
      <c r="BN51" s="17"/>
      <c r="BO51" s="17"/>
    </row>
    <row r="52" spans="1:67" x14ac:dyDescent="0.2">
      <c r="A52" s="150"/>
      <c r="B52" s="148"/>
      <c r="C52" s="149"/>
      <c r="D52" s="148" t="s">
        <v>148</v>
      </c>
      <c r="E52" s="148">
        <v>25</v>
      </c>
      <c r="F52" s="26" t="s">
        <v>149</v>
      </c>
      <c r="G52" s="49">
        <v>741520</v>
      </c>
      <c r="H52" s="205">
        <f>'Tabela I'!H52/'Tabela I'!H$79</f>
        <v>0</v>
      </c>
      <c r="I52" s="205">
        <f>'Tabela I'!I52/'Tabela I'!I$79</f>
        <v>4.7E-2</v>
      </c>
      <c r="J52" s="205">
        <f>'Tabela I'!J52/'Tabela I'!J$79</f>
        <v>2.4E-2</v>
      </c>
      <c r="K52" s="206">
        <f>'Tabela I'!K52/'Tabela I'!K$79</f>
        <v>0.22</v>
      </c>
      <c r="L52" s="206">
        <f>'Tabela I'!L52/'Tabela I'!L$79</f>
        <v>1.0999999999999999E-2</v>
      </c>
      <c r="M52" s="205">
        <f>'Tabela I'!M52/'Tabela I'!M$79</f>
        <v>5.0000000000000001E-3</v>
      </c>
      <c r="N52" s="205">
        <f>'Tabela I'!N52/'Tabela I'!N$79</f>
        <v>9.9000000000000005E-2</v>
      </c>
      <c r="O52" s="206">
        <f>'Tabela I'!O52/'Tabela I'!O$79</f>
        <v>2E-3</v>
      </c>
      <c r="P52" s="205">
        <f>'Tabela I'!P52/'Tabela I'!P$79</f>
        <v>3.0000000000000001E-3</v>
      </c>
      <c r="Q52" s="206">
        <f>'Tabela I'!Q52/'Tabela I'!Q$79</f>
        <v>8.9999999999999993E-3</v>
      </c>
      <c r="R52" s="206">
        <f>'Tabela I'!R52/'Tabela I'!R$79</f>
        <v>1.9E-2</v>
      </c>
      <c r="S52" s="205">
        <f>'Tabela I'!S52/'Tabela I'!S$79</f>
        <v>1.7000000000000001E-2</v>
      </c>
      <c r="T52" s="205">
        <f>'Tabela I'!T52/'Tabela I'!T$79</f>
        <v>6.5000000000000002E-2</v>
      </c>
      <c r="U52" s="206">
        <f>'Tabela I'!U52/'Tabela I'!U$79</f>
        <v>2.5000000000000001E-2</v>
      </c>
      <c r="V52" s="205">
        <f>'Tabela I'!V52/'Tabela I'!V$79</f>
        <v>1.2999999999999999E-2</v>
      </c>
      <c r="W52" s="205">
        <f>'Tabela I'!W52/'Tabela I'!W$79</f>
        <v>4.3999999999999997E-2</v>
      </c>
      <c r="X52" s="205">
        <f>'Tabela I'!X52/'Tabela I'!X$79</f>
        <v>1.4999999999999999E-2</v>
      </c>
      <c r="Y52" s="205">
        <f>'Tabela I'!Y52/'Tabela I'!Y$79</f>
        <v>3.0000000000000001E-3</v>
      </c>
      <c r="Z52" s="205">
        <f>'Tabela I'!Z52/'Tabela I'!Z$79</f>
        <v>8.9999999999999993E-3</v>
      </c>
      <c r="AA52" s="205">
        <f>'Tabela I'!AA52/'Tabela I'!AA$79</f>
        <v>1.2E-2</v>
      </c>
      <c r="AB52" s="205">
        <f>'Tabela I'!AB52/'Tabela I'!AB$79</f>
        <v>0.106</v>
      </c>
      <c r="AC52" s="205">
        <f>'Tabela I'!AC52/'Tabela I'!AC$79</f>
        <v>0.14299999999999999</v>
      </c>
      <c r="AD52" s="205">
        <f>'Tabela I'!AD52/'Tabela I'!AD$79</f>
        <v>1E-3</v>
      </c>
      <c r="AE52" s="205">
        <f>'Tabela I'!AE52/'Tabela I'!AE$79</f>
        <v>0.106</v>
      </c>
      <c r="AF52" s="205">
        <f>'Tabela I'!AF52/'Tabela I'!AF$79</f>
        <v>1.9E-2</v>
      </c>
      <c r="AG52" s="205">
        <f>'Tabela I'!AG52/'Tabela I'!AG$79</f>
        <v>-5.0000000000000001E-3</v>
      </c>
      <c r="AH52" s="205">
        <f>'Tabela I'!AH52/'Tabela I'!AH$79</f>
        <v>3.0000000000000001E-3</v>
      </c>
      <c r="AI52" s="207">
        <f>'Tabela I'!AI52/'Tabela I'!AI$79</f>
        <v>1.2999999999999999E-2</v>
      </c>
      <c r="AJ52" s="205">
        <f>'Tabela I'!AJ52/'Tabela I'!AJ$79</f>
        <v>1.4999999999999999E-2</v>
      </c>
      <c r="AK52" s="205">
        <f>'Tabela I'!AK52/'Tabela I'!AK$79</f>
        <v>2.8000000000000001E-2</v>
      </c>
      <c r="AL52" s="205">
        <f>'Tabela I'!AL52/'Tabela I'!AL$79</f>
        <v>4.3999999999999997E-2</v>
      </c>
      <c r="AM52" s="205">
        <f>'Tabela I'!AM52/'Tabela I'!AM$79</f>
        <v>6.5000000000000002E-2</v>
      </c>
      <c r="AN52" s="205">
        <f>'Tabela I'!AN52/'Tabela I'!AN$79</f>
        <v>2.1000000000000001E-2</v>
      </c>
      <c r="AO52" s="205">
        <f>'Tabela I'!AO52/'Tabela I'!AO$79</f>
        <v>0</v>
      </c>
      <c r="AP52" s="205">
        <f>'Tabela I'!AP52/'Tabela I'!AP$79</f>
        <v>5.0000000000000001E-3</v>
      </c>
      <c r="AQ52" s="205">
        <f>'Tabela I'!AQ52/'Tabela I'!AQ$79</f>
        <v>5.0000000000000001E-3</v>
      </c>
      <c r="AR52" s="205">
        <f>'Tabela I'!AR52/'Tabela I'!AR$79</f>
        <v>2E-3</v>
      </c>
      <c r="AS52" s="205">
        <f>'Tabela I'!AS52/'Tabela I'!AS$79</f>
        <v>1.2999999999999999E-2</v>
      </c>
      <c r="AT52" s="208">
        <f>'Tabela I'!AT52/'Tabela I'!AT$79</f>
        <v>2.8000000000000001E-2</v>
      </c>
      <c r="AU52" s="209">
        <f>'Tabela I'!AU52/'Tabela I'!AU$79</f>
        <v>2.8000000000000001E-2</v>
      </c>
      <c r="AV52" s="210">
        <f>'Tabela I'!AV52/'Tabela I'!AV$79</f>
        <v>3.5000000000000003E-2</v>
      </c>
      <c r="AW52" s="205">
        <f>'Tabela I'!AW52/'Tabela I'!AW$79</f>
        <v>5.5E-2</v>
      </c>
      <c r="AX52" s="205">
        <f>'Tabela I'!AX52/'Tabela I'!AX$79</f>
        <v>8.0000000000000002E-3</v>
      </c>
      <c r="AY52" s="205">
        <f>'Tabela I'!AY52/'Tabela I'!AY$79</f>
        <v>1.6E-2</v>
      </c>
      <c r="AZ52" s="205">
        <f>'Tabela I'!AZ52/'Tabela I'!AZ$79</f>
        <v>5.0000000000000001E-3</v>
      </c>
      <c r="BA52" s="205">
        <f>'Tabela I'!BA52/'Tabela I'!BA$79</f>
        <v>2.7E-2</v>
      </c>
      <c r="BB52" s="208">
        <f>'Tabela I'!BB52/'Tabela I'!BB$79</f>
        <v>0</v>
      </c>
      <c r="BC52" s="209">
        <f>'Tabela I'!BC52/'Tabela I'!BC$79</f>
        <v>1.4E-2</v>
      </c>
      <c r="BD52" s="209">
        <f>'Tabela I'!BD52/'Tabela I'!BD$79</f>
        <v>2.1000000000000001E-2</v>
      </c>
      <c r="BF52" s="17"/>
      <c r="BH52" s="17"/>
      <c r="BI52" s="17"/>
      <c r="BJ52" s="17"/>
      <c r="BK52" s="17"/>
      <c r="BN52" s="17"/>
      <c r="BO52" s="17"/>
    </row>
    <row r="53" spans="1:67" x14ac:dyDescent="0.2">
      <c r="A53" s="150"/>
      <c r="B53" s="148"/>
      <c r="C53" s="149"/>
      <c r="D53" s="148" t="s">
        <v>150</v>
      </c>
      <c r="E53" s="148">
        <v>26</v>
      </c>
      <c r="F53" s="26" t="s">
        <v>151</v>
      </c>
      <c r="G53" s="49" t="s">
        <v>152</v>
      </c>
      <c r="H53" s="205">
        <f>'Tabela I'!H53/'Tabela I'!H$79</f>
        <v>6.0000000000000001E-3</v>
      </c>
      <c r="I53" s="205">
        <f>'Tabela I'!I53/'Tabela I'!I$79</f>
        <v>3.0000000000000001E-3</v>
      </c>
      <c r="J53" s="205">
        <f>'Tabela I'!J53/'Tabela I'!J$79</f>
        <v>8.0000000000000002E-3</v>
      </c>
      <c r="K53" s="206">
        <f>'Tabela I'!K53/'Tabela I'!K$79</f>
        <v>3.2000000000000001E-2</v>
      </c>
      <c r="L53" s="206">
        <f>'Tabela I'!L53/'Tabela I'!L$79</f>
        <v>7.0000000000000001E-3</v>
      </c>
      <c r="M53" s="205">
        <f>'Tabela I'!M53/'Tabela I'!M$79</f>
        <v>0</v>
      </c>
      <c r="N53" s="205">
        <f>'Tabela I'!N53/'Tabela I'!N$79</f>
        <v>4.0000000000000001E-3</v>
      </c>
      <c r="O53" s="206">
        <f>'Tabela I'!O53/'Tabela I'!O$79</f>
        <v>5.0000000000000001E-3</v>
      </c>
      <c r="P53" s="205">
        <f>'Tabela I'!P53/'Tabela I'!P$79</f>
        <v>0</v>
      </c>
      <c r="Q53" s="206">
        <f>'Tabela I'!Q53/'Tabela I'!Q$79</f>
        <v>1.2E-2</v>
      </c>
      <c r="R53" s="206">
        <f>'Tabela I'!R53/'Tabela I'!R$79</f>
        <v>3.0000000000000001E-3</v>
      </c>
      <c r="S53" s="205">
        <f>'Tabela I'!S53/'Tabela I'!S$79</f>
        <v>1E-3</v>
      </c>
      <c r="T53" s="205">
        <f>'Tabela I'!T53/'Tabela I'!T$79</f>
        <v>7.0000000000000001E-3</v>
      </c>
      <c r="U53" s="206">
        <f>'Tabela I'!U53/'Tabela I'!U$79</f>
        <v>0</v>
      </c>
      <c r="V53" s="205">
        <f>'Tabela I'!V53/'Tabela I'!V$79</f>
        <v>8.0000000000000002E-3</v>
      </c>
      <c r="W53" s="205">
        <f>'Tabela I'!W53/'Tabela I'!W$79</f>
        <v>0</v>
      </c>
      <c r="X53" s="205">
        <f>'Tabela I'!X53/'Tabela I'!X$79</f>
        <v>1E-3</v>
      </c>
      <c r="Y53" s="205">
        <f>'Tabela I'!Y53/'Tabela I'!Y$79</f>
        <v>0</v>
      </c>
      <c r="Z53" s="205">
        <f>'Tabela I'!Z53/'Tabela I'!Z$79</f>
        <v>6.0000000000000001E-3</v>
      </c>
      <c r="AA53" s="205">
        <f>'Tabela I'!AA53/'Tabela I'!AA$79</f>
        <v>0.01</v>
      </c>
      <c r="AB53" s="205">
        <f>'Tabela I'!AB53/'Tabela I'!AB$79</f>
        <v>0</v>
      </c>
      <c r="AC53" s="205">
        <f>'Tabela I'!AC53/'Tabela I'!AC$79</f>
        <v>8.9999999999999993E-3</v>
      </c>
      <c r="AD53" s="205">
        <f>'Tabela I'!AD53/'Tabela I'!AD$79</f>
        <v>0</v>
      </c>
      <c r="AE53" s="205">
        <f>'Tabela I'!AE53/'Tabela I'!AE$79</f>
        <v>-2E-3</v>
      </c>
      <c r="AF53" s="205">
        <f>'Tabela I'!AF53/'Tabela I'!AF$79</f>
        <v>0</v>
      </c>
      <c r="AG53" s="205">
        <f>'Tabela I'!AG53/'Tabela I'!AG$79</f>
        <v>0</v>
      </c>
      <c r="AH53" s="205">
        <f>'Tabela I'!AH53/'Tabela I'!AH$79</f>
        <v>3.0000000000000001E-3</v>
      </c>
      <c r="AI53" s="207">
        <f>'Tabela I'!AI53/'Tabela I'!AI$79</f>
        <v>3.0000000000000001E-3</v>
      </c>
      <c r="AJ53" s="205">
        <f>'Tabela I'!AJ53/'Tabela I'!AJ$79</f>
        <v>0</v>
      </c>
      <c r="AK53" s="205">
        <f>'Tabela I'!AK53/'Tabela I'!AK$79</f>
        <v>2E-3</v>
      </c>
      <c r="AL53" s="205">
        <f>'Tabela I'!AL53/'Tabela I'!AL$79</f>
        <v>2E-3</v>
      </c>
      <c r="AM53" s="205">
        <f>'Tabela I'!AM53/'Tabela I'!AM$79</f>
        <v>0</v>
      </c>
      <c r="AN53" s="205">
        <f>'Tabela I'!AN53/'Tabela I'!AN$79</f>
        <v>4.0000000000000001E-3</v>
      </c>
      <c r="AO53" s="205">
        <f>'Tabela I'!AO53/'Tabela I'!AO$79</f>
        <v>1E-3</v>
      </c>
      <c r="AP53" s="205">
        <f>'Tabela I'!AP53/'Tabela I'!AP$79</f>
        <v>2E-3</v>
      </c>
      <c r="AQ53" s="205">
        <f>'Tabela I'!AQ53/'Tabela I'!AQ$79</f>
        <v>0</v>
      </c>
      <c r="AR53" s="205">
        <f>'Tabela I'!AR53/'Tabela I'!AR$79</f>
        <v>0</v>
      </c>
      <c r="AS53" s="205">
        <f>'Tabela I'!AS53/'Tabela I'!AS$79</f>
        <v>1E-3</v>
      </c>
      <c r="AT53" s="208">
        <f>'Tabela I'!AT53/'Tabela I'!AT$79</f>
        <v>0</v>
      </c>
      <c r="AU53" s="209">
        <f>'Tabela I'!AU53/'Tabela I'!AU$79</f>
        <v>3.0000000000000001E-3</v>
      </c>
      <c r="AV53" s="210">
        <f>'Tabela I'!AV53/'Tabela I'!AV$79</f>
        <v>4.0000000000000001E-3</v>
      </c>
      <c r="AW53" s="205">
        <f>'Tabela I'!AW53/'Tabela I'!AW$79</f>
        <v>1.2E-2</v>
      </c>
      <c r="AX53" s="205">
        <f>'Tabela I'!AX53/'Tabela I'!AX$79</f>
        <v>1.2E-2</v>
      </c>
      <c r="AY53" s="205">
        <f>'Tabela I'!AY53/'Tabela I'!AY$79</f>
        <v>7.0000000000000001E-3</v>
      </c>
      <c r="AZ53" s="205">
        <f>'Tabela I'!AZ53/'Tabela I'!AZ$79</f>
        <v>1E-3</v>
      </c>
      <c r="BA53" s="205">
        <f>'Tabela I'!BA53/'Tabela I'!BA$79</f>
        <v>7.0000000000000001E-3</v>
      </c>
      <c r="BB53" s="208">
        <f>'Tabela I'!BB53/'Tabela I'!BB$79</f>
        <v>2E-3</v>
      </c>
      <c r="BC53" s="209">
        <f>'Tabela I'!BC53/'Tabela I'!BC$79</f>
        <v>5.0000000000000001E-3</v>
      </c>
      <c r="BD53" s="209">
        <f>'Tabela I'!BD53/'Tabela I'!BD$79</f>
        <v>4.0000000000000001E-3</v>
      </c>
      <c r="BF53" s="17"/>
      <c r="BH53" s="17"/>
      <c r="BI53" s="17"/>
      <c r="BJ53" s="17"/>
      <c r="BK53" s="17"/>
      <c r="BN53" s="17"/>
      <c r="BO53" s="17"/>
    </row>
    <row r="54" spans="1:67" ht="25.5" x14ac:dyDescent="0.2">
      <c r="A54" s="150"/>
      <c r="B54" s="148"/>
      <c r="C54" s="149"/>
      <c r="D54" s="148" t="s">
        <v>153</v>
      </c>
      <c r="E54" s="148">
        <v>27</v>
      </c>
      <c r="F54" s="30" t="s">
        <v>154</v>
      </c>
      <c r="G54" s="50" t="s">
        <v>203</v>
      </c>
      <c r="H54" s="205">
        <f>'Tabela I'!H54/'Tabela I'!H$79</f>
        <v>0</v>
      </c>
      <c r="I54" s="205">
        <f>'Tabela I'!I54/'Tabela I'!I$79</f>
        <v>0</v>
      </c>
      <c r="J54" s="205">
        <f>'Tabela I'!J54/'Tabela I'!J$79</f>
        <v>1E-3</v>
      </c>
      <c r="K54" s="206">
        <f>'Tabela I'!K54/'Tabela I'!K$79</f>
        <v>0</v>
      </c>
      <c r="L54" s="206">
        <f>'Tabela I'!L54/'Tabela I'!L$79</f>
        <v>1E-3</v>
      </c>
      <c r="M54" s="205">
        <f>'Tabela I'!M54/'Tabela I'!M$79</f>
        <v>3.0000000000000001E-3</v>
      </c>
      <c r="N54" s="205">
        <f>'Tabela I'!N54/'Tabela I'!N$79</f>
        <v>8.9999999999999993E-3</v>
      </c>
      <c r="O54" s="206">
        <f>'Tabela I'!O54/'Tabela I'!O$79</f>
        <v>2E-3</v>
      </c>
      <c r="P54" s="205">
        <f>'Tabela I'!P54/'Tabela I'!P$79</f>
        <v>2E-3</v>
      </c>
      <c r="Q54" s="206">
        <f>'Tabela I'!Q54/'Tabela I'!Q$79</f>
        <v>3.0000000000000001E-3</v>
      </c>
      <c r="R54" s="206">
        <f>'Tabela I'!R54/'Tabela I'!R$79</f>
        <v>2E-3</v>
      </c>
      <c r="S54" s="205">
        <f>'Tabela I'!S54/'Tabela I'!S$79</f>
        <v>2E-3</v>
      </c>
      <c r="T54" s="205">
        <f>'Tabela I'!T54/'Tabela I'!T$79</f>
        <v>3.0000000000000001E-3</v>
      </c>
      <c r="U54" s="206">
        <f>'Tabela I'!U54/'Tabela I'!U$79</f>
        <v>0</v>
      </c>
      <c r="V54" s="205">
        <f>'Tabela I'!V54/'Tabela I'!V$79</f>
        <v>1.0999999999999999E-2</v>
      </c>
      <c r="W54" s="205">
        <f>'Tabela I'!W54/'Tabela I'!W$79</f>
        <v>0</v>
      </c>
      <c r="X54" s="205">
        <f>'Tabela I'!X54/'Tabela I'!X$79</f>
        <v>1E-3</v>
      </c>
      <c r="Y54" s="205">
        <f>'Tabela I'!Y54/'Tabela I'!Y$79</f>
        <v>4.0000000000000001E-3</v>
      </c>
      <c r="Z54" s="205">
        <f>'Tabela I'!Z54/'Tabela I'!Z$79</f>
        <v>1E-3</v>
      </c>
      <c r="AA54" s="205">
        <f>'Tabela I'!AA54/'Tabela I'!AA$79</f>
        <v>2E-3</v>
      </c>
      <c r="AB54" s="205">
        <f>'Tabela I'!AB54/'Tabela I'!AB$79</f>
        <v>3.0000000000000001E-3</v>
      </c>
      <c r="AC54" s="205">
        <f>'Tabela I'!AC54/'Tabela I'!AC$79</f>
        <v>0</v>
      </c>
      <c r="AD54" s="205">
        <f>'Tabela I'!AD54/'Tabela I'!AD$79</f>
        <v>0</v>
      </c>
      <c r="AE54" s="205">
        <f>'Tabela I'!AE54/'Tabela I'!AE$79</f>
        <v>3.0000000000000001E-3</v>
      </c>
      <c r="AF54" s="205">
        <f>'Tabela I'!AF54/'Tabela I'!AF$79</f>
        <v>1.9E-2</v>
      </c>
      <c r="AG54" s="205">
        <f>'Tabela I'!AG54/'Tabela I'!AG$79</f>
        <v>0</v>
      </c>
      <c r="AH54" s="205">
        <f>'Tabela I'!AH54/'Tabela I'!AH$79</f>
        <v>4.0000000000000001E-3</v>
      </c>
      <c r="AI54" s="207">
        <f>'Tabela I'!AI54/'Tabela I'!AI$79</f>
        <v>1E-3</v>
      </c>
      <c r="AJ54" s="205">
        <f>'Tabela I'!AJ54/'Tabela I'!AJ$79</f>
        <v>0</v>
      </c>
      <c r="AK54" s="205">
        <f>'Tabela I'!AK54/'Tabela I'!AK$79</f>
        <v>8.9999999999999993E-3</v>
      </c>
      <c r="AL54" s="205">
        <f>'Tabela I'!AL54/'Tabela I'!AL$79</f>
        <v>3.0000000000000001E-3</v>
      </c>
      <c r="AM54" s="205">
        <f>'Tabela I'!AM54/'Tabela I'!AM$79</f>
        <v>1E-3</v>
      </c>
      <c r="AN54" s="205">
        <f>'Tabela I'!AN54/'Tabela I'!AN$79</f>
        <v>1E-3</v>
      </c>
      <c r="AO54" s="205">
        <f>'Tabela I'!AO54/'Tabela I'!AO$79</f>
        <v>1.0999999999999999E-2</v>
      </c>
      <c r="AP54" s="205">
        <f>'Tabela I'!AP54/'Tabela I'!AP$79</f>
        <v>2E-3</v>
      </c>
      <c r="AQ54" s="205">
        <f>'Tabela I'!AQ54/'Tabela I'!AQ$79</f>
        <v>3.0000000000000001E-3</v>
      </c>
      <c r="AR54" s="205">
        <f>'Tabela I'!AR54/'Tabela I'!AR$79</f>
        <v>2E-3</v>
      </c>
      <c r="AS54" s="205">
        <f>'Tabela I'!AS54/'Tabela I'!AS$79</f>
        <v>1E-3</v>
      </c>
      <c r="AT54" s="208">
        <f>'Tabela I'!AT54/'Tabela I'!AT$79</f>
        <v>1E-3</v>
      </c>
      <c r="AU54" s="209">
        <f>'Tabela I'!AU54/'Tabela I'!AU$79</f>
        <v>3.0000000000000001E-3</v>
      </c>
      <c r="AV54" s="210">
        <f>'Tabela I'!AV54/'Tabela I'!AV$79</f>
        <v>1.7000000000000001E-2</v>
      </c>
      <c r="AW54" s="205">
        <f>'Tabela I'!AW54/'Tabela I'!AW$79</f>
        <v>1.7999999999999999E-2</v>
      </c>
      <c r="AX54" s="205">
        <f>'Tabela I'!AX54/'Tabela I'!AX$79</f>
        <v>7.0000000000000001E-3</v>
      </c>
      <c r="AY54" s="205">
        <f>'Tabela I'!AY54/'Tabela I'!AY$79</f>
        <v>1.4E-2</v>
      </c>
      <c r="AZ54" s="205">
        <f>'Tabela I'!AZ54/'Tabela I'!AZ$79</f>
        <v>4.0000000000000001E-3</v>
      </c>
      <c r="BA54" s="205">
        <f>'Tabela I'!BA54/'Tabela I'!BA$79</f>
        <v>1.2E-2</v>
      </c>
      <c r="BB54" s="208">
        <f>'Tabela I'!BB54/'Tabela I'!BB$79</f>
        <v>3.5000000000000003E-2</v>
      </c>
      <c r="BC54" s="209">
        <f>'Tabela I'!BC54/'Tabela I'!BC$79</f>
        <v>2.4E-2</v>
      </c>
      <c r="BD54" s="209">
        <f>'Tabela I'!BD54/'Tabela I'!BD$79</f>
        <v>1.4E-2</v>
      </c>
      <c r="BF54" s="17"/>
      <c r="BH54" s="17"/>
      <c r="BI54" s="17"/>
      <c r="BJ54" s="17"/>
      <c r="BK54" s="17"/>
      <c r="BN54" s="17"/>
      <c r="BO54" s="17"/>
    </row>
    <row r="55" spans="1:67" x14ac:dyDescent="0.2">
      <c r="A55" s="150"/>
      <c r="B55" s="148"/>
      <c r="C55" s="149"/>
      <c r="D55" s="148" t="s">
        <v>156</v>
      </c>
      <c r="E55" s="148">
        <v>28</v>
      </c>
      <c r="F55" s="41" t="s">
        <v>157</v>
      </c>
      <c r="G55" s="50">
        <v>741540</v>
      </c>
      <c r="H55" s="205">
        <f>'Tabela I'!H55/'Tabela I'!H$79</f>
        <v>0</v>
      </c>
      <c r="I55" s="205">
        <f>'Tabela I'!I55/'Tabela I'!I$79</f>
        <v>0</v>
      </c>
      <c r="J55" s="205">
        <f>'Tabela I'!J55/'Tabela I'!J$79</f>
        <v>0</v>
      </c>
      <c r="K55" s="206">
        <f>'Tabela I'!K55/'Tabela I'!K$79</f>
        <v>0</v>
      </c>
      <c r="L55" s="206">
        <f>'Tabela I'!L55/'Tabela I'!L$79</f>
        <v>0</v>
      </c>
      <c r="M55" s="205">
        <f>'Tabela I'!M55/'Tabela I'!M$79</f>
        <v>0</v>
      </c>
      <c r="N55" s="205">
        <f>'Tabela I'!N55/'Tabela I'!N$79</f>
        <v>0</v>
      </c>
      <c r="O55" s="206">
        <f>'Tabela I'!O55/'Tabela I'!O$79</f>
        <v>0</v>
      </c>
      <c r="P55" s="205">
        <f>'Tabela I'!P55/'Tabela I'!P$79</f>
        <v>0</v>
      </c>
      <c r="Q55" s="206">
        <f>'Tabela I'!Q55/'Tabela I'!Q$79</f>
        <v>0</v>
      </c>
      <c r="R55" s="206">
        <f>'Tabela I'!R55/'Tabela I'!R$79</f>
        <v>0</v>
      </c>
      <c r="S55" s="205">
        <f>'Tabela I'!S55/'Tabela I'!S$79</f>
        <v>0</v>
      </c>
      <c r="T55" s="205">
        <f>'Tabela I'!T55/'Tabela I'!T$79</f>
        <v>0</v>
      </c>
      <c r="U55" s="206">
        <f>'Tabela I'!U55/'Tabela I'!U$79</f>
        <v>0</v>
      </c>
      <c r="V55" s="205">
        <f>'Tabela I'!V55/'Tabela I'!V$79</f>
        <v>0</v>
      </c>
      <c r="W55" s="205">
        <f>'Tabela I'!W55/'Tabela I'!W$79</f>
        <v>0</v>
      </c>
      <c r="X55" s="205">
        <f>'Tabela I'!X55/'Tabela I'!X$79</f>
        <v>0</v>
      </c>
      <c r="Y55" s="205">
        <f>'Tabela I'!Y55/'Tabela I'!Y$79</f>
        <v>0</v>
      </c>
      <c r="Z55" s="205">
        <f>'Tabela I'!Z55/'Tabela I'!Z$79</f>
        <v>0</v>
      </c>
      <c r="AA55" s="205">
        <f>'Tabela I'!AA55/'Tabela I'!AA$79</f>
        <v>0</v>
      </c>
      <c r="AB55" s="205">
        <f>'Tabela I'!AB55/'Tabela I'!AB$79</f>
        <v>0</v>
      </c>
      <c r="AC55" s="205">
        <f>'Tabela I'!AC55/'Tabela I'!AC$79</f>
        <v>0</v>
      </c>
      <c r="AD55" s="205">
        <f>'Tabela I'!AD55/'Tabela I'!AD$79</f>
        <v>1E-3</v>
      </c>
      <c r="AE55" s="205">
        <f>'Tabela I'!AE55/'Tabela I'!AE$79</f>
        <v>0</v>
      </c>
      <c r="AF55" s="205">
        <f>'Tabela I'!AF55/'Tabela I'!AF$79</f>
        <v>0</v>
      </c>
      <c r="AG55" s="205">
        <f>'Tabela I'!AG55/'Tabela I'!AG$79</f>
        <v>0</v>
      </c>
      <c r="AH55" s="205">
        <f>'Tabela I'!AH55/'Tabela I'!AH$79</f>
        <v>0</v>
      </c>
      <c r="AI55" s="207">
        <f>'Tabela I'!AI55/'Tabela I'!AI$79</f>
        <v>0</v>
      </c>
      <c r="AJ55" s="205">
        <f>'Tabela I'!AJ55/'Tabela I'!AJ$79</f>
        <v>0</v>
      </c>
      <c r="AK55" s="205">
        <f>'Tabela I'!AK55/'Tabela I'!AK$79</f>
        <v>0</v>
      </c>
      <c r="AL55" s="205">
        <f>'Tabela I'!AL55/'Tabela I'!AL$79</f>
        <v>0</v>
      </c>
      <c r="AM55" s="205">
        <f>'Tabela I'!AM55/'Tabela I'!AM$79</f>
        <v>0</v>
      </c>
      <c r="AN55" s="205">
        <f>'Tabela I'!AN55/'Tabela I'!AN$79</f>
        <v>0</v>
      </c>
      <c r="AO55" s="205">
        <f>'Tabela I'!AO55/'Tabela I'!AO$79</f>
        <v>0</v>
      </c>
      <c r="AP55" s="205">
        <f>'Tabela I'!AP55/'Tabela I'!AP$79</f>
        <v>0</v>
      </c>
      <c r="AQ55" s="205">
        <f>'Tabela I'!AQ55/'Tabela I'!AQ$79</f>
        <v>0</v>
      </c>
      <c r="AR55" s="205">
        <f>'Tabela I'!AR55/'Tabela I'!AR$79</f>
        <v>0</v>
      </c>
      <c r="AS55" s="205">
        <f>'Tabela I'!AS55/'Tabela I'!AS$79</f>
        <v>0</v>
      </c>
      <c r="AT55" s="208">
        <f>'Tabela I'!AT55/'Tabela I'!AT$79</f>
        <v>0</v>
      </c>
      <c r="AU55" s="209">
        <f>'Tabela I'!AU55/'Tabela I'!AU$79</f>
        <v>0</v>
      </c>
      <c r="AV55" s="210">
        <f>'Tabela I'!AV55/'Tabela I'!AV$79</f>
        <v>0</v>
      </c>
      <c r="AW55" s="205">
        <f>'Tabela I'!AW55/'Tabela I'!AW$79</f>
        <v>0</v>
      </c>
      <c r="AX55" s="205">
        <f>'Tabela I'!AX55/'Tabela I'!AX$79</f>
        <v>0</v>
      </c>
      <c r="AY55" s="205">
        <f>'Tabela I'!AY55/'Tabela I'!AY$79</f>
        <v>0</v>
      </c>
      <c r="AZ55" s="205">
        <f>'Tabela I'!AZ55/'Tabela I'!AZ$79</f>
        <v>0</v>
      </c>
      <c r="BA55" s="205">
        <f>'Tabela I'!BA55/'Tabela I'!BA$79</f>
        <v>0</v>
      </c>
      <c r="BB55" s="208">
        <f>'Tabela I'!BB55/'Tabela I'!BB$79</f>
        <v>0</v>
      </c>
      <c r="BC55" s="209">
        <f>'Tabela I'!BC55/'Tabela I'!BC$79</f>
        <v>0</v>
      </c>
      <c r="BD55" s="209">
        <f>'Tabela I'!BD55/'Tabela I'!BD$79</f>
        <v>0</v>
      </c>
      <c r="BF55" s="17"/>
      <c r="BH55" s="17"/>
      <c r="BI55" s="17"/>
      <c r="BJ55" s="17"/>
      <c r="BK55" s="17"/>
      <c r="BN55" s="17"/>
      <c r="BO55" s="17"/>
    </row>
    <row r="56" spans="1:67" x14ac:dyDescent="0.2">
      <c r="A56" s="150"/>
      <c r="B56" s="148" t="s">
        <v>61</v>
      </c>
      <c r="C56" s="149"/>
      <c r="D56" s="148"/>
      <c r="E56" s="148">
        <v>29</v>
      </c>
      <c r="F56" s="24" t="s">
        <v>158</v>
      </c>
      <c r="G56" s="51" t="s">
        <v>159</v>
      </c>
      <c r="H56" s="205">
        <f>'Tabela I'!H56/'Tabela I'!H$79</f>
        <v>1E-3</v>
      </c>
      <c r="I56" s="205">
        <f>'Tabela I'!I56/'Tabela I'!I$79</f>
        <v>4.0000000000000001E-3</v>
      </c>
      <c r="J56" s="205">
        <f>'Tabela I'!J56/'Tabela I'!J$79</f>
        <v>1.4999999999999999E-2</v>
      </c>
      <c r="K56" s="206">
        <f>'Tabela I'!K56/'Tabela I'!K$79</f>
        <v>1.2999999999999999E-2</v>
      </c>
      <c r="L56" s="206">
        <f>'Tabela I'!L56/'Tabela I'!L$79</f>
        <v>1E-3</v>
      </c>
      <c r="M56" s="205">
        <f>'Tabela I'!M56/'Tabela I'!M$79</f>
        <v>7.0000000000000001E-3</v>
      </c>
      <c r="N56" s="205">
        <f>'Tabela I'!N56/'Tabela I'!N$79</f>
        <v>1E-3</v>
      </c>
      <c r="O56" s="206">
        <f>'Tabela I'!O56/'Tabela I'!O$79</f>
        <v>1E-3</v>
      </c>
      <c r="P56" s="205">
        <f>'Tabela I'!P56/'Tabela I'!P$79</f>
        <v>0</v>
      </c>
      <c r="Q56" s="206">
        <f>'Tabela I'!Q56/'Tabela I'!Q$79</f>
        <v>1.7000000000000001E-2</v>
      </c>
      <c r="R56" s="206">
        <f>'Tabela I'!R56/'Tabela I'!R$79</f>
        <v>0</v>
      </c>
      <c r="S56" s="205">
        <f>'Tabela I'!S56/'Tabela I'!S$79</f>
        <v>5.0000000000000001E-3</v>
      </c>
      <c r="T56" s="205">
        <f>'Tabela I'!T56/'Tabela I'!T$79</f>
        <v>1E-3</v>
      </c>
      <c r="U56" s="206">
        <f>'Tabela I'!U56/'Tabela I'!U$79</f>
        <v>3.0000000000000001E-3</v>
      </c>
      <c r="V56" s="205">
        <f>'Tabela I'!V56/'Tabela I'!V$79</f>
        <v>0</v>
      </c>
      <c r="W56" s="205">
        <f>'Tabela I'!W56/'Tabela I'!W$79</f>
        <v>0</v>
      </c>
      <c r="X56" s="205">
        <f>'Tabela I'!X56/'Tabela I'!X$79</f>
        <v>0.01</v>
      </c>
      <c r="Y56" s="205">
        <f>'Tabela I'!Y56/'Tabela I'!Y$79</f>
        <v>2E-3</v>
      </c>
      <c r="Z56" s="205">
        <f>'Tabela I'!Z56/'Tabela I'!Z$79</f>
        <v>1.6E-2</v>
      </c>
      <c r="AA56" s="205">
        <f>'Tabela I'!AA56/'Tabela I'!AA$79</f>
        <v>1.4999999999999999E-2</v>
      </c>
      <c r="AB56" s="205">
        <f>'Tabela I'!AB56/'Tabela I'!AB$79</f>
        <v>7.0000000000000001E-3</v>
      </c>
      <c r="AC56" s="205">
        <f>'Tabela I'!AC56/'Tabela I'!AC$79</f>
        <v>2E-3</v>
      </c>
      <c r="AD56" s="205">
        <f>'Tabela I'!AD56/'Tabela I'!AD$79</f>
        <v>2E-3</v>
      </c>
      <c r="AE56" s="205">
        <f>'Tabela I'!AE56/'Tabela I'!AE$79</f>
        <v>0</v>
      </c>
      <c r="AF56" s="205">
        <f>'Tabela I'!AF56/'Tabela I'!AF$79</f>
        <v>6.0000000000000001E-3</v>
      </c>
      <c r="AG56" s="205">
        <f>'Tabela I'!AG56/'Tabela I'!AG$79</f>
        <v>3.0000000000000001E-3</v>
      </c>
      <c r="AH56" s="205">
        <f>'Tabela I'!AH56/'Tabela I'!AH$79</f>
        <v>5.0000000000000001E-3</v>
      </c>
      <c r="AI56" s="207">
        <f>'Tabela I'!AI56/'Tabela I'!AI$79</f>
        <v>0</v>
      </c>
      <c r="AJ56" s="205">
        <f>'Tabela I'!AJ56/'Tabela I'!AJ$79</f>
        <v>0</v>
      </c>
      <c r="AK56" s="205">
        <f>'Tabela I'!AK56/'Tabela I'!AK$79</f>
        <v>0</v>
      </c>
      <c r="AL56" s="205">
        <f>'Tabela I'!AL56/'Tabela I'!AL$79</f>
        <v>6.0000000000000001E-3</v>
      </c>
      <c r="AM56" s="205">
        <f>'Tabela I'!AM56/'Tabela I'!AM$79</f>
        <v>1E-3</v>
      </c>
      <c r="AN56" s="205">
        <f>'Tabela I'!AN56/'Tabela I'!AN$79</f>
        <v>2E-3</v>
      </c>
      <c r="AO56" s="205">
        <f>'Tabela I'!AO56/'Tabela I'!AO$79</f>
        <v>1E-3</v>
      </c>
      <c r="AP56" s="205">
        <f>'Tabela I'!AP56/'Tabela I'!AP$79</f>
        <v>0</v>
      </c>
      <c r="AQ56" s="205">
        <f>'Tabela I'!AQ56/'Tabela I'!AQ$79</f>
        <v>3.0000000000000001E-3</v>
      </c>
      <c r="AR56" s="205">
        <f>'Tabela I'!AR56/'Tabela I'!AR$79</f>
        <v>2E-3</v>
      </c>
      <c r="AS56" s="205">
        <f>'Tabela I'!AS56/'Tabela I'!AS$79</f>
        <v>0.03</v>
      </c>
      <c r="AT56" s="208">
        <f>'Tabela I'!AT56/'Tabela I'!AT$79</f>
        <v>0</v>
      </c>
      <c r="AU56" s="209">
        <f>'Tabela I'!AU56/'Tabela I'!AU$79</f>
        <v>4.0000000000000001E-3</v>
      </c>
      <c r="AV56" s="210">
        <f>'Tabela I'!AV56/'Tabela I'!AV$79</f>
        <v>6.0000000000000001E-3</v>
      </c>
      <c r="AW56" s="205">
        <f>'Tabela I'!AW56/'Tabela I'!AW$79</f>
        <v>1.4999999999999999E-2</v>
      </c>
      <c r="AX56" s="205">
        <f>'Tabela I'!AX56/'Tabela I'!AX$79</f>
        <v>2E-3</v>
      </c>
      <c r="AY56" s="205">
        <f>'Tabela I'!AY56/'Tabela I'!AY$79</f>
        <v>0</v>
      </c>
      <c r="AZ56" s="205">
        <f>'Tabela I'!AZ56/'Tabela I'!AZ$79</f>
        <v>4.0000000000000001E-3</v>
      </c>
      <c r="BA56" s="205">
        <f>'Tabela I'!BA56/'Tabela I'!BA$79</f>
        <v>7.0000000000000001E-3</v>
      </c>
      <c r="BB56" s="208">
        <f>'Tabela I'!BB56/'Tabela I'!BB$79</f>
        <v>5.0000000000000001E-3</v>
      </c>
      <c r="BC56" s="209">
        <f>'Tabela I'!BC56/'Tabela I'!BC$79</f>
        <v>6.0000000000000001E-3</v>
      </c>
      <c r="BD56" s="209">
        <f>'Tabela I'!BD56/'Tabela I'!BD$79</f>
        <v>5.0000000000000001E-3</v>
      </c>
      <c r="BF56" s="17"/>
      <c r="BH56" s="17"/>
      <c r="BI56" s="17"/>
      <c r="BJ56" s="17"/>
      <c r="BK56" s="17"/>
      <c r="BN56" s="17"/>
      <c r="BO56" s="17"/>
    </row>
    <row r="57" spans="1:67" x14ac:dyDescent="0.2">
      <c r="A57" s="150"/>
      <c r="B57" s="148"/>
      <c r="C57" s="149"/>
      <c r="D57" s="148"/>
      <c r="E57" s="148"/>
      <c r="F57" s="24"/>
      <c r="G57" s="51"/>
      <c r="H57" s="205"/>
      <c r="I57" s="205"/>
      <c r="J57" s="205"/>
      <c r="K57" s="206"/>
      <c r="L57" s="206"/>
      <c r="M57" s="205"/>
      <c r="N57" s="205"/>
      <c r="O57" s="206"/>
      <c r="P57" s="205"/>
      <c r="Q57" s="206"/>
      <c r="R57" s="206"/>
      <c r="S57" s="205"/>
      <c r="T57" s="205"/>
      <c r="U57" s="206"/>
      <c r="V57" s="205"/>
      <c r="W57" s="205"/>
      <c r="X57" s="205"/>
      <c r="Y57" s="205"/>
      <c r="Z57" s="205"/>
      <c r="AA57" s="205"/>
      <c r="AB57" s="205"/>
      <c r="AC57" s="205"/>
      <c r="AD57" s="205"/>
      <c r="AE57" s="205"/>
      <c r="AF57" s="205"/>
      <c r="AG57" s="205"/>
      <c r="AH57" s="205"/>
      <c r="AI57" s="207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8"/>
      <c r="AU57" s="209"/>
      <c r="AV57" s="210"/>
      <c r="AW57" s="205"/>
      <c r="AX57" s="205"/>
      <c r="AY57" s="205"/>
      <c r="AZ57" s="205"/>
      <c r="BA57" s="205"/>
      <c r="BB57" s="208"/>
      <c r="BC57" s="209"/>
      <c r="BD57" s="209"/>
      <c r="BF57" s="17"/>
      <c r="BH57" s="17"/>
      <c r="BI57" s="17"/>
      <c r="BJ57" s="17"/>
      <c r="BK57" s="17"/>
      <c r="BN57" s="17"/>
      <c r="BO57" s="17"/>
    </row>
    <row r="58" spans="1:67" x14ac:dyDescent="0.2">
      <c r="A58" s="150" t="s">
        <v>53</v>
      </c>
      <c r="B58" s="148"/>
      <c r="C58" s="149"/>
      <c r="D58" s="148"/>
      <c r="E58" s="148"/>
      <c r="F58" s="27" t="s">
        <v>160</v>
      </c>
      <c r="G58" s="28" t="s">
        <v>161</v>
      </c>
      <c r="H58" s="211">
        <f>'Tabela I'!H58/'Tabela I'!H$79</f>
        <v>3.1E-2</v>
      </c>
      <c r="I58" s="211">
        <f>'Tabela I'!I58/'Tabela I'!I$79</f>
        <v>8.9999999999999993E-3</v>
      </c>
      <c r="J58" s="211">
        <f>'Tabela I'!J58/'Tabela I'!J$79</f>
        <v>4.3999999999999997E-2</v>
      </c>
      <c r="K58" s="211">
        <f>'Tabela I'!K58/'Tabela I'!K$79</f>
        <v>5.0000000000000001E-3</v>
      </c>
      <c r="L58" s="211">
        <f>'Tabela I'!L58/'Tabela I'!L$79</f>
        <v>1.9E-2</v>
      </c>
      <c r="M58" s="211">
        <f>'Tabela I'!M58/'Tabela I'!M$79</f>
        <v>1.2E-2</v>
      </c>
      <c r="N58" s="211">
        <f>'Tabela I'!N58/'Tabela I'!N$79</f>
        <v>1.4E-2</v>
      </c>
      <c r="O58" s="211">
        <f>'Tabela I'!O58/'Tabela I'!O$79</f>
        <v>1.4E-2</v>
      </c>
      <c r="P58" s="211">
        <f>'Tabela I'!P58/'Tabela I'!P$79</f>
        <v>3.5999999999999997E-2</v>
      </c>
      <c r="Q58" s="211">
        <f>'Tabela I'!Q58/'Tabela I'!Q$79</f>
        <v>7.5999999999999998E-2</v>
      </c>
      <c r="R58" s="211">
        <f>'Tabela I'!R58/'Tabela I'!R$79</f>
        <v>3.1E-2</v>
      </c>
      <c r="S58" s="211">
        <f>'Tabela I'!S58/'Tabela I'!S$79</f>
        <v>2.3E-2</v>
      </c>
      <c r="T58" s="211">
        <f>'Tabela I'!T58/'Tabela I'!T$79</f>
        <v>8.9999999999999993E-3</v>
      </c>
      <c r="U58" s="211">
        <f>'Tabela I'!U58/'Tabela I'!U$79</f>
        <v>2.8000000000000001E-2</v>
      </c>
      <c r="V58" s="211">
        <f>'Tabela I'!V58/'Tabela I'!V$79</f>
        <v>4.9000000000000002E-2</v>
      </c>
      <c r="W58" s="211">
        <f>'Tabela I'!W58/'Tabela I'!W$79</f>
        <v>3.1E-2</v>
      </c>
      <c r="X58" s="211">
        <f>'Tabela I'!X58/'Tabela I'!X$79</f>
        <v>2.8000000000000001E-2</v>
      </c>
      <c r="Y58" s="211">
        <f>'Tabela I'!Y58/'Tabela I'!Y$79</f>
        <v>6.3E-2</v>
      </c>
      <c r="Z58" s="211">
        <f>'Tabela I'!Z58/'Tabela I'!Z$79</f>
        <v>0.02</v>
      </c>
      <c r="AA58" s="211">
        <f>'Tabela I'!AA58/'Tabela I'!AA$79</f>
        <v>4.9000000000000002E-2</v>
      </c>
      <c r="AB58" s="211">
        <f>'Tabela I'!AB58/'Tabela I'!AB$79</f>
        <v>4.3999999999999997E-2</v>
      </c>
      <c r="AC58" s="211">
        <f>'Tabela I'!AC58/'Tabela I'!AC$79</f>
        <v>0.03</v>
      </c>
      <c r="AD58" s="211">
        <f>'Tabela I'!AD58/'Tabela I'!AD$79</f>
        <v>8.9999999999999993E-3</v>
      </c>
      <c r="AE58" s="211">
        <f>'Tabela I'!AE58/'Tabela I'!AE$79</f>
        <v>7.0000000000000001E-3</v>
      </c>
      <c r="AF58" s="211">
        <f>'Tabela I'!AF58/'Tabela I'!AF$79</f>
        <v>2.5999999999999999E-2</v>
      </c>
      <c r="AG58" s="211">
        <f>'Tabela I'!AG58/'Tabela I'!AG$79</f>
        <v>1.2999999999999999E-2</v>
      </c>
      <c r="AH58" s="211">
        <f>'Tabela I'!AH58/'Tabela I'!AH$79</f>
        <v>4.7E-2</v>
      </c>
      <c r="AI58" s="211">
        <f>'Tabela I'!AI58/'Tabela I'!AI$79</f>
        <v>0.04</v>
      </c>
      <c r="AJ58" s="211">
        <f>'Tabela I'!AJ58/'Tabela I'!AJ$79</f>
        <v>1.7000000000000001E-2</v>
      </c>
      <c r="AK58" s="211">
        <f>'Tabela I'!AK58/'Tabela I'!AK$79</f>
        <v>3.2000000000000001E-2</v>
      </c>
      <c r="AL58" s="211">
        <f>'Tabela I'!AL58/'Tabela I'!AL$79</f>
        <v>4.2000000000000003E-2</v>
      </c>
      <c r="AM58" s="211">
        <f>'Tabela I'!AM58/'Tabela I'!AM$79</f>
        <v>1.0999999999999999E-2</v>
      </c>
      <c r="AN58" s="211">
        <f>'Tabela I'!AN58/'Tabela I'!AN$79</f>
        <v>3.6999999999999998E-2</v>
      </c>
      <c r="AO58" s="211">
        <f>'Tabela I'!AO58/'Tabela I'!AO$79</f>
        <v>9.6000000000000002E-2</v>
      </c>
      <c r="AP58" s="211">
        <f>'Tabela I'!AP58/'Tabela I'!AP$79</f>
        <v>0.16400000000000001</v>
      </c>
      <c r="AQ58" s="211">
        <f>'Tabela I'!AQ58/'Tabela I'!AQ$79</f>
        <v>9.1999999999999998E-2</v>
      </c>
      <c r="AR58" s="211">
        <f>'Tabela I'!AR58/'Tabela I'!AR$79</f>
        <v>1.6E-2</v>
      </c>
      <c r="AS58" s="211">
        <f>'Tabela I'!AS58/'Tabela I'!AS$79</f>
        <v>0</v>
      </c>
      <c r="AT58" s="212">
        <f>'Tabela I'!AT58/'Tabela I'!AT$79</f>
        <v>1.7000000000000001E-2</v>
      </c>
      <c r="AU58" s="213">
        <f>'Tabela I'!AU58/'Tabela I'!AU$79</f>
        <v>4.3999999999999997E-2</v>
      </c>
      <c r="AV58" s="214">
        <f>'Tabela I'!AV58/'Tabela I'!AV$79</f>
        <v>0.05</v>
      </c>
      <c r="AW58" s="211">
        <f>'Tabela I'!AW58/'Tabela I'!AW$79</f>
        <v>8.1000000000000003E-2</v>
      </c>
      <c r="AX58" s="211">
        <f>'Tabela I'!AX58/'Tabela I'!AX$79</f>
        <v>2.9000000000000001E-2</v>
      </c>
      <c r="AY58" s="211">
        <f>'Tabela I'!AY58/'Tabela I'!AY$79</f>
        <v>0.12</v>
      </c>
      <c r="AZ58" s="211">
        <f>'Tabela I'!AZ58/'Tabela I'!AZ$79</f>
        <v>0.107</v>
      </c>
      <c r="BA58" s="211">
        <f>'Tabela I'!BA58/'Tabela I'!BA$79</f>
        <v>7.9000000000000001E-2</v>
      </c>
      <c r="BB58" s="212">
        <f>'Tabela I'!BB58/'Tabela I'!BB$79</f>
        <v>0.106</v>
      </c>
      <c r="BC58" s="213">
        <f>'Tabela I'!BC58/'Tabela I'!BC$79</f>
        <v>9.1999999999999998E-2</v>
      </c>
      <c r="BD58" s="213">
        <f>'Tabela I'!BD58/'Tabela I'!BD$79</f>
        <v>6.9000000000000006E-2</v>
      </c>
      <c r="BF58" s="17"/>
      <c r="BH58" s="17"/>
      <c r="BI58" s="17"/>
      <c r="BJ58" s="17"/>
      <c r="BK58" s="17"/>
      <c r="BN58" s="17"/>
      <c r="BO58" s="17"/>
    </row>
    <row r="59" spans="1:67" ht="25.5" x14ac:dyDescent="0.2">
      <c r="A59" s="150"/>
      <c r="B59" s="148" t="s">
        <v>58</v>
      </c>
      <c r="C59" s="149"/>
      <c r="D59" s="148"/>
      <c r="E59" s="148">
        <v>30</v>
      </c>
      <c r="F59" s="26" t="s">
        <v>162</v>
      </c>
      <c r="G59" s="25" t="s">
        <v>163</v>
      </c>
      <c r="H59" s="205">
        <f>'Tabela I'!H59/'Tabela I'!H$79</f>
        <v>1.7999999999999999E-2</v>
      </c>
      <c r="I59" s="205">
        <f>'Tabela I'!I59/'Tabela I'!I$79</f>
        <v>4.0000000000000001E-3</v>
      </c>
      <c r="J59" s="205">
        <f>'Tabela I'!J59/'Tabela I'!J$79</f>
        <v>1.4999999999999999E-2</v>
      </c>
      <c r="K59" s="206">
        <f>'Tabela I'!K59/'Tabela I'!K$79</f>
        <v>1E-3</v>
      </c>
      <c r="L59" s="206">
        <f>'Tabela I'!L59/'Tabela I'!L$79</f>
        <v>4.0000000000000001E-3</v>
      </c>
      <c r="M59" s="205">
        <f>'Tabela I'!M59/'Tabela I'!M$79</f>
        <v>5.0000000000000001E-3</v>
      </c>
      <c r="N59" s="205">
        <f>'Tabela I'!N59/'Tabela I'!N$79</f>
        <v>4.0000000000000001E-3</v>
      </c>
      <c r="O59" s="206">
        <f>'Tabela I'!O59/'Tabela I'!O$79</f>
        <v>1.0999999999999999E-2</v>
      </c>
      <c r="P59" s="205">
        <f>'Tabela I'!P59/'Tabela I'!P$79</f>
        <v>1E-3</v>
      </c>
      <c r="Q59" s="206">
        <f>'Tabela I'!Q59/'Tabela I'!Q$79</f>
        <v>1.9E-2</v>
      </c>
      <c r="R59" s="206">
        <f>'Tabela I'!R59/'Tabela I'!R$79</f>
        <v>1.2999999999999999E-2</v>
      </c>
      <c r="S59" s="205">
        <f>'Tabela I'!S59/'Tabela I'!S$79</f>
        <v>7.0000000000000001E-3</v>
      </c>
      <c r="T59" s="205">
        <f>'Tabela I'!T59/'Tabela I'!T$79</f>
        <v>2E-3</v>
      </c>
      <c r="U59" s="206">
        <f>'Tabela I'!U59/'Tabela I'!U$79</f>
        <v>0</v>
      </c>
      <c r="V59" s="205">
        <f>'Tabela I'!V59/'Tabela I'!V$79</f>
        <v>2.1000000000000001E-2</v>
      </c>
      <c r="W59" s="205">
        <f>'Tabela I'!W59/'Tabela I'!W$79</f>
        <v>1.4999999999999999E-2</v>
      </c>
      <c r="X59" s="205">
        <f>'Tabela I'!X59/'Tabela I'!X$79</f>
        <v>1.6E-2</v>
      </c>
      <c r="Y59" s="205">
        <f>'Tabela I'!Y59/'Tabela I'!Y$79</f>
        <v>5.6000000000000001E-2</v>
      </c>
      <c r="Z59" s="205">
        <f>'Tabela I'!Z59/'Tabela I'!Z$79</f>
        <v>1.0999999999999999E-2</v>
      </c>
      <c r="AA59" s="205">
        <f>'Tabela I'!AA59/'Tabela I'!AA$79</f>
        <v>3.6999999999999998E-2</v>
      </c>
      <c r="AB59" s="205">
        <f>'Tabela I'!AB59/'Tabela I'!AB$79</f>
        <v>2.1999999999999999E-2</v>
      </c>
      <c r="AC59" s="205">
        <f>'Tabela I'!AC59/'Tabela I'!AC$79</f>
        <v>1.2999999999999999E-2</v>
      </c>
      <c r="AD59" s="205">
        <f>'Tabela I'!AD59/'Tabela I'!AD$79</f>
        <v>1E-3</v>
      </c>
      <c r="AE59" s="205">
        <f>'Tabela I'!AE59/'Tabela I'!AE$79</f>
        <v>2E-3</v>
      </c>
      <c r="AF59" s="205">
        <f>'Tabela I'!AF59/'Tabela I'!AF$79</f>
        <v>2.3E-2</v>
      </c>
      <c r="AG59" s="205">
        <f>'Tabela I'!AG59/'Tabela I'!AG$79</f>
        <v>7.0000000000000001E-3</v>
      </c>
      <c r="AH59" s="205">
        <f>'Tabela I'!AH59/'Tabela I'!AH$79</f>
        <v>0.04</v>
      </c>
      <c r="AI59" s="207">
        <f>'Tabela I'!AI59/'Tabela I'!AI$79</f>
        <v>1E-3</v>
      </c>
      <c r="AJ59" s="205">
        <f>'Tabela I'!AJ59/'Tabela I'!AJ$79</f>
        <v>1.4E-2</v>
      </c>
      <c r="AK59" s="205">
        <f>'Tabela I'!AK59/'Tabela I'!AK$79</f>
        <v>2.3E-2</v>
      </c>
      <c r="AL59" s="205">
        <f>'Tabela I'!AL59/'Tabela I'!AL$79</f>
        <v>3.4000000000000002E-2</v>
      </c>
      <c r="AM59" s="205">
        <f>'Tabela I'!AM59/'Tabela I'!AM$79</f>
        <v>8.0000000000000002E-3</v>
      </c>
      <c r="AN59" s="205">
        <f>'Tabela I'!AN59/'Tabela I'!AN$79</f>
        <v>1.9E-2</v>
      </c>
      <c r="AO59" s="205">
        <f>'Tabela I'!AO59/'Tabela I'!AO$79</f>
        <v>6.9000000000000006E-2</v>
      </c>
      <c r="AP59" s="205">
        <f>'Tabela I'!AP59/'Tabela I'!AP$79</f>
        <v>0.14699999999999999</v>
      </c>
      <c r="AQ59" s="205">
        <f>'Tabela I'!AQ59/'Tabela I'!AQ$79</f>
        <v>4.7E-2</v>
      </c>
      <c r="AR59" s="205">
        <f>'Tabela I'!AR59/'Tabela I'!AR$79</f>
        <v>2E-3</v>
      </c>
      <c r="AS59" s="205">
        <f>'Tabela I'!AS59/'Tabela I'!AS$79</f>
        <v>0</v>
      </c>
      <c r="AT59" s="208">
        <f>'Tabela I'!AT59/'Tabela I'!AT$79</f>
        <v>7.0000000000000001E-3</v>
      </c>
      <c r="AU59" s="209">
        <f>'Tabela I'!AU59/'Tabela I'!AU$79</f>
        <v>2.7E-2</v>
      </c>
      <c r="AV59" s="210">
        <f>'Tabela I'!AV59/'Tabela I'!AV$79</f>
        <v>3.7999999999999999E-2</v>
      </c>
      <c r="AW59" s="205">
        <f>'Tabela I'!AW59/'Tabela I'!AW$79</f>
        <v>5.8999999999999997E-2</v>
      </c>
      <c r="AX59" s="205">
        <f>'Tabela I'!AX59/'Tabela I'!AX$79</f>
        <v>1.0999999999999999E-2</v>
      </c>
      <c r="AY59" s="205">
        <f>'Tabela I'!AY59/'Tabela I'!AY$79</f>
        <v>6.7000000000000004E-2</v>
      </c>
      <c r="AZ59" s="205">
        <f>'Tabela I'!AZ59/'Tabela I'!AZ$79</f>
        <v>4.2999999999999997E-2</v>
      </c>
      <c r="BA59" s="205">
        <f>'Tabela I'!BA59/'Tabela I'!BA$79</f>
        <v>4.4999999999999998E-2</v>
      </c>
      <c r="BB59" s="208">
        <f>'Tabela I'!BB59/'Tabela I'!BB$79</f>
        <v>5.0999999999999997E-2</v>
      </c>
      <c r="BC59" s="209">
        <f>'Tabela I'!BC59/'Tabela I'!BC$79</f>
        <v>4.8000000000000001E-2</v>
      </c>
      <c r="BD59" s="209">
        <f>'Tabela I'!BD59/'Tabela I'!BD$79</f>
        <v>3.7999999999999999E-2</v>
      </c>
      <c r="BF59" s="17"/>
      <c r="BH59" s="17"/>
      <c r="BI59" s="17"/>
      <c r="BJ59" s="17"/>
      <c r="BK59" s="17"/>
      <c r="BN59" s="17"/>
      <c r="BO59" s="17"/>
    </row>
    <row r="60" spans="1:67" x14ac:dyDescent="0.2">
      <c r="A60" s="150"/>
      <c r="B60" s="148" t="s">
        <v>61</v>
      </c>
      <c r="C60" s="150"/>
      <c r="D60" s="163"/>
      <c r="E60" s="163"/>
      <c r="F60" s="47" t="s">
        <v>164</v>
      </c>
      <c r="G60" s="48" t="s">
        <v>165</v>
      </c>
      <c r="H60" s="215">
        <f>'Tabela I'!H60/'Tabela I'!H$79</f>
        <v>3.0000000000000001E-3</v>
      </c>
      <c r="I60" s="215">
        <f>'Tabela I'!I60/'Tabela I'!I$79</f>
        <v>5.0000000000000001E-3</v>
      </c>
      <c r="J60" s="215">
        <f>'Tabela I'!J60/'Tabela I'!J$79</f>
        <v>1E-3</v>
      </c>
      <c r="K60" s="215">
        <f>'Tabela I'!K60/'Tabela I'!K$79</f>
        <v>3.0000000000000001E-3</v>
      </c>
      <c r="L60" s="215">
        <f>'Tabela I'!L60/'Tabela I'!L$79</f>
        <v>1.4999999999999999E-2</v>
      </c>
      <c r="M60" s="215">
        <f>'Tabela I'!M60/'Tabela I'!M$79</f>
        <v>2E-3</v>
      </c>
      <c r="N60" s="215">
        <f>'Tabela I'!N60/'Tabela I'!N$79</f>
        <v>0.01</v>
      </c>
      <c r="O60" s="215">
        <f>'Tabela I'!O60/'Tabela I'!O$79</f>
        <v>2E-3</v>
      </c>
      <c r="P60" s="215">
        <f>'Tabela I'!P60/'Tabela I'!P$79</f>
        <v>3.5000000000000003E-2</v>
      </c>
      <c r="Q60" s="215">
        <f>'Tabela I'!Q60/'Tabela I'!Q$79</f>
        <v>1.9E-2</v>
      </c>
      <c r="R60" s="215">
        <f>'Tabela I'!R60/'Tabela I'!R$79</f>
        <v>1.7999999999999999E-2</v>
      </c>
      <c r="S60" s="215">
        <f>'Tabela I'!S60/'Tabela I'!S$79</f>
        <v>1.2999999999999999E-2</v>
      </c>
      <c r="T60" s="215">
        <f>'Tabela I'!T60/'Tabela I'!T$79</f>
        <v>8.0000000000000002E-3</v>
      </c>
      <c r="U60" s="215">
        <f>'Tabela I'!U60/'Tabela I'!U$79</f>
        <v>0</v>
      </c>
      <c r="V60" s="215">
        <f>'Tabela I'!V60/'Tabela I'!V$79</f>
        <v>2.8000000000000001E-2</v>
      </c>
      <c r="W60" s="215">
        <f>'Tabela I'!W60/'Tabela I'!W$79</f>
        <v>1.4999999999999999E-2</v>
      </c>
      <c r="X60" s="215">
        <f>'Tabela I'!X60/'Tabela I'!X$79</f>
        <v>8.0000000000000002E-3</v>
      </c>
      <c r="Y60" s="215">
        <f>'Tabela I'!Y60/'Tabela I'!Y$79</f>
        <v>2E-3</v>
      </c>
      <c r="Z60" s="215">
        <f>'Tabela I'!Z60/'Tabela I'!Z$79</f>
        <v>2E-3</v>
      </c>
      <c r="AA60" s="215">
        <f>'Tabela I'!AA60/'Tabela I'!AA$79</f>
        <v>8.9999999999999993E-3</v>
      </c>
      <c r="AB60" s="215">
        <f>'Tabela I'!AB60/'Tabela I'!AB$79</f>
        <v>7.0000000000000001E-3</v>
      </c>
      <c r="AC60" s="215">
        <f>'Tabela I'!AC60/'Tabela I'!AC$79</f>
        <v>5.0000000000000001E-3</v>
      </c>
      <c r="AD60" s="215">
        <f>'Tabela I'!AD60/'Tabela I'!AD$79</f>
        <v>0</v>
      </c>
      <c r="AE60" s="215">
        <f>'Tabela I'!AE60/'Tabela I'!AE$79</f>
        <v>4.0000000000000001E-3</v>
      </c>
      <c r="AF60" s="215">
        <f>'Tabela I'!AF60/'Tabela I'!AF$79</f>
        <v>1E-3</v>
      </c>
      <c r="AG60" s="215">
        <f>'Tabela I'!AG60/'Tabela I'!AG$79</f>
        <v>4.0000000000000001E-3</v>
      </c>
      <c r="AH60" s="215">
        <f>'Tabela I'!AH60/'Tabela I'!AH$79</f>
        <v>3.0000000000000001E-3</v>
      </c>
      <c r="AI60" s="215">
        <f>'Tabela I'!AI60/'Tabela I'!AI$79</f>
        <v>0.04</v>
      </c>
      <c r="AJ60" s="215">
        <f>'Tabela I'!AJ60/'Tabela I'!AJ$79</f>
        <v>1E-3</v>
      </c>
      <c r="AK60" s="215">
        <f>'Tabela I'!AK60/'Tabela I'!AK$79</f>
        <v>8.0000000000000002E-3</v>
      </c>
      <c r="AL60" s="215">
        <f>'Tabela I'!AL60/'Tabela I'!AL$79</f>
        <v>8.0000000000000002E-3</v>
      </c>
      <c r="AM60" s="215">
        <f>'Tabela I'!AM60/'Tabela I'!AM$79</f>
        <v>1E-3</v>
      </c>
      <c r="AN60" s="215">
        <f>'Tabela I'!AN60/'Tabela I'!AN$79</f>
        <v>5.0000000000000001E-3</v>
      </c>
      <c r="AO60" s="215">
        <f>'Tabela I'!AO60/'Tabela I'!AO$79</f>
        <v>2.8000000000000001E-2</v>
      </c>
      <c r="AP60" s="215">
        <f>'Tabela I'!AP60/'Tabela I'!AP$79</f>
        <v>1.7999999999999999E-2</v>
      </c>
      <c r="AQ60" s="215">
        <f>'Tabela I'!AQ60/'Tabela I'!AQ$79</f>
        <v>4.3999999999999997E-2</v>
      </c>
      <c r="AR60" s="215">
        <f>'Tabela I'!AR60/'Tabela I'!AR$79</f>
        <v>8.0000000000000002E-3</v>
      </c>
      <c r="AS60" s="215">
        <f>'Tabela I'!AS60/'Tabela I'!AS$79</f>
        <v>0</v>
      </c>
      <c r="AT60" s="216">
        <f>'Tabela I'!AT60/'Tabela I'!AT$79</f>
        <v>0.01</v>
      </c>
      <c r="AU60" s="217">
        <f>'Tabela I'!AU60/'Tabela I'!AU$79</f>
        <v>1.0999999999999999E-2</v>
      </c>
      <c r="AV60" s="218">
        <f>'Tabela I'!AV60/'Tabela I'!AV$79</f>
        <v>0.01</v>
      </c>
      <c r="AW60" s="215">
        <f>'Tabela I'!AW60/'Tabela I'!AW$79</f>
        <v>2.1000000000000001E-2</v>
      </c>
      <c r="AX60" s="215">
        <f>'Tabela I'!AX60/'Tabela I'!AX$79</f>
        <v>5.0000000000000001E-3</v>
      </c>
      <c r="AY60" s="215">
        <f>'Tabela I'!AY60/'Tabela I'!AY$79</f>
        <v>5.1999999999999998E-2</v>
      </c>
      <c r="AZ60" s="215">
        <f>'Tabela I'!AZ60/'Tabela I'!AZ$79</f>
        <v>2.9000000000000001E-2</v>
      </c>
      <c r="BA60" s="215">
        <f>'Tabela I'!BA60/'Tabela I'!BA$79</f>
        <v>2.1999999999999999E-2</v>
      </c>
      <c r="BB60" s="216">
        <f>'Tabela I'!BB60/'Tabela I'!BB$79</f>
        <v>5.2999999999999999E-2</v>
      </c>
      <c r="BC60" s="217">
        <f>'Tabela I'!BC60/'Tabela I'!BC$79</f>
        <v>3.6999999999999998E-2</v>
      </c>
      <c r="BD60" s="217">
        <f>'Tabela I'!BD60/'Tabela I'!BD$79</f>
        <v>2.5000000000000001E-2</v>
      </c>
      <c r="BF60" s="17"/>
      <c r="BH60" s="17"/>
      <c r="BI60" s="17"/>
      <c r="BJ60" s="17"/>
      <c r="BK60" s="17"/>
      <c r="BN60" s="17"/>
      <c r="BO60" s="17"/>
    </row>
    <row r="61" spans="1:67" ht="25.5" x14ac:dyDescent="0.2">
      <c r="A61" s="150"/>
      <c r="B61" s="148"/>
      <c r="C61" s="149" t="s">
        <v>92</v>
      </c>
      <c r="D61" s="148"/>
      <c r="E61" s="148">
        <v>31</v>
      </c>
      <c r="F61" s="52" t="s">
        <v>166</v>
      </c>
      <c r="G61" s="53" t="s">
        <v>167</v>
      </c>
      <c r="H61" s="205">
        <f>'Tabela I'!H61/'Tabela I'!H$79</f>
        <v>0</v>
      </c>
      <c r="I61" s="205">
        <f>'Tabela I'!I61/'Tabela I'!I$79</f>
        <v>2E-3</v>
      </c>
      <c r="J61" s="205">
        <f>'Tabela I'!J61/'Tabela I'!J$79</f>
        <v>0</v>
      </c>
      <c r="K61" s="206">
        <f>'Tabela I'!K61/'Tabela I'!K$79</f>
        <v>3.0000000000000001E-3</v>
      </c>
      <c r="L61" s="206">
        <f>'Tabela I'!L61/'Tabela I'!L$79</f>
        <v>2E-3</v>
      </c>
      <c r="M61" s="205">
        <f>'Tabela I'!M61/'Tabela I'!M$79</f>
        <v>0</v>
      </c>
      <c r="N61" s="205">
        <f>'Tabela I'!N61/'Tabela I'!N$79</f>
        <v>3.0000000000000001E-3</v>
      </c>
      <c r="O61" s="206">
        <f>'Tabela I'!O61/'Tabela I'!O$79</f>
        <v>0</v>
      </c>
      <c r="P61" s="205">
        <f>'Tabela I'!P61/'Tabela I'!P$79</f>
        <v>2E-3</v>
      </c>
      <c r="Q61" s="206">
        <f>'Tabela I'!Q61/'Tabela I'!Q$79</f>
        <v>1E-3</v>
      </c>
      <c r="R61" s="206">
        <f>'Tabela I'!R61/'Tabela I'!R$79</f>
        <v>1.7999999999999999E-2</v>
      </c>
      <c r="S61" s="205">
        <f>'Tabela I'!S61/'Tabela I'!S$79</f>
        <v>2E-3</v>
      </c>
      <c r="T61" s="205">
        <f>'Tabela I'!T61/'Tabela I'!T$79</f>
        <v>4.0000000000000001E-3</v>
      </c>
      <c r="U61" s="206">
        <f>'Tabela I'!U61/'Tabela I'!U$79</f>
        <v>0</v>
      </c>
      <c r="V61" s="205">
        <f>'Tabela I'!V61/'Tabela I'!V$79</f>
        <v>4.0000000000000001E-3</v>
      </c>
      <c r="W61" s="205">
        <f>'Tabela I'!W61/'Tabela I'!W$79</f>
        <v>1E-3</v>
      </c>
      <c r="X61" s="205">
        <f>'Tabela I'!X61/'Tabela I'!X$79</f>
        <v>0</v>
      </c>
      <c r="Y61" s="205">
        <f>'Tabela I'!Y61/'Tabela I'!Y$79</f>
        <v>0</v>
      </c>
      <c r="Z61" s="205">
        <f>'Tabela I'!Z61/'Tabela I'!Z$79</f>
        <v>2E-3</v>
      </c>
      <c r="AA61" s="205">
        <f>'Tabela I'!AA61/'Tabela I'!AA$79</f>
        <v>1E-3</v>
      </c>
      <c r="AB61" s="205">
        <f>'Tabela I'!AB61/'Tabela I'!AB$79</f>
        <v>0</v>
      </c>
      <c r="AC61" s="205">
        <f>'Tabela I'!AC61/'Tabela I'!AC$79</f>
        <v>3.0000000000000001E-3</v>
      </c>
      <c r="AD61" s="205">
        <f>'Tabela I'!AD61/'Tabela I'!AD$79</f>
        <v>0</v>
      </c>
      <c r="AE61" s="205">
        <f>'Tabela I'!AE61/'Tabela I'!AE$79</f>
        <v>1E-3</v>
      </c>
      <c r="AF61" s="205">
        <f>'Tabela I'!AF61/'Tabela I'!AF$79</f>
        <v>1E-3</v>
      </c>
      <c r="AG61" s="205">
        <f>'Tabela I'!AG61/'Tabela I'!AG$79</f>
        <v>3.0000000000000001E-3</v>
      </c>
      <c r="AH61" s="205">
        <f>'Tabela I'!AH61/'Tabela I'!AH$79</f>
        <v>0</v>
      </c>
      <c r="AI61" s="207">
        <f>'Tabela I'!AI61/'Tabela I'!AI$79</f>
        <v>2E-3</v>
      </c>
      <c r="AJ61" s="205">
        <f>'Tabela I'!AJ61/'Tabela I'!AJ$79</f>
        <v>1E-3</v>
      </c>
      <c r="AK61" s="205">
        <f>'Tabela I'!AK61/'Tabela I'!AK$79</f>
        <v>2E-3</v>
      </c>
      <c r="AL61" s="205">
        <f>'Tabela I'!AL61/'Tabela I'!AL$79</f>
        <v>1E-3</v>
      </c>
      <c r="AM61" s="205">
        <f>'Tabela I'!AM61/'Tabela I'!AM$79</f>
        <v>0</v>
      </c>
      <c r="AN61" s="205">
        <f>'Tabela I'!AN61/'Tabela I'!AN$79</f>
        <v>1E-3</v>
      </c>
      <c r="AO61" s="205">
        <f>'Tabela I'!AO61/'Tabela I'!AO$79</f>
        <v>3.0000000000000001E-3</v>
      </c>
      <c r="AP61" s="205">
        <f>'Tabela I'!AP61/'Tabela I'!AP$79</f>
        <v>6.0000000000000001E-3</v>
      </c>
      <c r="AQ61" s="205">
        <f>'Tabela I'!AQ61/'Tabela I'!AQ$79</f>
        <v>0</v>
      </c>
      <c r="AR61" s="205">
        <f>'Tabela I'!AR61/'Tabela I'!AR$79</f>
        <v>0</v>
      </c>
      <c r="AS61" s="205">
        <f>'Tabela I'!AS61/'Tabela I'!AS$79</f>
        <v>0</v>
      </c>
      <c r="AT61" s="208">
        <f>'Tabela I'!AT61/'Tabela I'!AT$79</f>
        <v>6.0000000000000001E-3</v>
      </c>
      <c r="AU61" s="209">
        <f>'Tabela I'!AU61/'Tabela I'!AU$79</f>
        <v>2E-3</v>
      </c>
      <c r="AV61" s="210">
        <f>'Tabela I'!AV61/'Tabela I'!AV$79</f>
        <v>0</v>
      </c>
      <c r="AW61" s="205">
        <f>'Tabela I'!AW61/'Tabela I'!AW$79</f>
        <v>3.0000000000000001E-3</v>
      </c>
      <c r="AX61" s="205">
        <f>'Tabela I'!AX61/'Tabela I'!AX$79</f>
        <v>0</v>
      </c>
      <c r="AY61" s="205">
        <f>'Tabela I'!AY61/'Tabela I'!AY$79</f>
        <v>3.0000000000000001E-3</v>
      </c>
      <c r="AZ61" s="205">
        <f>'Tabela I'!AZ61/'Tabela I'!AZ$79</f>
        <v>1E-3</v>
      </c>
      <c r="BA61" s="205">
        <f>'Tabela I'!BA61/'Tabela I'!BA$79</f>
        <v>2E-3</v>
      </c>
      <c r="BB61" s="208">
        <f>'Tabela I'!BB61/'Tabela I'!BB$79</f>
        <v>3.0000000000000001E-3</v>
      </c>
      <c r="BC61" s="209">
        <f>'Tabela I'!BC61/'Tabela I'!BC$79</f>
        <v>2E-3</v>
      </c>
      <c r="BD61" s="209">
        <f>'Tabela I'!BD61/'Tabela I'!BD$79</f>
        <v>2E-3</v>
      </c>
      <c r="BF61" s="17"/>
      <c r="BH61" s="17"/>
      <c r="BI61" s="17"/>
      <c r="BJ61" s="17"/>
      <c r="BK61" s="17"/>
      <c r="BN61" s="17"/>
      <c r="BO61" s="17"/>
    </row>
    <row r="62" spans="1:67" x14ac:dyDescent="0.2">
      <c r="A62" s="150"/>
      <c r="B62" s="148"/>
      <c r="C62" s="149" t="s">
        <v>101</v>
      </c>
      <c r="D62" s="148"/>
      <c r="E62" s="148">
        <v>32</v>
      </c>
      <c r="F62" s="26" t="s">
        <v>168</v>
      </c>
      <c r="G62" s="25" t="s">
        <v>169</v>
      </c>
      <c r="H62" s="205">
        <f>'Tabela I'!H62/'Tabela I'!H$79</f>
        <v>3.0000000000000001E-3</v>
      </c>
      <c r="I62" s="205">
        <f>'Tabela I'!I62/'Tabela I'!I$79</f>
        <v>3.0000000000000001E-3</v>
      </c>
      <c r="J62" s="205">
        <f>'Tabela I'!J62/'Tabela I'!J$79</f>
        <v>1E-3</v>
      </c>
      <c r="K62" s="206">
        <f>'Tabela I'!K62/'Tabela I'!K$79</f>
        <v>0</v>
      </c>
      <c r="L62" s="206">
        <f>'Tabela I'!L62/'Tabela I'!L$79</f>
        <v>1.2999999999999999E-2</v>
      </c>
      <c r="M62" s="205">
        <f>'Tabela I'!M62/'Tabela I'!M$79</f>
        <v>1E-3</v>
      </c>
      <c r="N62" s="205">
        <f>'Tabela I'!N62/'Tabela I'!N$79</f>
        <v>6.0000000000000001E-3</v>
      </c>
      <c r="O62" s="206">
        <f>'Tabela I'!O62/'Tabela I'!O$79</f>
        <v>2E-3</v>
      </c>
      <c r="P62" s="205">
        <f>'Tabela I'!P62/'Tabela I'!P$79</f>
        <v>3.3000000000000002E-2</v>
      </c>
      <c r="Q62" s="206">
        <f>'Tabela I'!Q62/'Tabela I'!Q$79</f>
        <v>1.7999999999999999E-2</v>
      </c>
      <c r="R62" s="206">
        <f>'Tabela I'!R62/'Tabela I'!R$79</f>
        <v>0</v>
      </c>
      <c r="S62" s="205">
        <f>'Tabela I'!S62/'Tabela I'!S$79</f>
        <v>1.0999999999999999E-2</v>
      </c>
      <c r="T62" s="205">
        <f>'Tabela I'!T62/'Tabela I'!T$79</f>
        <v>4.0000000000000001E-3</v>
      </c>
      <c r="U62" s="206">
        <f>'Tabela I'!U62/'Tabela I'!U$79</f>
        <v>0</v>
      </c>
      <c r="V62" s="205">
        <f>'Tabela I'!V62/'Tabela I'!V$79</f>
        <v>2.4E-2</v>
      </c>
      <c r="W62" s="205">
        <f>'Tabela I'!W62/'Tabela I'!W$79</f>
        <v>1.4E-2</v>
      </c>
      <c r="X62" s="205">
        <f>'Tabela I'!X62/'Tabela I'!X$79</f>
        <v>8.0000000000000002E-3</v>
      </c>
      <c r="Y62" s="205">
        <f>'Tabela I'!Y62/'Tabela I'!Y$79</f>
        <v>2E-3</v>
      </c>
      <c r="Z62" s="205">
        <f>'Tabela I'!Z62/'Tabela I'!Z$79</f>
        <v>0</v>
      </c>
      <c r="AA62" s="205">
        <f>'Tabela I'!AA62/'Tabela I'!AA$79</f>
        <v>8.0000000000000002E-3</v>
      </c>
      <c r="AB62" s="205">
        <f>'Tabela I'!AB62/'Tabela I'!AB$79</f>
        <v>6.0000000000000001E-3</v>
      </c>
      <c r="AC62" s="205">
        <f>'Tabela I'!AC62/'Tabela I'!AC$79</f>
        <v>1E-3</v>
      </c>
      <c r="AD62" s="205">
        <f>'Tabela I'!AD62/'Tabela I'!AD$79</f>
        <v>0</v>
      </c>
      <c r="AE62" s="205">
        <f>'Tabela I'!AE62/'Tabela I'!AE$79</f>
        <v>3.0000000000000001E-3</v>
      </c>
      <c r="AF62" s="205">
        <f>'Tabela I'!AF62/'Tabela I'!AF$79</f>
        <v>0</v>
      </c>
      <c r="AG62" s="205">
        <f>'Tabela I'!AG62/'Tabela I'!AG$79</f>
        <v>1E-3</v>
      </c>
      <c r="AH62" s="205">
        <f>'Tabela I'!AH62/'Tabela I'!AH$79</f>
        <v>3.0000000000000001E-3</v>
      </c>
      <c r="AI62" s="207">
        <f>'Tabela I'!AI62/'Tabela I'!AI$79</f>
        <v>3.7999999999999999E-2</v>
      </c>
      <c r="AJ62" s="205">
        <f>'Tabela I'!AJ62/'Tabela I'!AJ$79</f>
        <v>0</v>
      </c>
      <c r="AK62" s="205">
        <f>'Tabela I'!AK62/'Tabela I'!AK$79</f>
        <v>6.0000000000000001E-3</v>
      </c>
      <c r="AL62" s="205">
        <f>'Tabela I'!AL62/'Tabela I'!AL$79</f>
        <v>7.0000000000000001E-3</v>
      </c>
      <c r="AM62" s="205">
        <f>'Tabela I'!AM62/'Tabela I'!AM$79</f>
        <v>1E-3</v>
      </c>
      <c r="AN62" s="205">
        <f>'Tabela I'!AN62/'Tabela I'!AN$79</f>
        <v>3.0000000000000001E-3</v>
      </c>
      <c r="AO62" s="205">
        <f>'Tabela I'!AO62/'Tabela I'!AO$79</f>
        <v>2.5000000000000001E-2</v>
      </c>
      <c r="AP62" s="205">
        <f>'Tabela I'!AP62/'Tabela I'!AP$79</f>
        <v>1.0999999999999999E-2</v>
      </c>
      <c r="AQ62" s="205">
        <f>'Tabela I'!AQ62/'Tabela I'!AQ$79</f>
        <v>4.3999999999999997E-2</v>
      </c>
      <c r="AR62" s="205">
        <f>'Tabela I'!AR62/'Tabela I'!AR$79</f>
        <v>8.0000000000000002E-3</v>
      </c>
      <c r="AS62" s="205">
        <f>'Tabela I'!AS62/'Tabela I'!AS$79</f>
        <v>0</v>
      </c>
      <c r="AT62" s="208">
        <f>'Tabela I'!AT62/'Tabela I'!AT$79</f>
        <v>4.0000000000000001E-3</v>
      </c>
      <c r="AU62" s="209">
        <f>'Tabela I'!AU62/'Tabela I'!AU$79</f>
        <v>8.9999999999999993E-3</v>
      </c>
      <c r="AV62" s="210">
        <f>'Tabela I'!AV62/'Tabela I'!AV$79</f>
        <v>8.9999999999999993E-3</v>
      </c>
      <c r="AW62" s="205">
        <f>'Tabela I'!AW62/'Tabela I'!AW$79</f>
        <v>1.9E-2</v>
      </c>
      <c r="AX62" s="205">
        <f>'Tabela I'!AX62/'Tabela I'!AX$79</f>
        <v>4.0000000000000001E-3</v>
      </c>
      <c r="AY62" s="205">
        <f>'Tabela I'!AY62/'Tabela I'!AY$79</f>
        <v>4.9000000000000002E-2</v>
      </c>
      <c r="AZ62" s="205">
        <f>'Tabela I'!AZ62/'Tabela I'!AZ$79</f>
        <v>2.8000000000000001E-2</v>
      </c>
      <c r="BA62" s="205">
        <f>'Tabela I'!BA62/'Tabela I'!BA$79</f>
        <v>2.1000000000000001E-2</v>
      </c>
      <c r="BB62" s="208">
        <f>'Tabela I'!BB62/'Tabela I'!BB$79</f>
        <v>0.05</v>
      </c>
      <c r="BC62" s="209">
        <f>'Tabela I'!BC62/'Tabela I'!BC$79</f>
        <v>3.5000000000000003E-2</v>
      </c>
      <c r="BD62" s="209">
        <f>'Tabela I'!BD62/'Tabela I'!BD$79</f>
        <v>2.1999999999999999E-2</v>
      </c>
      <c r="BF62" s="17"/>
      <c r="BH62" s="17"/>
      <c r="BI62" s="17"/>
      <c r="BJ62" s="17"/>
      <c r="BK62" s="17"/>
      <c r="BN62" s="17"/>
      <c r="BO62" s="17"/>
    </row>
    <row r="63" spans="1:67" ht="25.5" x14ac:dyDescent="0.2">
      <c r="A63" s="150"/>
      <c r="B63" s="148" t="s">
        <v>64</v>
      </c>
      <c r="C63" s="149"/>
      <c r="D63" s="148"/>
      <c r="E63" s="148">
        <v>33</v>
      </c>
      <c r="F63" s="24" t="s">
        <v>170</v>
      </c>
      <c r="G63" s="29" t="s">
        <v>171</v>
      </c>
      <c r="H63" s="205">
        <f>'Tabela I'!H63/'Tabela I'!H$79</f>
        <v>8.9999999999999993E-3</v>
      </c>
      <c r="I63" s="205">
        <f>'Tabela I'!I63/'Tabela I'!I$79</f>
        <v>0</v>
      </c>
      <c r="J63" s="205">
        <f>'Tabela I'!J63/'Tabela I'!J$79</f>
        <v>2.9000000000000001E-2</v>
      </c>
      <c r="K63" s="206">
        <f>'Tabela I'!K63/'Tabela I'!K$79</f>
        <v>2E-3</v>
      </c>
      <c r="L63" s="206">
        <f>'Tabela I'!L63/'Tabela I'!L$79</f>
        <v>0</v>
      </c>
      <c r="M63" s="205">
        <f>'Tabela I'!M63/'Tabela I'!M$79</f>
        <v>6.0000000000000001E-3</v>
      </c>
      <c r="N63" s="205">
        <f>'Tabela I'!N63/'Tabela I'!N$79</f>
        <v>0</v>
      </c>
      <c r="O63" s="206">
        <f>'Tabela I'!O63/'Tabela I'!O$79</f>
        <v>1E-3</v>
      </c>
      <c r="P63" s="205">
        <f>'Tabela I'!P63/'Tabela I'!P$79</f>
        <v>1E-3</v>
      </c>
      <c r="Q63" s="206">
        <f>'Tabela I'!Q63/'Tabela I'!Q$79</f>
        <v>3.6999999999999998E-2</v>
      </c>
      <c r="R63" s="206">
        <f>'Tabela I'!R63/'Tabela I'!R$79</f>
        <v>0</v>
      </c>
      <c r="S63" s="205">
        <f>'Tabela I'!S63/'Tabela I'!S$79</f>
        <v>2E-3</v>
      </c>
      <c r="T63" s="205">
        <f>'Tabela I'!T63/'Tabela I'!T$79</f>
        <v>0</v>
      </c>
      <c r="U63" s="206">
        <f>'Tabela I'!U63/'Tabela I'!U$79</f>
        <v>2.8000000000000001E-2</v>
      </c>
      <c r="V63" s="205">
        <f>'Tabela I'!V63/'Tabela I'!V$79</f>
        <v>1E-3</v>
      </c>
      <c r="W63" s="205">
        <f>'Tabela I'!W63/'Tabela I'!W$79</f>
        <v>0</v>
      </c>
      <c r="X63" s="205">
        <f>'Tabela I'!X63/'Tabela I'!X$79</f>
        <v>3.0000000000000001E-3</v>
      </c>
      <c r="Y63" s="205">
        <f>'Tabela I'!Y63/'Tabela I'!Y$79</f>
        <v>6.0000000000000001E-3</v>
      </c>
      <c r="Z63" s="205">
        <f>'Tabela I'!Z63/'Tabela I'!Z$79</f>
        <v>7.0000000000000001E-3</v>
      </c>
      <c r="AA63" s="205">
        <f>'Tabela I'!AA63/'Tabela I'!AA$79</f>
        <v>2E-3</v>
      </c>
      <c r="AB63" s="205">
        <f>'Tabela I'!AB63/'Tabela I'!AB$79</f>
        <v>1.4999999999999999E-2</v>
      </c>
      <c r="AC63" s="205">
        <f>'Tabela I'!AC63/'Tabela I'!AC$79</f>
        <v>1.2999999999999999E-2</v>
      </c>
      <c r="AD63" s="205">
        <f>'Tabela I'!AD63/'Tabela I'!AD$79</f>
        <v>8.0000000000000002E-3</v>
      </c>
      <c r="AE63" s="205">
        <f>'Tabela I'!AE63/'Tabela I'!AE$79</f>
        <v>1E-3</v>
      </c>
      <c r="AF63" s="205">
        <f>'Tabela I'!AF63/'Tabela I'!AF$79</f>
        <v>2E-3</v>
      </c>
      <c r="AG63" s="205">
        <f>'Tabela I'!AG63/'Tabela I'!AG$79</f>
        <v>2E-3</v>
      </c>
      <c r="AH63" s="205">
        <f>'Tabela I'!AH63/'Tabela I'!AH$79</f>
        <v>4.0000000000000001E-3</v>
      </c>
      <c r="AI63" s="207">
        <f>'Tabela I'!AI63/'Tabela I'!AI$79</f>
        <v>0</v>
      </c>
      <c r="AJ63" s="205">
        <f>'Tabela I'!AJ63/'Tabela I'!AJ$79</f>
        <v>1E-3</v>
      </c>
      <c r="AK63" s="205">
        <f>'Tabela I'!AK63/'Tabela I'!AK$79</f>
        <v>0</v>
      </c>
      <c r="AL63" s="205">
        <f>'Tabela I'!AL63/'Tabela I'!AL$79</f>
        <v>0</v>
      </c>
      <c r="AM63" s="205">
        <f>'Tabela I'!AM63/'Tabela I'!AM$79</f>
        <v>2E-3</v>
      </c>
      <c r="AN63" s="205">
        <f>'Tabela I'!AN63/'Tabela I'!AN$79</f>
        <v>1.4E-2</v>
      </c>
      <c r="AO63" s="205">
        <f>'Tabela I'!AO63/'Tabela I'!AO$79</f>
        <v>0</v>
      </c>
      <c r="AP63" s="205">
        <f>'Tabela I'!AP63/'Tabela I'!AP$79</f>
        <v>0</v>
      </c>
      <c r="AQ63" s="205">
        <f>'Tabela I'!AQ63/'Tabela I'!AQ$79</f>
        <v>1E-3</v>
      </c>
      <c r="AR63" s="205">
        <f>'Tabela I'!AR63/'Tabela I'!AR$79</f>
        <v>6.0000000000000001E-3</v>
      </c>
      <c r="AS63" s="205">
        <f>'Tabela I'!AS63/'Tabela I'!AS$79</f>
        <v>0</v>
      </c>
      <c r="AT63" s="208">
        <f>'Tabela I'!AT63/'Tabela I'!AT$79</f>
        <v>0</v>
      </c>
      <c r="AU63" s="209">
        <f>'Tabela I'!AU63/'Tabela I'!AU$79</f>
        <v>5.0000000000000001E-3</v>
      </c>
      <c r="AV63" s="210">
        <f>'Tabela I'!AV63/'Tabela I'!AV$79</f>
        <v>3.0000000000000001E-3</v>
      </c>
      <c r="AW63" s="205">
        <f>'Tabela I'!AW63/'Tabela I'!AW$79</f>
        <v>1E-3</v>
      </c>
      <c r="AX63" s="205">
        <f>'Tabela I'!AX63/'Tabela I'!AX$79</f>
        <v>1.4E-2</v>
      </c>
      <c r="AY63" s="205">
        <f>'Tabela I'!AY63/'Tabela I'!AY$79</f>
        <v>0</v>
      </c>
      <c r="AZ63" s="205">
        <f>'Tabela I'!AZ63/'Tabela I'!AZ$79</f>
        <v>3.5000000000000003E-2</v>
      </c>
      <c r="BA63" s="205">
        <f>'Tabela I'!BA63/'Tabela I'!BA$79</f>
        <v>1.2E-2</v>
      </c>
      <c r="BB63" s="208">
        <f>'Tabela I'!BB63/'Tabela I'!BB$79</f>
        <v>2E-3</v>
      </c>
      <c r="BC63" s="209">
        <f>'Tabela I'!BC63/'Tabela I'!BC$79</f>
        <v>7.0000000000000001E-3</v>
      </c>
      <c r="BD63" s="209">
        <f>'Tabela I'!BD63/'Tabela I'!BD$79</f>
        <v>6.0000000000000001E-3</v>
      </c>
      <c r="BF63" s="17"/>
      <c r="BH63" s="17"/>
      <c r="BI63" s="17"/>
      <c r="BJ63" s="17"/>
      <c r="BK63" s="17"/>
      <c r="BN63" s="17"/>
      <c r="BO63" s="17"/>
    </row>
    <row r="64" spans="1:67" x14ac:dyDescent="0.2">
      <c r="A64" s="150"/>
      <c r="B64" s="148"/>
      <c r="C64" s="149"/>
      <c r="D64" s="148"/>
      <c r="E64" s="148"/>
      <c r="F64" s="24"/>
      <c r="G64" s="29"/>
      <c r="H64" s="205"/>
      <c r="I64" s="205"/>
      <c r="J64" s="205"/>
      <c r="K64" s="206"/>
      <c r="L64" s="206"/>
      <c r="M64" s="205"/>
      <c r="N64" s="205"/>
      <c r="O64" s="206"/>
      <c r="P64" s="205"/>
      <c r="Q64" s="206"/>
      <c r="R64" s="206"/>
      <c r="S64" s="205"/>
      <c r="T64" s="205"/>
      <c r="U64" s="206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7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8"/>
      <c r="AU64" s="209"/>
      <c r="AV64" s="210"/>
      <c r="AW64" s="205"/>
      <c r="AX64" s="205"/>
      <c r="AY64" s="205"/>
      <c r="AZ64" s="205"/>
      <c r="BA64" s="205"/>
      <c r="BB64" s="208"/>
      <c r="BC64" s="209"/>
      <c r="BD64" s="209"/>
      <c r="BF64" s="17"/>
      <c r="BH64" s="17"/>
      <c r="BI64" s="17"/>
      <c r="BJ64" s="17"/>
      <c r="BK64" s="17"/>
      <c r="BN64" s="17"/>
      <c r="BO64" s="17"/>
    </row>
    <row r="65" spans="1:67" x14ac:dyDescent="0.2">
      <c r="A65" s="164" t="s">
        <v>54</v>
      </c>
      <c r="B65" s="148"/>
      <c r="C65" s="149"/>
      <c r="D65" s="148"/>
      <c r="E65" s="148">
        <v>34</v>
      </c>
      <c r="F65" s="27" t="s">
        <v>172</v>
      </c>
      <c r="G65" s="28" t="s">
        <v>173</v>
      </c>
      <c r="H65" s="205">
        <f>'Tabela I'!H65/'Tabela I'!H$79</f>
        <v>4.0000000000000001E-3</v>
      </c>
      <c r="I65" s="205">
        <f>'Tabela I'!I65/'Tabela I'!I$79</f>
        <v>4.0000000000000001E-3</v>
      </c>
      <c r="J65" s="205">
        <f>'Tabela I'!J65/'Tabela I'!J$79</f>
        <v>4.0000000000000001E-3</v>
      </c>
      <c r="K65" s="206">
        <f>'Tabela I'!K65/'Tabela I'!K$79</f>
        <v>6.0000000000000001E-3</v>
      </c>
      <c r="L65" s="206">
        <f>'Tabela I'!L65/'Tabela I'!L$79</f>
        <v>8.0000000000000002E-3</v>
      </c>
      <c r="M65" s="205">
        <f>'Tabela I'!M65/'Tabela I'!M$79</f>
        <v>2E-3</v>
      </c>
      <c r="N65" s="205">
        <f>'Tabela I'!N65/'Tabela I'!N$79</f>
        <v>4.0000000000000001E-3</v>
      </c>
      <c r="O65" s="206">
        <f>'Tabela I'!O65/'Tabela I'!O$79</f>
        <v>5.0000000000000001E-3</v>
      </c>
      <c r="P65" s="205">
        <f>'Tabela I'!P65/'Tabela I'!P$79</f>
        <v>7.0000000000000001E-3</v>
      </c>
      <c r="Q65" s="206">
        <f>'Tabela I'!Q65/'Tabela I'!Q$79</f>
        <v>7.0000000000000001E-3</v>
      </c>
      <c r="R65" s="206">
        <f>'Tabela I'!R65/'Tabela I'!R$79</f>
        <v>6.0000000000000001E-3</v>
      </c>
      <c r="S65" s="205">
        <f>'Tabela I'!S65/'Tabela I'!S$79</f>
        <v>5.0000000000000001E-3</v>
      </c>
      <c r="T65" s="205">
        <f>'Tabela I'!T65/'Tabela I'!T$79</f>
        <v>6.0000000000000001E-3</v>
      </c>
      <c r="U65" s="206">
        <f>'Tabela I'!U65/'Tabela I'!U$79</f>
        <v>3.0000000000000001E-3</v>
      </c>
      <c r="V65" s="205">
        <f>'Tabela I'!V65/'Tabela I'!V$79</f>
        <v>5.0000000000000001E-3</v>
      </c>
      <c r="W65" s="205">
        <f>'Tabela I'!W65/'Tabela I'!W$79</f>
        <v>7.0000000000000001E-3</v>
      </c>
      <c r="X65" s="205">
        <f>'Tabela I'!X65/'Tabela I'!X$79</f>
        <v>4.0000000000000001E-3</v>
      </c>
      <c r="Y65" s="205">
        <f>'Tabela I'!Y65/'Tabela I'!Y$79</f>
        <v>5.0000000000000001E-3</v>
      </c>
      <c r="Z65" s="205">
        <f>'Tabela I'!Z65/'Tabela I'!Z$79</f>
        <v>3.0000000000000001E-3</v>
      </c>
      <c r="AA65" s="205">
        <f>'Tabela I'!AA65/'Tabela I'!AA$79</f>
        <v>5.0000000000000001E-3</v>
      </c>
      <c r="AB65" s="205">
        <f>'Tabela I'!AB65/'Tabela I'!AB$79</f>
        <v>5.0000000000000001E-3</v>
      </c>
      <c r="AC65" s="205">
        <f>'Tabela I'!AC65/'Tabela I'!AC$79</f>
        <v>1E-3</v>
      </c>
      <c r="AD65" s="205">
        <f>'Tabela I'!AD65/'Tabela I'!AD$79</f>
        <v>6.0000000000000001E-3</v>
      </c>
      <c r="AE65" s="205">
        <f>'Tabela I'!AE65/'Tabela I'!AE$79</f>
        <v>6.0000000000000001E-3</v>
      </c>
      <c r="AF65" s="205">
        <f>'Tabela I'!AF65/'Tabela I'!AF$79</f>
        <v>4.0000000000000001E-3</v>
      </c>
      <c r="AG65" s="205">
        <f>'Tabela I'!AG65/'Tabela I'!AG$79</f>
        <v>4.0000000000000001E-3</v>
      </c>
      <c r="AH65" s="205">
        <f>'Tabela I'!AH65/'Tabela I'!AH$79</f>
        <v>5.0000000000000001E-3</v>
      </c>
      <c r="AI65" s="207">
        <f>'Tabela I'!AI65/'Tabela I'!AI$79</f>
        <v>8.9999999999999993E-3</v>
      </c>
      <c r="AJ65" s="205">
        <f>'Tabela I'!AJ65/'Tabela I'!AJ$79</f>
        <v>3.0000000000000001E-3</v>
      </c>
      <c r="AK65" s="205">
        <f>'Tabela I'!AK65/'Tabela I'!AK$79</f>
        <v>0.01</v>
      </c>
      <c r="AL65" s="205">
        <f>'Tabela I'!AL65/'Tabela I'!AL$79</f>
        <v>4.0000000000000001E-3</v>
      </c>
      <c r="AM65" s="205">
        <f>'Tabela I'!AM65/'Tabela I'!AM$79</f>
        <v>3.0000000000000001E-3</v>
      </c>
      <c r="AN65" s="205">
        <f>'Tabela I'!AN65/'Tabela I'!AN$79</f>
        <v>6.0000000000000001E-3</v>
      </c>
      <c r="AO65" s="205">
        <f>'Tabela I'!AO65/'Tabela I'!AO$79</f>
        <v>2E-3</v>
      </c>
      <c r="AP65" s="205">
        <f>'Tabela I'!AP65/'Tabela I'!AP$79</f>
        <v>3.0000000000000001E-3</v>
      </c>
      <c r="AQ65" s="205">
        <f>'Tabela I'!AQ65/'Tabela I'!AQ$79</f>
        <v>6.0000000000000001E-3</v>
      </c>
      <c r="AR65" s="205">
        <f>'Tabela I'!AR65/'Tabela I'!AR$79</f>
        <v>5.0000000000000001E-3</v>
      </c>
      <c r="AS65" s="205">
        <f>'Tabela I'!AS65/'Tabela I'!AS$79</f>
        <v>4.0000000000000001E-3</v>
      </c>
      <c r="AT65" s="208">
        <f>'Tabela I'!AT65/'Tabela I'!AT$79</f>
        <v>7.0000000000000001E-3</v>
      </c>
      <c r="AU65" s="242">
        <f>'Tabela I'!AU65/'Tabela I'!AU$79</f>
        <v>5.0000000000000001E-3</v>
      </c>
      <c r="AV65" s="210">
        <f>'Tabela I'!AV65/'Tabela I'!AV$79</f>
        <v>6.0000000000000001E-3</v>
      </c>
      <c r="AW65" s="205">
        <f>'Tabela I'!AW65/'Tabela I'!AW$79</f>
        <v>4.0000000000000001E-3</v>
      </c>
      <c r="AX65" s="205">
        <f>'Tabela I'!AX65/'Tabela I'!AX$79</f>
        <v>8.0000000000000002E-3</v>
      </c>
      <c r="AY65" s="205">
        <f>'Tabela I'!AY65/'Tabela I'!AY$79</f>
        <v>8.0000000000000002E-3</v>
      </c>
      <c r="AZ65" s="205">
        <f>'Tabela I'!AZ65/'Tabela I'!AZ$79</f>
        <v>5.0000000000000001E-3</v>
      </c>
      <c r="BA65" s="200">
        <f>'Tabela I'!BA65/'Tabela I'!BA$79</f>
        <v>6.0000000000000001E-3</v>
      </c>
      <c r="BB65" s="208">
        <f>'Tabela I'!BB65/'Tabela I'!BB$79</f>
        <v>5.0000000000000001E-3</v>
      </c>
      <c r="BC65" s="242">
        <f>'Tabela I'!BC65/'Tabela I'!BC$79</f>
        <v>6.0000000000000001E-3</v>
      </c>
      <c r="BD65" s="242">
        <f>'Tabela I'!BD65/'Tabela I'!BD$79</f>
        <v>5.0000000000000001E-3</v>
      </c>
      <c r="BF65" s="17"/>
      <c r="BH65" s="17"/>
      <c r="BI65" s="17"/>
      <c r="BJ65" s="17"/>
      <c r="BK65" s="17"/>
      <c r="BN65" s="17"/>
      <c r="BO65" s="17"/>
    </row>
    <row r="66" spans="1:67" x14ac:dyDescent="0.2">
      <c r="A66" s="164" t="s">
        <v>85</v>
      </c>
      <c r="B66" s="148"/>
      <c r="C66" s="149"/>
      <c r="D66" s="148"/>
      <c r="E66" s="148">
        <v>35</v>
      </c>
      <c r="F66" s="27" t="s">
        <v>174</v>
      </c>
      <c r="G66" s="28" t="s">
        <v>175</v>
      </c>
      <c r="H66" s="205">
        <f>'Tabela I'!H66/'Tabela I'!H$79</f>
        <v>1.4E-2</v>
      </c>
      <c r="I66" s="205">
        <f>'Tabela I'!I66/'Tabela I'!I$79</f>
        <v>5.0000000000000001E-3</v>
      </c>
      <c r="J66" s="205">
        <f>'Tabela I'!J66/'Tabela I'!J$79</f>
        <v>0</v>
      </c>
      <c r="K66" s="206">
        <f>'Tabela I'!K66/'Tabela I'!K$79</f>
        <v>0</v>
      </c>
      <c r="L66" s="206">
        <f>'Tabela I'!L66/'Tabela I'!L$79</f>
        <v>0</v>
      </c>
      <c r="M66" s="205">
        <f>'Tabela I'!M66/'Tabela I'!M$79</f>
        <v>6.0000000000000001E-3</v>
      </c>
      <c r="N66" s="205">
        <f>'Tabela I'!N66/'Tabela I'!N$79</f>
        <v>8.0000000000000002E-3</v>
      </c>
      <c r="O66" s="206">
        <f>'Tabela I'!O66/'Tabela I'!O$79</f>
        <v>0</v>
      </c>
      <c r="P66" s="205">
        <f>'Tabela I'!P66/'Tabela I'!P$79</f>
        <v>0.04</v>
      </c>
      <c r="Q66" s="206">
        <f>'Tabela I'!Q66/'Tabela I'!Q$79</f>
        <v>0</v>
      </c>
      <c r="R66" s="206">
        <f>'Tabela I'!R66/'Tabela I'!R$79</f>
        <v>0</v>
      </c>
      <c r="S66" s="205">
        <f>'Tabela I'!S66/'Tabela I'!S$79</f>
        <v>0</v>
      </c>
      <c r="T66" s="205">
        <f>'Tabela I'!T66/'Tabela I'!T$79</f>
        <v>0</v>
      </c>
      <c r="U66" s="206">
        <f>'Tabela I'!U66/'Tabela I'!U$79</f>
        <v>0</v>
      </c>
      <c r="V66" s="205">
        <f>'Tabela I'!V66/'Tabela I'!V$79</f>
        <v>0</v>
      </c>
      <c r="W66" s="205">
        <f>'Tabela I'!W66/'Tabela I'!W$79</f>
        <v>1E-3</v>
      </c>
      <c r="X66" s="205">
        <f>'Tabela I'!X66/'Tabela I'!X$79</f>
        <v>1.6E-2</v>
      </c>
      <c r="Y66" s="205">
        <f>'Tabela I'!Y66/'Tabela I'!Y$79</f>
        <v>0</v>
      </c>
      <c r="Z66" s="205">
        <f>'Tabela I'!Z66/'Tabela I'!Z$79</f>
        <v>3.0000000000000001E-3</v>
      </c>
      <c r="AA66" s="205">
        <f>'Tabela I'!AA66/'Tabela I'!AA$79</f>
        <v>0</v>
      </c>
      <c r="AB66" s="205">
        <f>'Tabela I'!AB66/'Tabela I'!AB$79</f>
        <v>1E-3</v>
      </c>
      <c r="AC66" s="205">
        <f>'Tabela I'!AC66/'Tabela I'!AC$79</f>
        <v>0</v>
      </c>
      <c r="AD66" s="205">
        <f>'Tabela I'!AD66/'Tabela I'!AD$79</f>
        <v>0</v>
      </c>
      <c r="AE66" s="205">
        <f>'Tabela I'!AE66/'Tabela I'!AE$79</f>
        <v>0</v>
      </c>
      <c r="AF66" s="205">
        <f>'Tabela I'!AF66/'Tabela I'!AF$79</f>
        <v>0</v>
      </c>
      <c r="AG66" s="205">
        <f>'Tabela I'!AG66/'Tabela I'!AG$79</f>
        <v>0</v>
      </c>
      <c r="AH66" s="205">
        <f>'Tabela I'!AH66/'Tabela I'!AH$79</f>
        <v>1E-3</v>
      </c>
      <c r="AI66" s="207">
        <f>'Tabela I'!AI66/'Tabela I'!AI$79</f>
        <v>0</v>
      </c>
      <c r="AJ66" s="205">
        <f>'Tabela I'!AJ66/'Tabela I'!AJ$79</f>
        <v>0</v>
      </c>
      <c r="AK66" s="205">
        <f>'Tabela I'!AK66/'Tabela I'!AK$79</f>
        <v>0</v>
      </c>
      <c r="AL66" s="205">
        <f>'Tabela I'!AL66/'Tabela I'!AL$79</f>
        <v>8.9999999999999993E-3</v>
      </c>
      <c r="AM66" s="205">
        <f>'Tabela I'!AM66/'Tabela I'!AM$79</f>
        <v>0</v>
      </c>
      <c r="AN66" s="205">
        <f>'Tabela I'!AN66/'Tabela I'!AN$79</f>
        <v>0</v>
      </c>
      <c r="AO66" s="205">
        <f>'Tabela I'!AO66/'Tabela I'!AO$79</f>
        <v>0</v>
      </c>
      <c r="AP66" s="205">
        <f>'Tabela I'!AP66/'Tabela I'!AP$79</f>
        <v>0</v>
      </c>
      <c r="AQ66" s="205">
        <f>'Tabela I'!AQ66/'Tabela I'!AQ$79</f>
        <v>0</v>
      </c>
      <c r="AR66" s="205">
        <f>'Tabela I'!AR66/'Tabela I'!AR$79</f>
        <v>0</v>
      </c>
      <c r="AS66" s="205">
        <f>'Tabela I'!AS66/'Tabela I'!AS$79</f>
        <v>0</v>
      </c>
      <c r="AT66" s="208">
        <f>'Tabela I'!AT66/'Tabela I'!AT$79</f>
        <v>8.0000000000000002E-3</v>
      </c>
      <c r="AU66" s="242">
        <f>'Tabela I'!AU66/'Tabela I'!AU$79</f>
        <v>2E-3</v>
      </c>
      <c r="AV66" s="210">
        <f>'Tabela I'!AV66/'Tabela I'!AV$79</f>
        <v>0</v>
      </c>
      <c r="AW66" s="205">
        <f>'Tabela I'!AW66/'Tabela I'!AW$79</f>
        <v>0</v>
      </c>
      <c r="AX66" s="205">
        <f>'Tabela I'!AX66/'Tabela I'!AX$79</f>
        <v>2E-3</v>
      </c>
      <c r="AY66" s="205">
        <f>'Tabela I'!AY66/'Tabela I'!AY$79</f>
        <v>0</v>
      </c>
      <c r="AZ66" s="205">
        <f>'Tabela I'!AZ66/'Tabela I'!AZ$79</f>
        <v>1E-3</v>
      </c>
      <c r="BA66" s="200">
        <f>'Tabela I'!BA66/'Tabela I'!BA$79</f>
        <v>1E-3</v>
      </c>
      <c r="BB66" s="208">
        <f>'Tabela I'!BB66/'Tabela I'!BB$79</f>
        <v>0</v>
      </c>
      <c r="BC66" s="242">
        <f>'Tabela I'!BC66/'Tabela I'!BC$79</f>
        <v>0</v>
      </c>
      <c r="BD66" s="242">
        <f>'Tabela I'!BD66/'Tabela I'!BD$79</f>
        <v>1E-3</v>
      </c>
      <c r="BF66" s="17"/>
      <c r="BH66" s="17"/>
      <c r="BI66" s="17"/>
      <c r="BJ66" s="17"/>
      <c r="BK66" s="17"/>
      <c r="BN66" s="17"/>
      <c r="BO66" s="17"/>
    </row>
    <row r="67" spans="1:67" x14ac:dyDescent="0.2">
      <c r="A67" s="150" t="s">
        <v>116</v>
      </c>
      <c r="B67" s="148"/>
      <c r="C67" s="149"/>
      <c r="D67" s="148"/>
      <c r="E67" s="148">
        <v>36</v>
      </c>
      <c r="F67" s="27" t="s">
        <v>176</v>
      </c>
      <c r="G67" s="28" t="s">
        <v>177</v>
      </c>
      <c r="H67" s="205">
        <f>'Tabela I'!H67/'Tabela I'!H$79</f>
        <v>8.0000000000000002E-3</v>
      </c>
      <c r="I67" s="205">
        <f>'Tabela I'!I67/'Tabela I'!I$79</f>
        <v>0.02</v>
      </c>
      <c r="J67" s="205">
        <f>'Tabela I'!J67/'Tabela I'!J$79</f>
        <v>1E-3</v>
      </c>
      <c r="K67" s="206">
        <f>'Tabela I'!K67/'Tabela I'!K$79</f>
        <v>2.9000000000000001E-2</v>
      </c>
      <c r="L67" s="206">
        <f>'Tabela I'!L67/'Tabela I'!L$79</f>
        <v>6.0000000000000001E-3</v>
      </c>
      <c r="M67" s="205">
        <f>'Tabela I'!M67/'Tabela I'!M$79</f>
        <v>2.9000000000000001E-2</v>
      </c>
      <c r="N67" s="205">
        <f>'Tabela I'!N67/'Tabela I'!N$79</f>
        <v>2.8000000000000001E-2</v>
      </c>
      <c r="O67" s="206">
        <f>'Tabela I'!O67/'Tabela I'!O$79</f>
        <v>0</v>
      </c>
      <c r="P67" s="205">
        <f>'Tabela I'!P67/'Tabela I'!P$79</f>
        <v>1.4999999999999999E-2</v>
      </c>
      <c r="Q67" s="206">
        <f>'Tabela I'!Q67/'Tabela I'!Q$79</f>
        <v>7.0000000000000001E-3</v>
      </c>
      <c r="R67" s="206">
        <f>'Tabela I'!R67/'Tabela I'!R$79</f>
        <v>8.9999999999999993E-3</v>
      </c>
      <c r="S67" s="205">
        <f>'Tabela I'!S67/'Tabela I'!S$79</f>
        <v>1E-3</v>
      </c>
      <c r="T67" s="205">
        <f>'Tabela I'!T67/'Tabela I'!T$79</f>
        <v>2E-3</v>
      </c>
      <c r="U67" s="206">
        <f>'Tabela I'!U67/'Tabela I'!U$79</f>
        <v>2E-3</v>
      </c>
      <c r="V67" s="205">
        <f>'Tabela I'!V67/'Tabela I'!V$79</f>
        <v>6.8000000000000005E-2</v>
      </c>
      <c r="W67" s="205">
        <f>'Tabela I'!W67/'Tabela I'!W$79</f>
        <v>3.0000000000000001E-3</v>
      </c>
      <c r="X67" s="205">
        <f>'Tabela I'!X67/'Tabela I'!X$79</f>
        <v>4.5999999999999999E-2</v>
      </c>
      <c r="Y67" s="205">
        <f>'Tabela I'!Y67/'Tabela I'!Y$79</f>
        <v>4.3999999999999997E-2</v>
      </c>
      <c r="Z67" s="205">
        <f>'Tabela I'!Z67/'Tabela I'!Z$79</f>
        <v>1.9E-2</v>
      </c>
      <c r="AA67" s="205">
        <f>'Tabela I'!AA67/'Tabela I'!AA$79</f>
        <v>1.9E-2</v>
      </c>
      <c r="AB67" s="205">
        <f>'Tabela I'!AB67/'Tabela I'!AB$79</f>
        <v>0.01</v>
      </c>
      <c r="AC67" s="205">
        <f>'Tabela I'!AC67/'Tabela I'!AC$79</f>
        <v>3.7999999999999999E-2</v>
      </c>
      <c r="AD67" s="205">
        <f>'Tabela I'!AD67/'Tabela I'!AD$79</f>
        <v>4.0000000000000001E-3</v>
      </c>
      <c r="AE67" s="205">
        <f>'Tabela I'!AE67/'Tabela I'!AE$79</f>
        <v>1.2999999999999999E-2</v>
      </c>
      <c r="AF67" s="205">
        <f>'Tabela I'!AF67/'Tabela I'!AF$79</f>
        <v>3.0000000000000001E-3</v>
      </c>
      <c r="AG67" s="205">
        <f>'Tabela I'!AG67/'Tabela I'!AG$79</f>
        <v>1E-3</v>
      </c>
      <c r="AH67" s="205">
        <f>'Tabela I'!AH67/'Tabela I'!AH$79</f>
        <v>1.0999999999999999E-2</v>
      </c>
      <c r="AI67" s="207">
        <f>'Tabela I'!AI67/'Tabela I'!AI$79</f>
        <v>3.0000000000000001E-3</v>
      </c>
      <c r="AJ67" s="205">
        <f>'Tabela I'!AJ67/'Tabela I'!AJ$79</f>
        <v>1.6E-2</v>
      </c>
      <c r="AK67" s="205">
        <f>'Tabela I'!AK67/'Tabela I'!AK$79</f>
        <v>1E-3</v>
      </c>
      <c r="AL67" s="205">
        <f>'Tabela I'!AL67/'Tabela I'!AL$79</f>
        <v>1.7000000000000001E-2</v>
      </c>
      <c r="AM67" s="205">
        <f>'Tabela I'!AM67/'Tabela I'!AM$79</f>
        <v>5.0000000000000001E-3</v>
      </c>
      <c r="AN67" s="205">
        <f>'Tabela I'!AN67/'Tabela I'!AN$79</f>
        <v>1.2999999999999999E-2</v>
      </c>
      <c r="AO67" s="205">
        <f>'Tabela I'!AO67/'Tabela I'!AO$79</f>
        <v>2E-3</v>
      </c>
      <c r="AP67" s="205">
        <f>'Tabela I'!AP67/'Tabela I'!AP$79</f>
        <v>8.0000000000000002E-3</v>
      </c>
      <c r="AQ67" s="205">
        <f>'Tabela I'!AQ67/'Tabela I'!AQ$79</f>
        <v>7.0000000000000001E-3</v>
      </c>
      <c r="AR67" s="205">
        <f>'Tabela I'!AR67/'Tabela I'!AR$79</f>
        <v>1.9E-2</v>
      </c>
      <c r="AS67" s="205">
        <f>'Tabela I'!AS67/'Tabela I'!AS$79</f>
        <v>7.0000000000000001E-3</v>
      </c>
      <c r="AT67" s="208">
        <f>'Tabela I'!AT67/'Tabela I'!AT$79</f>
        <v>5.0000000000000001E-3</v>
      </c>
      <c r="AU67" s="242">
        <f>'Tabela I'!AU67/'Tabela I'!AU$79</f>
        <v>1.6E-2</v>
      </c>
      <c r="AV67" s="210">
        <f>'Tabela I'!AV67/'Tabela I'!AV$79</f>
        <v>1.2999999999999999E-2</v>
      </c>
      <c r="AW67" s="205">
        <f>'Tabela I'!AW67/'Tabela I'!AW$79</f>
        <v>2.5000000000000001E-2</v>
      </c>
      <c r="AX67" s="205">
        <f>'Tabela I'!AX67/'Tabela I'!AX$79</f>
        <v>2.5999999999999999E-2</v>
      </c>
      <c r="AY67" s="205">
        <f>'Tabela I'!AY67/'Tabela I'!AY$79</f>
        <v>1.6E-2</v>
      </c>
      <c r="AZ67" s="205">
        <f>'Tabela I'!AZ67/'Tabela I'!AZ$79</f>
        <v>2.5000000000000001E-2</v>
      </c>
      <c r="BA67" s="200">
        <f>'Tabela I'!BA67/'Tabela I'!BA$79</f>
        <v>2.1999999999999999E-2</v>
      </c>
      <c r="BB67" s="208">
        <f>'Tabela I'!BB67/'Tabela I'!BB$79</f>
        <v>2.9000000000000001E-2</v>
      </c>
      <c r="BC67" s="242">
        <f>'Tabela I'!BC67/'Tabela I'!BC$79</f>
        <v>2.5000000000000001E-2</v>
      </c>
      <c r="BD67" s="242">
        <f>'Tabela I'!BD67/'Tabela I'!BD$79</f>
        <v>2.1000000000000001E-2</v>
      </c>
      <c r="BF67" s="17"/>
      <c r="BH67" s="17"/>
      <c r="BI67" s="17"/>
      <c r="BJ67" s="17"/>
      <c r="BK67" s="17"/>
      <c r="BN67" s="1"/>
      <c r="BO67" s="17"/>
    </row>
    <row r="68" spans="1:67" ht="13.5" thickBot="1" x14ac:dyDescent="0.25">
      <c r="A68" s="60" t="s">
        <v>178</v>
      </c>
      <c r="B68" s="141"/>
      <c r="C68" s="151"/>
      <c r="D68" s="141"/>
      <c r="E68" s="141">
        <v>37</v>
      </c>
      <c r="F68" s="112" t="s">
        <v>179</v>
      </c>
      <c r="G68" s="113" t="s">
        <v>180</v>
      </c>
      <c r="H68" s="219">
        <f>'Tabela I'!H68/'Tabela I'!H$79</f>
        <v>1E-3</v>
      </c>
      <c r="I68" s="219">
        <f>'Tabela I'!I68/'Tabela I'!I$79</f>
        <v>1E-3</v>
      </c>
      <c r="J68" s="219">
        <f>'Tabela I'!J68/'Tabela I'!J$79</f>
        <v>3.0000000000000001E-3</v>
      </c>
      <c r="K68" s="220">
        <f>'Tabela I'!K68/'Tabela I'!K$79</f>
        <v>0</v>
      </c>
      <c r="L68" s="220">
        <f>'Tabela I'!L68/'Tabela I'!L$79</f>
        <v>1E-3</v>
      </c>
      <c r="M68" s="219">
        <f>'Tabela I'!M68/'Tabela I'!M$79</f>
        <v>1E-3</v>
      </c>
      <c r="N68" s="219">
        <f>'Tabela I'!N68/'Tabela I'!N$79</f>
        <v>8.0000000000000002E-3</v>
      </c>
      <c r="O68" s="220">
        <f>'Tabela I'!O68/'Tabela I'!O$79</f>
        <v>0</v>
      </c>
      <c r="P68" s="219">
        <f>'Tabela I'!P68/'Tabela I'!P$79</f>
        <v>0</v>
      </c>
      <c r="Q68" s="220">
        <f>'Tabela I'!Q68/'Tabela I'!Q$79</f>
        <v>0</v>
      </c>
      <c r="R68" s="220">
        <f>'Tabela I'!R68/'Tabela I'!R$79</f>
        <v>0</v>
      </c>
      <c r="S68" s="219">
        <f>'Tabela I'!S68/'Tabela I'!S$79</f>
        <v>3.4000000000000002E-2</v>
      </c>
      <c r="T68" s="219">
        <f>'Tabela I'!T68/'Tabela I'!T$79</f>
        <v>0</v>
      </c>
      <c r="U68" s="220">
        <f>'Tabela I'!U68/'Tabela I'!U$79</f>
        <v>0</v>
      </c>
      <c r="V68" s="219">
        <f>'Tabela I'!V68/'Tabela I'!V$79</f>
        <v>0</v>
      </c>
      <c r="W68" s="219">
        <f>'Tabela I'!W68/'Tabela I'!W$79</f>
        <v>7.0000000000000001E-3</v>
      </c>
      <c r="X68" s="219">
        <f>'Tabela I'!X68/'Tabela I'!X$79</f>
        <v>0.01</v>
      </c>
      <c r="Y68" s="219">
        <f>'Tabela I'!Y68/'Tabela I'!Y$79</f>
        <v>0</v>
      </c>
      <c r="Z68" s="219">
        <f>'Tabela I'!Z68/'Tabela I'!Z$79</f>
        <v>6.0000000000000001E-3</v>
      </c>
      <c r="AA68" s="219">
        <f>'Tabela I'!AA68/'Tabela I'!AA$79</f>
        <v>2E-3</v>
      </c>
      <c r="AB68" s="219">
        <f>'Tabela I'!AB68/'Tabela I'!AB$79</f>
        <v>8.0000000000000002E-3</v>
      </c>
      <c r="AC68" s="219">
        <f>'Tabela I'!AC68/'Tabela I'!AC$79</f>
        <v>0</v>
      </c>
      <c r="AD68" s="219">
        <f>'Tabela I'!AD68/'Tabela I'!AD$79</f>
        <v>0</v>
      </c>
      <c r="AE68" s="219">
        <f>'Tabela I'!AE68/'Tabela I'!AE$79</f>
        <v>0</v>
      </c>
      <c r="AF68" s="219">
        <f>'Tabela I'!AF68/'Tabela I'!AF$79</f>
        <v>1E-3</v>
      </c>
      <c r="AG68" s="219">
        <f>'Tabela I'!AG68/'Tabela I'!AG$79</f>
        <v>1E-3</v>
      </c>
      <c r="AH68" s="219">
        <f>'Tabela I'!AH68/'Tabela I'!AH$79</f>
        <v>1E-3</v>
      </c>
      <c r="AI68" s="221">
        <f>'Tabela I'!AI68/'Tabela I'!AI$79</f>
        <v>0</v>
      </c>
      <c r="AJ68" s="219">
        <f>'Tabela I'!AJ68/'Tabela I'!AJ$79</f>
        <v>1E-3</v>
      </c>
      <c r="AK68" s="219">
        <f>'Tabela I'!AK68/'Tabela I'!AK$79</f>
        <v>0</v>
      </c>
      <c r="AL68" s="219">
        <f>'Tabela I'!AL68/'Tabela I'!AL$79</f>
        <v>0</v>
      </c>
      <c r="AM68" s="219">
        <f>'Tabela I'!AM68/'Tabela I'!AM$79</f>
        <v>7.0000000000000001E-3</v>
      </c>
      <c r="AN68" s="219">
        <f>'Tabela I'!AN68/'Tabela I'!AN$79</f>
        <v>0</v>
      </c>
      <c r="AO68" s="219">
        <f>'Tabela I'!AO68/'Tabela I'!AO$79</f>
        <v>0</v>
      </c>
      <c r="AP68" s="219">
        <f>'Tabela I'!AP68/'Tabela I'!AP$79</f>
        <v>2E-3</v>
      </c>
      <c r="AQ68" s="219">
        <f>'Tabela I'!AQ68/'Tabela I'!AQ$79</f>
        <v>0</v>
      </c>
      <c r="AR68" s="219">
        <f>'Tabela I'!AR68/'Tabela I'!AR$79</f>
        <v>0</v>
      </c>
      <c r="AS68" s="219">
        <f>'Tabela I'!AS68/'Tabela I'!AS$79</f>
        <v>1E-3</v>
      </c>
      <c r="AT68" s="222">
        <f>'Tabela I'!AT68/'Tabela I'!AT$79</f>
        <v>0</v>
      </c>
      <c r="AU68" s="247">
        <f>'Tabela I'!AU68/'Tabela I'!AU$79</f>
        <v>4.0000000000000001E-3</v>
      </c>
      <c r="AV68" s="224">
        <f>'Tabela I'!AV68/'Tabela I'!AV$79</f>
        <v>6.0000000000000001E-3</v>
      </c>
      <c r="AW68" s="219">
        <f>'Tabela I'!AW68/'Tabela I'!AW$79</f>
        <v>5.0000000000000001E-3</v>
      </c>
      <c r="AX68" s="219">
        <f>'Tabela I'!AX68/'Tabela I'!AX$79</f>
        <v>4.0000000000000001E-3</v>
      </c>
      <c r="AY68" s="219">
        <f>'Tabela I'!AY68/'Tabela I'!AY$79</f>
        <v>0</v>
      </c>
      <c r="AZ68" s="219">
        <f>'Tabela I'!AZ68/'Tabela I'!AZ$79</f>
        <v>8.0000000000000002E-3</v>
      </c>
      <c r="BA68" s="248">
        <f>'Tabela I'!BA68/'Tabela I'!BA$79</f>
        <v>5.0000000000000001E-3</v>
      </c>
      <c r="BB68" s="222">
        <f>'Tabela I'!BB68/'Tabela I'!BB$79</f>
        <v>5.0000000000000001E-3</v>
      </c>
      <c r="BC68" s="247">
        <f>'Tabela I'!BC68/'Tabela I'!BC$79</f>
        <v>5.0000000000000001E-3</v>
      </c>
      <c r="BD68" s="247">
        <f>'Tabela I'!BD68/'Tabela I'!BD$79</f>
        <v>5.0000000000000001E-3</v>
      </c>
      <c r="BF68" s="17"/>
      <c r="BH68" s="17"/>
      <c r="BI68" s="17"/>
      <c r="BJ68" s="17"/>
      <c r="BK68" s="17"/>
      <c r="BN68" s="17"/>
      <c r="BO68" s="17"/>
    </row>
    <row r="69" spans="1:67" ht="14.25" thickTop="1" thickBot="1" x14ac:dyDescent="0.25">
      <c r="A69" s="281" t="s">
        <v>181</v>
      </c>
      <c r="B69" s="282"/>
      <c r="C69" s="282"/>
      <c r="D69" s="282"/>
      <c r="E69" s="282"/>
      <c r="F69" s="283"/>
      <c r="G69" s="115"/>
      <c r="H69" s="249">
        <f>'Tabela I'!H69/'Tabela I'!H$79</f>
        <v>0.94599999999999995</v>
      </c>
      <c r="I69" s="249">
        <f>'Tabela I'!I69/'Tabela I'!I$79</f>
        <v>1</v>
      </c>
      <c r="J69" s="249">
        <f>'Tabela I'!J69/'Tabela I'!J$79</f>
        <v>1</v>
      </c>
      <c r="K69" s="249">
        <f>'Tabela I'!K69/'Tabela I'!K$79</f>
        <v>1</v>
      </c>
      <c r="L69" s="249">
        <f>'Tabela I'!L69/'Tabela I'!L$79</f>
        <v>1</v>
      </c>
      <c r="M69" s="249">
        <f>'Tabela I'!M69/'Tabela I'!M$79</f>
        <v>0.998</v>
      </c>
      <c r="N69" s="249">
        <f>'Tabela I'!N69/'Tabela I'!N$79</f>
        <v>0.96899999999999997</v>
      </c>
      <c r="O69" s="249">
        <f>'Tabela I'!O69/'Tabela I'!O$79</f>
        <v>1</v>
      </c>
      <c r="P69" s="249">
        <f>'Tabela I'!P69/'Tabela I'!P$79</f>
        <v>1</v>
      </c>
      <c r="Q69" s="249">
        <f>'Tabela I'!Q69/'Tabela I'!Q$79</f>
        <v>0.99099999999999999</v>
      </c>
      <c r="R69" s="249">
        <f>'Tabela I'!R69/'Tabela I'!R$79</f>
        <v>1</v>
      </c>
      <c r="S69" s="249">
        <f>'Tabela I'!S69/'Tabela I'!S$79</f>
        <v>0.82</v>
      </c>
      <c r="T69" s="249">
        <f>'Tabela I'!T69/'Tabela I'!T$79</f>
        <v>0.998</v>
      </c>
      <c r="U69" s="249">
        <f>'Tabela I'!U69/'Tabela I'!U$79</f>
        <v>1</v>
      </c>
      <c r="V69" s="249">
        <f>'Tabela I'!V69/'Tabela I'!V$79</f>
        <v>0.995</v>
      </c>
      <c r="W69" s="249">
        <f>'Tabela I'!W69/'Tabela I'!W$79</f>
        <v>0.92</v>
      </c>
      <c r="X69" s="249">
        <f>'Tabela I'!X69/'Tabela I'!X$79</f>
        <v>0.97599999999999998</v>
      </c>
      <c r="Y69" s="249">
        <f>'Tabela I'!Y69/'Tabela I'!Y$79</f>
        <v>0.995</v>
      </c>
      <c r="Z69" s="249">
        <f>'Tabela I'!Z69/'Tabela I'!Z$79</f>
        <v>1</v>
      </c>
      <c r="AA69" s="249">
        <f>'Tabela I'!AA69/'Tabela I'!AA$79</f>
        <v>0.99399999999999999</v>
      </c>
      <c r="AB69" s="249">
        <f>'Tabela I'!AB69/'Tabela I'!AB$79</f>
        <v>0.996</v>
      </c>
      <c r="AC69" s="249">
        <f>'Tabela I'!AC69/'Tabela I'!AC$79</f>
        <v>0.94</v>
      </c>
      <c r="AD69" s="249">
        <f>'Tabela I'!AD69/'Tabela I'!AD$79</f>
        <v>1</v>
      </c>
      <c r="AE69" s="249">
        <f>'Tabela I'!AE69/'Tabela I'!AE$79</f>
        <v>0.997</v>
      </c>
      <c r="AF69" s="249">
        <f>'Tabela I'!AF69/'Tabela I'!AF$79</f>
        <v>0.90800000000000003</v>
      </c>
      <c r="AG69" s="249">
        <f>'Tabela I'!AG69/'Tabela I'!AG$79</f>
        <v>1</v>
      </c>
      <c r="AH69" s="249">
        <f>'Tabela I'!AH69/'Tabela I'!AH$79</f>
        <v>1</v>
      </c>
      <c r="AI69" s="249">
        <f>'Tabela I'!AI69/'Tabela I'!AI$79</f>
        <v>0.90900000000000003</v>
      </c>
      <c r="AJ69" s="249">
        <f>'Tabela I'!AJ69/'Tabela I'!AJ$79</f>
        <v>1</v>
      </c>
      <c r="AK69" s="249">
        <f>'Tabela I'!AK69/'Tabela I'!AK$79</f>
        <v>0.94099999999999995</v>
      </c>
      <c r="AL69" s="249">
        <f>'Tabela I'!AL69/'Tabela I'!AL$79</f>
        <v>1</v>
      </c>
      <c r="AM69" s="249">
        <f>'Tabela I'!AM69/'Tabela I'!AM$79</f>
        <v>1</v>
      </c>
      <c r="AN69" s="249">
        <f>'Tabela I'!AN69/'Tabela I'!AN$79</f>
        <v>1</v>
      </c>
      <c r="AO69" s="249">
        <f>'Tabela I'!AO69/'Tabela I'!AO$79</f>
        <v>1</v>
      </c>
      <c r="AP69" s="249">
        <f>'Tabela I'!AP69/'Tabela I'!AP$79</f>
        <v>0.88100000000000001</v>
      </c>
      <c r="AQ69" s="249">
        <f>'Tabela I'!AQ69/'Tabela I'!AQ$79</f>
        <v>1</v>
      </c>
      <c r="AR69" s="249">
        <f>'Tabela I'!AR69/'Tabela I'!AR$79</f>
        <v>0.999</v>
      </c>
      <c r="AS69" s="249">
        <f>'Tabela I'!AS69/'Tabela I'!AS$79</f>
        <v>1</v>
      </c>
      <c r="AT69" s="250">
        <f>'Tabela I'!AT69/'Tabela I'!AT$79</f>
        <v>0.97</v>
      </c>
      <c r="AU69" s="251">
        <f>'Tabela I'!AU69/'Tabela I'!AU$79</f>
        <v>0.96599999999999997</v>
      </c>
      <c r="AV69" s="252">
        <f>'Tabela I'!AV69/'Tabela I'!AV$79</f>
        <v>0.89400000000000002</v>
      </c>
      <c r="AW69" s="249">
        <f>'Tabela I'!AW69/'Tabela I'!AW$79</f>
        <v>0.98899999999999999</v>
      </c>
      <c r="AX69" s="249">
        <f>'Tabela I'!AX69/'Tabela I'!AX$79</f>
        <v>0.996</v>
      </c>
      <c r="AY69" s="249">
        <f>'Tabela I'!AY69/'Tabela I'!AY$79</f>
        <v>0.999</v>
      </c>
      <c r="AZ69" s="249">
        <f>'Tabela I'!AZ69/'Tabela I'!AZ$79</f>
        <v>0.98099999999999998</v>
      </c>
      <c r="BA69" s="249">
        <f>'Tabela I'!BA69/'Tabela I'!BA$79</f>
        <v>0.96699999999999997</v>
      </c>
      <c r="BB69" s="250">
        <f>'Tabela I'!BB69/'Tabela I'!BB$79</f>
        <v>0.93700000000000006</v>
      </c>
      <c r="BC69" s="251">
        <f>'Tabela I'!BC69/'Tabela I'!BC$79</f>
        <v>0.95199999999999996</v>
      </c>
      <c r="BD69" s="251">
        <f>'Tabela I'!BD69/'Tabela I'!BD$79</f>
        <v>0.95899999999999996</v>
      </c>
      <c r="BF69" s="55"/>
      <c r="BG69" s="4"/>
      <c r="BH69" s="17"/>
      <c r="BI69" s="17"/>
      <c r="BJ69" s="17"/>
      <c r="BK69" s="17"/>
      <c r="BN69" s="17"/>
      <c r="BO69" s="17"/>
    </row>
    <row r="70" spans="1:67" ht="14.25" thickTop="1" thickBot="1" x14ac:dyDescent="0.25">
      <c r="A70" s="165"/>
      <c r="B70" s="165"/>
      <c r="C70" s="165"/>
      <c r="D70" s="165"/>
      <c r="E70" s="165"/>
      <c r="F70" s="118"/>
      <c r="G70" s="119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J70" s="253"/>
      <c r="AK70" s="253"/>
      <c r="AL70" s="253"/>
      <c r="AM70" s="253"/>
      <c r="AN70" s="253"/>
      <c r="AO70" s="253"/>
      <c r="AP70" s="253"/>
      <c r="AQ70" s="253"/>
      <c r="AR70" s="253"/>
      <c r="AS70" s="253"/>
      <c r="AT70" s="253"/>
      <c r="AU70" s="253"/>
      <c r="AV70" s="253"/>
      <c r="AW70" s="253"/>
      <c r="AX70" s="253"/>
      <c r="AY70" s="253"/>
      <c r="AZ70" s="253"/>
      <c r="BA70" s="253"/>
      <c r="BB70" s="253"/>
      <c r="BC70" s="253"/>
      <c r="BD70" s="253"/>
      <c r="BF70" s="55"/>
      <c r="BG70" s="4"/>
      <c r="BH70" s="17"/>
      <c r="BI70" s="17"/>
      <c r="BJ70" s="17"/>
      <c r="BK70" s="17"/>
      <c r="BN70" s="17"/>
      <c r="BO70" s="17"/>
    </row>
    <row r="71" spans="1:67" ht="14.25" thickTop="1" thickBot="1" x14ac:dyDescent="0.25">
      <c r="A71" s="264" t="s">
        <v>182</v>
      </c>
      <c r="B71" s="265"/>
      <c r="C71" s="265"/>
      <c r="D71" s="265"/>
      <c r="E71" s="265"/>
      <c r="F71" s="266"/>
      <c r="G71" s="115"/>
      <c r="H71" s="249">
        <f>'Tabela I'!H71/'Tabela I'!H$79</f>
        <v>5.3999999999999999E-2</v>
      </c>
      <c r="I71" s="249">
        <f>'Tabela I'!I71/'Tabela I'!I$79</f>
        <v>0</v>
      </c>
      <c r="J71" s="249">
        <f>'Tabela I'!J71/'Tabela I'!J$79</f>
        <v>0</v>
      </c>
      <c r="K71" s="249">
        <f>'Tabela I'!K71/'Tabela I'!K$79</f>
        <v>0</v>
      </c>
      <c r="L71" s="249">
        <f>'Tabela I'!L71/'Tabela I'!L$79</f>
        <v>0</v>
      </c>
      <c r="M71" s="249">
        <f>'Tabela I'!M71/'Tabela I'!M$79</f>
        <v>1E-3</v>
      </c>
      <c r="N71" s="249">
        <f>'Tabela I'!N71/'Tabela I'!N$79</f>
        <v>0</v>
      </c>
      <c r="O71" s="249">
        <f>'Tabela I'!O71/'Tabela I'!O$79</f>
        <v>0</v>
      </c>
      <c r="P71" s="249">
        <f>'Tabela I'!P71/'Tabela I'!P$79</f>
        <v>0</v>
      </c>
      <c r="Q71" s="249">
        <f>'Tabela I'!Q71/'Tabela I'!Q$79</f>
        <v>0</v>
      </c>
      <c r="R71" s="249">
        <f>'Tabela I'!R71/'Tabela I'!R$79</f>
        <v>0</v>
      </c>
      <c r="S71" s="249">
        <f>'Tabela I'!S71/'Tabela I'!S$79</f>
        <v>2E-3</v>
      </c>
      <c r="T71" s="249">
        <f>'Tabela I'!T71/'Tabela I'!T$79</f>
        <v>0</v>
      </c>
      <c r="U71" s="249">
        <f>'Tabela I'!U71/'Tabela I'!U$79</f>
        <v>0</v>
      </c>
      <c r="V71" s="249">
        <f>'Tabela I'!V71/'Tabela I'!V$79</f>
        <v>5.0000000000000001E-3</v>
      </c>
      <c r="W71" s="249">
        <f>'Tabela I'!W71/'Tabela I'!W$79</f>
        <v>0</v>
      </c>
      <c r="X71" s="249">
        <f>'Tabela I'!X71/'Tabela I'!X$79</f>
        <v>7.0000000000000001E-3</v>
      </c>
      <c r="Y71" s="249">
        <f>'Tabela I'!Y71/'Tabela I'!Y$79</f>
        <v>5.0000000000000001E-3</v>
      </c>
      <c r="Z71" s="249">
        <f>'Tabela I'!Z71/'Tabela I'!Z$79</f>
        <v>0</v>
      </c>
      <c r="AA71" s="249">
        <f>'Tabela I'!AA71/'Tabela I'!AA$79</f>
        <v>0</v>
      </c>
      <c r="AB71" s="249">
        <f>'Tabela I'!AB71/'Tabela I'!AB$79</f>
        <v>4.0000000000000001E-3</v>
      </c>
      <c r="AC71" s="249">
        <f>'Tabela I'!AC71/'Tabela I'!AC$79</f>
        <v>0</v>
      </c>
      <c r="AD71" s="249">
        <f>'Tabela I'!AD71/'Tabela I'!AD$79</f>
        <v>0</v>
      </c>
      <c r="AE71" s="249">
        <f>'Tabela I'!AE71/'Tabela I'!AE$79</f>
        <v>3.0000000000000001E-3</v>
      </c>
      <c r="AF71" s="249">
        <f>'Tabela I'!AF71/'Tabela I'!AF$79</f>
        <v>0</v>
      </c>
      <c r="AG71" s="249">
        <f>'Tabela I'!AG71/'Tabela I'!AG$79</f>
        <v>0</v>
      </c>
      <c r="AH71" s="249">
        <f>'Tabela I'!AH71/'Tabela I'!AH$79</f>
        <v>0</v>
      </c>
      <c r="AI71" s="249">
        <f>'Tabela I'!AI71/'Tabela I'!AI$79</f>
        <v>9.0999999999999998E-2</v>
      </c>
      <c r="AJ71" s="249">
        <f>'Tabela I'!AJ71/'Tabela I'!AJ$79</f>
        <v>0</v>
      </c>
      <c r="AK71" s="249">
        <f>'Tabela I'!AK71/'Tabela I'!AK$79</f>
        <v>0</v>
      </c>
      <c r="AL71" s="249">
        <f>'Tabela I'!AL71/'Tabela I'!AL$79</f>
        <v>0</v>
      </c>
      <c r="AM71" s="249">
        <f>'Tabela I'!AM71/'Tabela I'!AM$79</f>
        <v>0</v>
      </c>
      <c r="AN71" s="249">
        <f>'Tabela I'!AN71/'Tabela I'!AN$79</f>
        <v>0</v>
      </c>
      <c r="AO71" s="249">
        <f>'Tabela I'!AO71/'Tabela I'!AO$79</f>
        <v>0</v>
      </c>
      <c r="AP71" s="249">
        <f>'Tabela I'!AP71/'Tabela I'!AP$79</f>
        <v>0</v>
      </c>
      <c r="AQ71" s="249">
        <f>'Tabela I'!AQ71/'Tabela I'!AQ$79</f>
        <v>0</v>
      </c>
      <c r="AR71" s="249">
        <f>'Tabela I'!AR71/'Tabela I'!AR$79</f>
        <v>1E-3</v>
      </c>
      <c r="AS71" s="249">
        <f>'Tabela I'!AS71/'Tabela I'!AS$79</f>
        <v>0</v>
      </c>
      <c r="AT71" s="250">
        <f>'Tabela I'!AT71/'Tabela I'!AT$79</f>
        <v>2E-3</v>
      </c>
      <c r="AU71" s="251">
        <f>'Tabela I'!AU71/'Tabela I'!AU$79</f>
        <v>5.0000000000000001E-3</v>
      </c>
      <c r="AV71" s="252">
        <f>'Tabela I'!AV71/'Tabela I'!AV$79</f>
        <v>2.8000000000000001E-2</v>
      </c>
      <c r="AW71" s="249">
        <f>'Tabela I'!AW71/'Tabela I'!AW$79</f>
        <v>5.0000000000000001E-3</v>
      </c>
      <c r="AX71" s="249">
        <f>'Tabela I'!AX71/'Tabela I'!AX$79</f>
        <v>4.0000000000000001E-3</v>
      </c>
      <c r="AY71" s="249">
        <f>'Tabela I'!AY71/'Tabela I'!AY$79</f>
        <v>1E-3</v>
      </c>
      <c r="AZ71" s="249">
        <f>'Tabela I'!AZ71/'Tabela I'!AZ$79</f>
        <v>8.0000000000000002E-3</v>
      </c>
      <c r="BA71" s="249">
        <f>'Tabela I'!BA71/'Tabela I'!BA$79</f>
        <v>0.01</v>
      </c>
      <c r="BB71" s="250">
        <f>'Tabela I'!BB71/'Tabela I'!BB$79</f>
        <v>1.0999999999999999E-2</v>
      </c>
      <c r="BC71" s="251">
        <f>'Tabela I'!BC71/'Tabela I'!BC$79</f>
        <v>1.0999999999999999E-2</v>
      </c>
      <c r="BD71" s="251">
        <f>'Tabela I'!BD71/'Tabela I'!BD$79</f>
        <v>8.0000000000000002E-3</v>
      </c>
      <c r="BF71" s="55"/>
      <c r="BG71" s="4"/>
      <c r="BH71" s="17"/>
      <c r="BI71" s="17"/>
      <c r="BJ71" s="17"/>
      <c r="BK71" s="17"/>
      <c r="BN71" s="17"/>
      <c r="BO71" s="17"/>
    </row>
    <row r="72" spans="1:67" ht="13.5" thickTop="1" x14ac:dyDescent="0.2">
      <c r="A72" s="155"/>
      <c r="B72" s="162"/>
      <c r="C72" s="154"/>
      <c r="D72" s="154"/>
      <c r="E72" s="154">
        <v>38</v>
      </c>
      <c r="F72" s="37" t="s">
        <v>183</v>
      </c>
      <c r="G72" s="109" t="s">
        <v>184</v>
      </c>
      <c r="H72" s="229">
        <f>'Tabela I'!H72/'Tabela I'!H$79</f>
        <v>5.3999999999999999E-2</v>
      </c>
      <c r="I72" s="229">
        <f>'Tabela I'!I72/'Tabela I'!I$79</f>
        <v>0</v>
      </c>
      <c r="J72" s="229">
        <f>'Tabela I'!J72/'Tabela I'!J$79</f>
        <v>0</v>
      </c>
      <c r="K72" s="230">
        <f>'Tabela I'!K72/'Tabela I'!K$79</f>
        <v>0</v>
      </c>
      <c r="L72" s="230">
        <f>'Tabela I'!L72/'Tabela I'!L$79</f>
        <v>0</v>
      </c>
      <c r="M72" s="229">
        <f>'Tabela I'!M72/'Tabela I'!M$79</f>
        <v>1E-3</v>
      </c>
      <c r="N72" s="229">
        <f>'Tabela I'!N72/'Tabela I'!N$79</f>
        <v>0</v>
      </c>
      <c r="O72" s="230">
        <f>'Tabela I'!O72/'Tabela I'!O$79</f>
        <v>0</v>
      </c>
      <c r="P72" s="229">
        <f>'Tabela I'!P72/'Tabela I'!P$79</f>
        <v>0</v>
      </c>
      <c r="Q72" s="230">
        <f>'Tabela I'!Q72/'Tabela I'!Q$79</f>
        <v>0</v>
      </c>
      <c r="R72" s="230">
        <f>'Tabela I'!R72/'Tabela I'!R$79</f>
        <v>0</v>
      </c>
      <c r="S72" s="229">
        <f>'Tabela I'!S72/'Tabela I'!S$79</f>
        <v>2E-3</v>
      </c>
      <c r="T72" s="229">
        <f>'Tabela I'!T72/'Tabela I'!T$79</f>
        <v>0</v>
      </c>
      <c r="U72" s="230">
        <f>'Tabela I'!U72/'Tabela I'!U$79</f>
        <v>0</v>
      </c>
      <c r="V72" s="229">
        <f>'Tabela I'!V72/'Tabela I'!V$79</f>
        <v>5.0000000000000001E-3</v>
      </c>
      <c r="W72" s="229">
        <f>'Tabela I'!W72/'Tabela I'!W$79</f>
        <v>0</v>
      </c>
      <c r="X72" s="229">
        <f>'Tabela I'!X72/'Tabela I'!X$79</f>
        <v>7.0000000000000001E-3</v>
      </c>
      <c r="Y72" s="229">
        <f>'Tabela I'!Y72/'Tabela I'!Y$79</f>
        <v>5.0000000000000001E-3</v>
      </c>
      <c r="Z72" s="229">
        <f>'Tabela I'!Z72/'Tabela I'!Z$79</f>
        <v>0</v>
      </c>
      <c r="AA72" s="229">
        <f>'Tabela I'!AA72/'Tabela I'!AA$79</f>
        <v>0</v>
      </c>
      <c r="AB72" s="229">
        <f>'Tabela I'!AB72/'Tabela I'!AB$79</f>
        <v>4.0000000000000001E-3</v>
      </c>
      <c r="AC72" s="229">
        <f>'Tabela I'!AC72/'Tabela I'!AC$79</f>
        <v>0</v>
      </c>
      <c r="AD72" s="229">
        <f>'Tabela I'!AD72/'Tabela I'!AD$79</f>
        <v>0</v>
      </c>
      <c r="AE72" s="229">
        <f>'Tabela I'!AE72/'Tabela I'!AE$79</f>
        <v>3.0000000000000001E-3</v>
      </c>
      <c r="AF72" s="229">
        <f>'Tabela I'!AF72/'Tabela I'!AF$79</f>
        <v>0</v>
      </c>
      <c r="AG72" s="229">
        <f>'Tabela I'!AG72/'Tabela I'!AG$79</f>
        <v>0</v>
      </c>
      <c r="AH72" s="229">
        <f>'Tabela I'!AH72/'Tabela I'!AH$79</f>
        <v>0</v>
      </c>
      <c r="AI72" s="231">
        <f>'Tabela I'!AI72/'Tabela I'!AI$79</f>
        <v>9.0999999999999998E-2</v>
      </c>
      <c r="AJ72" s="229">
        <f>'Tabela I'!AJ72/'Tabela I'!AJ$79</f>
        <v>0</v>
      </c>
      <c r="AK72" s="229">
        <f>'Tabela I'!AK72/'Tabela I'!AK$79</f>
        <v>0</v>
      </c>
      <c r="AL72" s="229">
        <f>'Tabela I'!AL72/'Tabela I'!AL$79</f>
        <v>0</v>
      </c>
      <c r="AM72" s="229">
        <f>'Tabela I'!AM72/'Tabela I'!AM$79</f>
        <v>0</v>
      </c>
      <c r="AN72" s="229">
        <f>'Tabela I'!AN72/'Tabela I'!AN$79</f>
        <v>0</v>
      </c>
      <c r="AO72" s="229">
        <f>'Tabela I'!AO72/'Tabela I'!AO$79</f>
        <v>0</v>
      </c>
      <c r="AP72" s="229">
        <f>'Tabela I'!AP72/'Tabela I'!AP$79</f>
        <v>0</v>
      </c>
      <c r="AQ72" s="229">
        <f>'Tabela I'!AQ72/'Tabela I'!AQ$79</f>
        <v>0</v>
      </c>
      <c r="AR72" s="229">
        <f>'Tabela I'!AR72/'Tabela I'!AR$79</f>
        <v>1E-3</v>
      </c>
      <c r="AS72" s="229">
        <f>'Tabela I'!AS72/'Tabela I'!AS$79</f>
        <v>0</v>
      </c>
      <c r="AT72" s="232">
        <f>'Tabela I'!AT72/'Tabela I'!AT$79</f>
        <v>2E-3</v>
      </c>
      <c r="AU72" s="254">
        <f>'Tabela I'!AU72/'Tabela I'!AU$79</f>
        <v>5.0000000000000001E-3</v>
      </c>
      <c r="AV72" s="234">
        <f>'Tabela I'!AV72/'Tabela I'!AV$79</f>
        <v>2.8000000000000001E-2</v>
      </c>
      <c r="AW72" s="229">
        <f>'Tabela I'!AW72/'Tabela I'!AW$79</f>
        <v>5.0000000000000001E-3</v>
      </c>
      <c r="AX72" s="229">
        <f>'Tabela I'!AX72/'Tabela I'!AX$79</f>
        <v>4.0000000000000001E-3</v>
      </c>
      <c r="AY72" s="229">
        <f>'Tabela I'!AY72/'Tabela I'!AY$79</f>
        <v>1E-3</v>
      </c>
      <c r="AZ72" s="229">
        <f>'Tabela I'!AZ72/'Tabela I'!AZ$79</f>
        <v>8.0000000000000002E-3</v>
      </c>
      <c r="BA72" s="255">
        <f>'Tabela I'!BA72/'Tabela I'!BA$79</f>
        <v>0.01</v>
      </c>
      <c r="BB72" s="232">
        <f>'Tabela I'!BB72/'Tabela I'!BB$79</f>
        <v>1.0999999999999999E-2</v>
      </c>
      <c r="BC72" s="254">
        <f>'Tabela I'!BC72/'Tabela I'!BC$79</f>
        <v>1.0999999999999999E-2</v>
      </c>
      <c r="BD72" s="254">
        <f>'Tabela I'!BD72/'Tabela I'!BD$79</f>
        <v>8.0000000000000002E-3</v>
      </c>
      <c r="BF72" s="55"/>
      <c r="BG72" s="5"/>
      <c r="BH72" s="17"/>
      <c r="BI72" s="17"/>
      <c r="BJ72" s="17"/>
      <c r="BK72" s="17"/>
      <c r="BN72" s="17"/>
      <c r="BO72" s="17"/>
    </row>
    <row r="73" spans="1:67" ht="13.5" thickBot="1" x14ac:dyDescent="0.25">
      <c r="A73" s="166"/>
      <c r="B73" s="189"/>
      <c r="C73" s="167"/>
      <c r="D73" s="167"/>
      <c r="E73" s="167"/>
      <c r="F73" s="125"/>
      <c r="G73" s="126"/>
      <c r="H73" s="256"/>
      <c r="I73" s="256"/>
      <c r="J73" s="256"/>
      <c r="K73" s="257"/>
      <c r="L73" s="257"/>
      <c r="M73" s="256"/>
      <c r="N73" s="256"/>
      <c r="O73" s="257"/>
      <c r="P73" s="256"/>
      <c r="Q73" s="257"/>
      <c r="R73" s="257"/>
      <c r="S73" s="256"/>
      <c r="T73" s="256"/>
      <c r="U73" s="257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  <c r="AI73" s="258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9"/>
      <c r="AV73" s="256"/>
      <c r="AW73" s="256"/>
      <c r="AX73" s="256"/>
      <c r="AY73" s="256"/>
      <c r="AZ73" s="256"/>
      <c r="BA73" s="259"/>
      <c r="BB73" s="256"/>
      <c r="BC73" s="259"/>
      <c r="BD73" s="259"/>
      <c r="BF73" s="55"/>
      <c r="BG73" s="5"/>
      <c r="BH73" s="17"/>
      <c r="BI73" s="17"/>
      <c r="BJ73" s="17"/>
      <c r="BK73" s="17"/>
      <c r="BN73" s="17"/>
      <c r="BO73" s="17"/>
    </row>
    <row r="74" spans="1:67" ht="14.25" thickTop="1" thickBot="1" x14ac:dyDescent="0.25">
      <c r="A74" s="275" t="s">
        <v>185</v>
      </c>
      <c r="B74" s="275"/>
      <c r="C74" s="275"/>
      <c r="D74" s="275"/>
      <c r="E74" s="275"/>
      <c r="F74" s="275"/>
      <c r="G74" s="121" t="s">
        <v>186</v>
      </c>
      <c r="H74" s="260">
        <f>'Tabela I'!H74/'Tabela I'!H$79</f>
        <v>0</v>
      </c>
      <c r="I74" s="260">
        <f>'Tabela I'!I74/'Tabela I'!I$79</f>
        <v>0</v>
      </c>
      <c r="J74" s="260">
        <f>'Tabela I'!J74/'Tabela I'!J$79</f>
        <v>0</v>
      </c>
      <c r="K74" s="260">
        <f>'Tabela I'!K74/'Tabela I'!K$79</f>
        <v>0</v>
      </c>
      <c r="L74" s="260">
        <f>'Tabela I'!L74/'Tabela I'!L$79</f>
        <v>0</v>
      </c>
      <c r="M74" s="260">
        <f>'Tabela I'!M74/'Tabela I'!M$79</f>
        <v>0</v>
      </c>
      <c r="N74" s="260">
        <f>'Tabela I'!N74/'Tabela I'!N$79</f>
        <v>3.1E-2</v>
      </c>
      <c r="O74" s="260">
        <f>'Tabela I'!O74/'Tabela I'!O$79</f>
        <v>0</v>
      </c>
      <c r="P74" s="260">
        <f>'Tabela I'!P74/'Tabela I'!P$79</f>
        <v>0</v>
      </c>
      <c r="Q74" s="260">
        <f>'Tabela I'!Q74/'Tabela I'!Q$79</f>
        <v>8.9999999999999993E-3</v>
      </c>
      <c r="R74" s="260">
        <f>'Tabela I'!R74/'Tabela I'!R$79</f>
        <v>0</v>
      </c>
      <c r="S74" s="260">
        <f>'Tabela I'!S74/'Tabela I'!S$79</f>
        <v>0.17799999999999999</v>
      </c>
      <c r="T74" s="260">
        <f>'Tabela I'!T74/'Tabela I'!T$79</f>
        <v>2E-3</v>
      </c>
      <c r="U74" s="260">
        <f>'Tabela I'!U74/'Tabela I'!U$79</f>
        <v>0</v>
      </c>
      <c r="V74" s="260">
        <f>'Tabela I'!V74/'Tabela I'!V$79</f>
        <v>0</v>
      </c>
      <c r="W74" s="260">
        <f>'Tabela I'!W74/'Tabela I'!W$79</f>
        <v>0.08</v>
      </c>
      <c r="X74" s="260">
        <f>'Tabela I'!X74/'Tabela I'!X$79</f>
        <v>1.6E-2</v>
      </c>
      <c r="Y74" s="260">
        <f>'Tabela I'!Y74/'Tabela I'!Y$79</f>
        <v>0</v>
      </c>
      <c r="Z74" s="260">
        <f>'Tabela I'!Z74/'Tabela I'!Z$79</f>
        <v>0</v>
      </c>
      <c r="AA74" s="260">
        <f>'Tabela I'!AA74/'Tabela I'!AA$79</f>
        <v>6.0000000000000001E-3</v>
      </c>
      <c r="AB74" s="260">
        <f>'Tabela I'!AB74/'Tabela I'!AB$79</f>
        <v>0</v>
      </c>
      <c r="AC74" s="260">
        <f>'Tabela I'!AC74/'Tabela I'!AC$79</f>
        <v>0.06</v>
      </c>
      <c r="AD74" s="260">
        <f>'Tabela I'!AD74/'Tabela I'!AD$79</f>
        <v>0</v>
      </c>
      <c r="AE74" s="260">
        <f>'Tabela I'!AE74/'Tabela I'!AE$79</f>
        <v>0</v>
      </c>
      <c r="AF74" s="260">
        <f>'Tabela I'!AF74/'Tabela I'!AF$79</f>
        <v>9.1999999999999998E-2</v>
      </c>
      <c r="AG74" s="260">
        <f>'Tabela I'!AG74/'Tabela I'!AG$79</f>
        <v>0</v>
      </c>
      <c r="AH74" s="260">
        <f>'Tabela I'!AH74/'Tabela I'!AH$79</f>
        <v>0</v>
      </c>
      <c r="AI74" s="260">
        <f>'Tabela I'!AI74/'Tabela I'!AI$79</f>
        <v>0</v>
      </c>
      <c r="AJ74" s="260">
        <f>'Tabela I'!AJ74/'Tabela I'!AJ$79</f>
        <v>0</v>
      </c>
      <c r="AK74" s="260">
        <f>'Tabela I'!AK74/'Tabela I'!AK$79</f>
        <v>5.8999999999999997E-2</v>
      </c>
      <c r="AL74" s="260">
        <f>'Tabela I'!AL74/'Tabela I'!AL$79</f>
        <v>0</v>
      </c>
      <c r="AM74" s="260">
        <f>'Tabela I'!AM74/'Tabela I'!AM$79</f>
        <v>0</v>
      </c>
      <c r="AN74" s="260">
        <f>'Tabela I'!AN74/'Tabela I'!AN$79</f>
        <v>0</v>
      </c>
      <c r="AO74" s="260">
        <f>'Tabela I'!AO74/'Tabela I'!AO$79</f>
        <v>0</v>
      </c>
      <c r="AP74" s="260">
        <f>'Tabela I'!AP74/'Tabela I'!AP$79</f>
        <v>0.11899999999999999</v>
      </c>
      <c r="AQ74" s="260">
        <f>'Tabela I'!AQ74/'Tabela I'!AQ$79</f>
        <v>0</v>
      </c>
      <c r="AR74" s="260">
        <f>'Tabela I'!AR74/'Tabela I'!AR$79</f>
        <v>0</v>
      </c>
      <c r="AS74" s="260">
        <f>'Tabela I'!AS74/'Tabela I'!AS$79</f>
        <v>0</v>
      </c>
      <c r="AT74" s="261">
        <f>'Tabela I'!AT74/'Tabela I'!AT$79</f>
        <v>2.9000000000000001E-2</v>
      </c>
      <c r="AU74" s="262">
        <f>'Tabela I'!AU74/'Tabela I'!AU$79</f>
        <v>2.9000000000000001E-2</v>
      </c>
      <c r="AV74" s="263">
        <f>'Tabela I'!AV74/'Tabela I'!AV$79</f>
        <v>7.8E-2</v>
      </c>
      <c r="AW74" s="260">
        <f>'Tabela I'!AW74/'Tabela I'!AW$79</f>
        <v>6.0000000000000001E-3</v>
      </c>
      <c r="AX74" s="260">
        <f>'Tabela I'!AX74/'Tabela I'!AX$79</f>
        <v>0</v>
      </c>
      <c r="AY74" s="260">
        <f>'Tabela I'!AY74/'Tabela I'!AY$79</f>
        <v>0</v>
      </c>
      <c r="AZ74" s="260">
        <f>'Tabela I'!AZ74/'Tabela I'!AZ$79</f>
        <v>1.2E-2</v>
      </c>
      <c r="BA74" s="260">
        <f>'Tabela I'!BA74/'Tabela I'!BA$79</f>
        <v>2.1999999999999999E-2</v>
      </c>
      <c r="BB74" s="261">
        <f>'Tabela I'!BB74/'Tabela I'!BB$79</f>
        <v>5.1999999999999998E-2</v>
      </c>
      <c r="BC74" s="262">
        <f>'Tabela I'!BC74/'Tabela I'!BC$79</f>
        <v>3.6999999999999998E-2</v>
      </c>
      <c r="BD74" s="262">
        <f>'Tabela I'!BD74/'Tabela I'!BD$79</f>
        <v>3.3000000000000002E-2</v>
      </c>
      <c r="BF74" s="55"/>
      <c r="BG74" s="4"/>
      <c r="BH74" s="17"/>
      <c r="BI74" s="17"/>
      <c r="BJ74" s="17"/>
      <c r="BK74" s="17"/>
      <c r="BN74" s="17"/>
      <c r="BO74" s="17"/>
    </row>
    <row r="75" spans="1:67" ht="13.5" thickTop="1" x14ac:dyDescent="0.2">
      <c r="A75" s="155"/>
      <c r="B75" s="162" t="s">
        <v>58</v>
      </c>
      <c r="C75" s="155"/>
      <c r="D75" s="155"/>
      <c r="E75" s="155"/>
      <c r="F75" s="120" t="s">
        <v>187</v>
      </c>
      <c r="G75" s="109" t="s">
        <v>188</v>
      </c>
      <c r="H75" s="243">
        <f>'Tabela I'!H75/'Tabela I'!H$79</f>
        <v>0</v>
      </c>
      <c r="I75" s="243">
        <f>'Tabela I'!I75/'Tabela I'!I$79</f>
        <v>0</v>
      </c>
      <c r="J75" s="243">
        <f>'Tabela I'!J75/'Tabela I'!J$79</f>
        <v>0</v>
      </c>
      <c r="K75" s="243">
        <f>'Tabela I'!K75/'Tabela I'!K$79</f>
        <v>0</v>
      </c>
      <c r="L75" s="243">
        <f>'Tabela I'!L75/'Tabela I'!L$79</f>
        <v>0</v>
      </c>
      <c r="M75" s="243">
        <f>'Tabela I'!M75/'Tabela I'!M$79</f>
        <v>0</v>
      </c>
      <c r="N75" s="243">
        <f>'Tabela I'!N75/'Tabela I'!N$79</f>
        <v>3.1E-2</v>
      </c>
      <c r="O75" s="243">
        <f>'Tabela I'!O75/'Tabela I'!O$79</f>
        <v>0</v>
      </c>
      <c r="P75" s="243">
        <f>'Tabela I'!P75/'Tabela I'!P$79</f>
        <v>0</v>
      </c>
      <c r="Q75" s="243">
        <f>'Tabela I'!Q75/'Tabela I'!Q$79</f>
        <v>8.9999999999999993E-3</v>
      </c>
      <c r="R75" s="243">
        <f>'Tabela I'!R75/'Tabela I'!R$79</f>
        <v>0</v>
      </c>
      <c r="S75" s="243">
        <f>'Tabela I'!S75/'Tabela I'!S$79</f>
        <v>0.17799999999999999</v>
      </c>
      <c r="T75" s="243">
        <f>'Tabela I'!T75/'Tabela I'!T$79</f>
        <v>2E-3</v>
      </c>
      <c r="U75" s="243">
        <f>'Tabela I'!U75/'Tabela I'!U$79</f>
        <v>0</v>
      </c>
      <c r="V75" s="243">
        <f>'Tabela I'!V75/'Tabela I'!V$79</f>
        <v>0</v>
      </c>
      <c r="W75" s="243">
        <f>'Tabela I'!W75/'Tabela I'!W$79</f>
        <v>0.08</v>
      </c>
      <c r="X75" s="243">
        <f>'Tabela I'!X75/'Tabela I'!X$79</f>
        <v>1.6E-2</v>
      </c>
      <c r="Y75" s="243">
        <f>'Tabela I'!Y75/'Tabela I'!Y$79</f>
        <v>0</v>
      </c>
      <c r="Z75" s="243">
        <f>'Tabela I'!Z75/'Tabela I'!Z$79</f>
        <v>0</v>
      </c>
      <c r="AA75" s="243">
        <f>'Tabela I'!AA75/'Tabela I'!AA$79</f>
        <v>0</v>
      </c>
      <c r="AB75" s="243">
        <f>'Tabela I'!AB75/'Tabela I'!AB$79</f>
        <v>0</v>
      </c>
      <c r="AC75" s="243">
        <f>'Tabela I'!AC75/'Tabela I'!AC$79</f>
        <v>0.06</v>
      </c>
      <c r="AD75" s="243">
        <f>'Tabela I'!AD75/'Tabela I'!AD$79</f>
        <v>0</v>
      </c>
      <c r="AE75" s="243">
        <f>'Tabela I'!AE75/'Tabela I'!AE$79</f>
        <v>0</v>
      </c>
      <c r="AF75" s="243">
        <f>'Tabela I'!AF75/'Tabela I'!AF$79</f>
        <v>9.1999999999999998E-2</v>
      </c>
      <c r="AG75" s="243">
        <f>'Tabela I'!AG75/'Tabela I'!AG$79</f>
        <v>0</v>
      </c>
      <c r="AH75" s="243">
        <f>'Tabela I'!AH75/'Tabela I'!AH$79</f>
        <v>0</v>
      </c>
      <c r="AI75" s="243">
        <f>'Tabela I'!AI75/'Tabela I'!AI$79</f>
        <v>0</v>
      </c>
      <c r="AJ75" s="243">
        <f>'Tabela I'!AJ75/'Tabela I'!AJ$79</f>
        <v>0</v>
      </c>
      <c r="AK75" s="243">
        <f>'Tabela I'!AK75/'Tabela I'!AK$79</f>
        <v>5.8999999999999997E-2</v>
      </c>
      <c r="AL75" s="243">
        <f>'Tabela I'!AL75/'Tabela I'!AL$79</f>
        <v>0</v>
      </c>
      <c r="AM75" s="243">
        <f>'Tabela I'!AM75/'Tabela I'!AM$79</f>
        <v>0</v>
      </c>
      <c r="AN75" s="243">
        <f>'Tabela I'!AN75/'Tabela I'!AN$79</f>
        <v>0</v>
      </c>
      <c r="AO75" s="243">
        <f>'Tabela I'!AO75/'Tabela I'!AO$79</f>
        <v>0</v>
      </c>
      <c r="AP75" s="243">
        <f>'Tabela I'!AP75/'Tabela I'!AP$79</f>
        <v>0.11899999999999999</v>
      </c>
      <c r="AQ75" s="243">
        <f>'Tabela I'!AQ75/'Tabela I'!AQ$79</f>
        <v>0</v>
      </c>
      <c r="AR75" s="243">
        <f>'Tabela I'!AR75/'Tabela I'!AR$79</f>
        <v>0</v>
      </c>
      <c r="AS75" s="243">
        <f>'Tabela I'!AS75/'Tabela I'!AS$79</f>
        <v>0</v>
      </c>
      <c r="AT75" s="244">
        <f>'Tabela I'!AT75/'Tabela I'!AT$79</f>
        <v>2.8000000000000001E-2</v>
      </c>
      <c r="AU75" s="245">
        <f>'Tabela I'!AU75/'Tabela I'!AU$79</f>
        <v>2.9000000000000001E-2</v>
      </c>
      <c r="AV75" s="246">
        <f>'Tabela I'!AV75/'Tabela I'!AV$79</f>
        <v>7.8E-2</v>
      </c>
      <c r="AW75" s="243">
        <f>'Tabela I'!AW75/'Tabela I'!AW$79</f>
        <v>6.0000000000000001E-3</v>
      </c>
      <c r="AX75" s="243">
        <f>'Tabela I'!AX75/'Tabela I'!AX$79</f>
        <v>0</v>
      </c>
      <c r="AY75" s="243">
        <f>'Tabela I'!AY75/'Tabela I'!AY$79</f>
        <v>0</v>
      </c>
      <c r="AZ75" s="243">
        <f>'Tabela I'!AZ75/'Tabela I'!AZ$79</f>
        <v>0</v>
      </c>
      <c r="BA75" s="243">
        <f>'Tabela I'!BA75/'Tabela I'!BA$79</f>
        <v>1.9E-2</v>
      </c>
      <c r="BB75" s="244">
        <f>'Tabela I'!BB75/'Tabela I'!BB$79</f>
        <v>5.1999999999999998E-2</v>
      </c>
      <c r="BC75" s="245">
        <f>'Tabela I'!BC75/'Tabela I'!BC$79</f>
        <v>3.5000000000000003E-2</v>
      </c>
      <c r="BD75" s="245">
        <f>'Tabela I'!BD75/'Tabela I'!BD$79</f>
        <v>3.2000000000000001E-2</v>
      </c>
      <c r="BF75" s="55"/>
      <c r="BG75" s="5"/>
      <c r="BH75" s="17"/>
      <c r="BI75" s="17"/>
      <c r="BJ75" s="17"/>
      <c r="BK75" s="17"/>
      <c r="BN75" s="17"/>
      <c r="BO75" s="17"/>
    </row>
    <row r="76" spans="1:67" x14ac:dyDescent="0.2">
      <c r="A76" s="148"/>
      <c r="B76" s="148"/>
      <c r="C76" s="168" t="s">
        <v>130</v>
      </c>
      <c r="D76" s="148"/>
      <c r="E76" s="148">
        <v>39</v>
      </c>
      <c r="F76" s="56" t="s">
        <v>189</v>
      </c>
      <c r="G76" s="29" t="s">
        <v>190</v>
      </c>
      <c r="H76" s="205">
        <f>'Tabela I'!H76/'Tabela I'!H$79</f>
        <v>0</v>
      </c>
      <c r="I76" s="205">
        <f>'Tabela I'!I76/'Tabela I'!I$79</f>
        <v>0</v>
      </c>
      <c r="J76" s="205">
        <f>'Tabela I'!J76/'Tabela I'!J$79</f>
        <v>0</v>
      </c>
      <c r="K76" s="206">
        <f>'Tabela I'!K76/'Tabela I'!K$79</f>
        <v>0</v>
      </c>
      <c r="L76" s="206">
        <f>'Tabela I'!L76/'Tabela I'!L$79</f>
        <v>0</v>
      </c>
      <c r="M76" s="205">
        <f>'Tabela I'!M76/'Tabela I'!M$79</f>
        <v>0</v>
      </c>
      <c r="N76" s="205">
        <f>'Tabela I'!N76/'Tabela I'!N$79</f>
        <v>3.1E-2</v>
      </c>
      <c r="O76" s="206">
        <f>'Tabela I'!O76/'Tabela I'!O$79</f>
        <v>0</v>
      </c>
      <c r="P76" s="205">
        <f>'Tabela I'!P76/'Tabela I'!P$79</f>
        <v>0</v>
      </c>
      <c r="Q76" s="206">
        <f>'Tabela I'!Q76/'Tabela I'!Q$79</f>
        <v>8.9999999999999993E-3</v>
      </c>
      <c r="R76" s="206">
        <f>'Tabela I'!R76/'Tabela I'!R$79</f>
        <v>0</v>
      </c>
      <c r="S76" s="205">
        <f>'Tabela I'!S76/'Tabela I'!S$79</f>
        <v>0.17799999999999999</v>
      </c>
      <c r="T76" s="205">
        <f>'Tabela I'!T76/'Tabela I'!T$79</f>
        <v>2E-3</v>
      </c>
      <c r="U76" s="206">
        <f>'Tabela I'!U76/'Tabela I'!U$79</f>
        <v>0</v>
      </c>
      <c r="V76" s="205">
        <f>'Tabela I'!V76/'Tabela I'!V$79</f>
        <v>0</v>
      </c>
      <c r="W76" s="205">
        <f>'Tabela I'!W76/'Tabela I'!W$79</f>
        <v>0.08</v>
      </c>
      <c r="X76" s="205">
        <f>'Tabela I'!X76/'Tabela I'!X$79</f>
        <v>1.6E-2</v>
      </c>
      <c r="Y76" s="205">
        <f>'Tabela I'!Y76/'Tabela I'!Y$79</f>
        <v>0</v>
      </c>
      <c r="Z76" s="205">
        <f>'Tabela I'!Z76/'Tabela I'!Z$79</f>
        <v>0</v>
      </c>
      <c r="AA76" s="205">
        <f>'Tabela I'!AA76/'Tabela I'!AA$79</f>
        <v>0</v>
      </c>
      <c r="AB76" s="205">
        <f>'Tabela I'!AB76/'Tabela I'!AB$79</f>
        <v>0</v>
      </c>
      <c r="AC76" s="205">
        <f>'Tabela I'!AC76/'Tabela I'!AC$79</f>
        <v>0.06</v>
      </c>
      <c r="AD76" s="205">
        <f>'Tabela I'!AD76/'Tabela I'!AD$79</f>
        <v>0</v>
      </c>
      <c r="AE76" s="205">
        <f>'Tabela I'!AE76/'Tabela I'!AE$79</f>
        <v>0</v>
      </c>
      <c r="AF76" s="205">
        <f>'Tabela I'!AF76/'Tabela I'!AF$79</f>
        <v>9.1999999999999998E-2</v>
      </c>
      <c r="AG76" s="205">
        <f>'Tabela I'!AG76/'Tabela I'!AG$79</f>
        <v>0</v>
      </c>
      <c r="AH76" s="205">
        <f>'Tabela I'!AH76/'Tabela I'!AH$79</f>
        <v>0</v>
      </c>
      <c r="AI76" s="207">
        <f>'Tabela I'!AI76/'Tabela I'!AI$79</f>
        <v>0</v>
      </c>
      <c r="AJ76" s="205">
        <f>'Tabela I'!AJ76/'Tabela I'!AJ$79</f>
        <v>0</v>
      </c>
      <c r="AK76" s="205">
        <f>'Tabela I'!AK76/'Tabela I'!AK$79</f>
        <v>5.8999999999999997E-2</v>
      </c>
      <c r="AL76" s="205">
        <f>'Tabela I'!AL76/'Tabela I'!AL$79</f>
        <v>0</v>
      </c>
      <c r="AM76" s="205">
        <f>'Tabela I'!AM76/'Tabela I'!AM$79</f>
        <v>0</v>
      </c>
      <c r="AN76" s="205">
        <f>'Tabela I'!AN76/'Tabela I'!AN$79</f>
        <v>0</v>
      </c>
      <c r="AO76" s="205">
        <f>'Tabela I'!AO76/'Tabela I'!AO$79</f>
        <v>0</v>
      </c>
      <c r="AP76" s="205">
        <f>'Tabela I'!AP76/'Tabela I'!AP$79</f>
        <v>0.11899999999999999</v>
      </c>
      <c r="AQ76" s="205">
        <f>'Tabela I'!AQ76/'Tabela I'!AQ$79</f>
        <v>0</v>
      </c>
      <c r="AR76" s="205">
        <f>'Tabela I'!AR76/'Tabela I'!AR$79</f>
        <v>0</v>
      </c>
      <c r="AS76" s="205">
        <f>'Tabela I'!AS76/'Tabela I'!AS$79</f>
        <v>0</v>
      </c>
      <c r="AT76" s="208">
        <f>'Tabela I'!AT76/'Tabela I'!AT$79</f>
        <v>2.8000000000000001E-2</v>
      </c>
      <c r="AU76" s="209">
        <f>'Tabela I'!AU76/'Tabela I'!AU$79</f>
        <v>2.9000000000000001E-2</v>
      </c>
      <c r="AV76" s="210">
        <f>'Tabela I'!AV76/'Tabela I'!AV$79</f>
        <v>7.8E-2</v>
      </c>
      <c r="AW76" s="205">
        <f>'Tabela I'!AW76/'Tabela I'!AW$79</f>
        <v>6.0000000000000001E-3</v>
      </c>
      <c r="AX76" s="205">
        <f>'Tabela I'!AX76/'Tabela I'!AX$79</f>
        <v>0</v>
      </c>
      <c r="AY76" s="205">
        <f>'Tabela I'!AY76/'Tabela I'!AY$79</f>
        <v>0</v>
      </c>
      <c r="AZ76" s="205">
        <f>'Tabela I'!AZ76/'Tabela I'!AZ$79</f>
        <v>0</v>
      </c>
      <c r="BA76" s="205">
        <f>'Tabela I'!BA76/'Tabela I'!BA$79</f>
        <v>1.9E-2</v>
      </c>
      <c r="BB76" s="208">
        <f>'Tabela I'!BB76/'Tabela I'!BB$79</f>
        <v>0</v>
      </c>
      <c r="BC76" s="209">
        <f>'Tabela I'!BC76/'Tabela I'!BC$79</f>
        <v>0.01</v>
      </c>
      <c r="BD76" s="209">
        <f>'Tabela I'!BD76/'Tabela I'!BD$79</f>
        <v>1.9E-2</v>
      </c>
      <c r="BF76" s="55"/>
      <c r="BG76" s="5"/>
      <c r="BH76" s="17"/>
      <c r="BI76" s="17"/>
      <c r="BJ76" s="17"/>
      <c r="BK76" s="17"/>
      <c r="BN76" s="17"/>
      <c r="BO76" s="17"/>
    </row>
    <row r="77" spans="1:67" x14ac:dyDescent="0.2">
      <c r="A77" s="148"/>
      <c r="B77" s="148"/>
      <c r="C77" s="156" t="s">
        <v>136</v>
      </c>
      <c r="D77" s="148"/>
      <c r="E77" s="148">
        <v>40</v>
      </c>
      <c r="F77" s="56" t="s">
        <v>191</v>
      </c>
      <c r="G77" s="29" t="s">
        <v>192</v>
      </c>
      <c r="H77" s="205">
        <f>'Tabela I'!H77/'Tabela I'!H$79</f>
        <v>0</v>
      </c>
      <c r="I77" s="205">
        <f>'Tabela I'!I77/'Tabela I'!I$79</f>
        <v>0</v>
      </c>
      <c r="J77" s="205">
        <f>'Tabela I'!J77/'Tabela I'!J$79</f>
        <v>0</v>
      </c>
      <c r="K77" s="206">
        <f>'Tabela I'!K77/'Tabela I'!K$79</f>
        <v>0</v>
      </c>
      <c r="L77" s="206">
        <f>'Tabela I'!L77/'Tabela I'!L$79</f>
        <v>0</v>
      </c>
      <c r="M77" s="205">
        <f>'Tabela I'!M77/'Tabela I'!M$79</f>
        <v>0</v>
      </c>
      <c r="N77" s="205">
        <f>'Tabela I'!N77/'Tabela I'!N$79</f>
        <v>0</v>
      </c>
      <c r="O77" s="206">
        <f>'Tabela I'!O77/'Tabela I'!O$79</f>
        <v>0</v>
      </c>
      <c r="P77" s="205">
        <f>'Tabela I'!P77/'Tabela I'!P$79</f>
        <v>0</v>
      </c>
      <c r="Q77" s="206">
        <f>'Tabela I'!Q77/'Tabela I'!Q$79</f>
        <v>0</v>
      </c>
      <c r="R77" s="206">
        <f>'Tabela I'!R77/'Tabela I'!R$79</f>
        <v>0</v>
      </c>
      <c r="S77" s="205">
        <f>'Tabela I'!S77/'Tabela I'!S$79</f>
        <v>0</v>
      </c>
      <c r="T77" s="205">
        <f>'Tabela I'!T77/'Tabela I'!T$79</f>
        <v>0</v>
      </c>
      <c r="U77" s="206">
        <f>'Tabela I'!U77/'Tabela I'!U$79</f>
        <v>0</v>
      </c>
      <c r="V77" s="205">
        <f>'Tabela I'!V77/'Tabela I'!V$79</f>
        <v>0</v>
      </c>
      <c r="W77" s="205">
        <f>'Tabela I'!W77/'Tabela I'!W$79</f>
        <v>0</v>
      </c>
      <c r="X77" s="205">
        <f>'Tabela I'!X77/'Tabela I'!X$79</f>
        <v>0</v>
      </c>
      <c r="Y77" s="205">
        <f>'Tabela I'!Y77/'Tabela I'!Y$79</f>
        <v>0</v>
      </c>
      <c r="Z77" s="205">
        <f>'Tabela I'!Z77/'Tabela I'!Z$79</f>
        <v>0</v>
      </c>
      <c r="AA77" s="205">
        <f>'Tabela I'!AA77/'Tabela I'!AA$79</f>
        <v>0</v>
      </c>
      <c r="AB77" s="205">
        <f>'Tabela I'!AB77/'Tabela I'!AB$79</f>
        <v>0</v>
      </c>
      <c r="AC77" s="205">
        <f>'Tabela I'!AC77/'Tabela I'!AC$79</f>
        <v>0</v>
      </c>
      <c r="AD77" s="205">
        <f>'Tabela I'!AD77/'Tabela I'!AD$79</f>
        <v>0</v>
      </c>
      <c r="AE77" s="205">
        <f>'Tabela I'!AE77/'Tabela I'!AE$79</f>
        <v>0</v>
      </c>
      <c r="AF77" s="205">
        <f>'Tabela I'!AF77/'Tabela I'!AF$79</f>
        <v>0</v>
      </c>
      <c r="AG77" s="205">
        <f>'Tabela I'!AG77/'Tabela I'!AG$79</f>
        <v>0</v>
      </c>
      <c r="AH77" s="205">
        <f>'Tabela I'!AH77/'Tabela I'!AH$79</f>
        <v>0</v>
      </c>
      <c r="AI77" s="207">
        <f>'Tabela I'!AI77/'Tabela I'!AI$79</f>
        <v>0</v>
      </c>
      <c r="AJ77" s="205">
        <f>'Tabela I'!AJ77/'Tabela I'!AJ$79</f>
        <v>0</v>
      </c>
      <c r="AK77" s="205">
        <f>'Tabela I'!AK77/'Tabela I'!AK$79</f>
        <v>0</v>
      </c>
      <c r="AL77" s="205">
        <f>'Tabela I'!AL77/'Tabela I'!AL$79</f>
        <v>0</v>
      </c>
      <c r="AM77" s="205">
        <f>'Tabela I'!AM77/'Tabela I'!AM$79</f>
        <v>0</v>
      </c>
      <c r="AN77" s="205">
        <f>'Tabela I'!AN77/'Tabela I'!AN$79</f>
        <v>0</v>
      </c>
      <c r="AO77" s="205">
        <f>'Tabela I'!AO77/'Tabela I'!AO$79</f>
        <v>0</v>
      </c>
      <c r="AP77" s="205">
        <f>'Tabela I'!AP77/'Tabela I'!AP$79</f>
        <v>0</v>
      </c>
      <c r="AQ77" s="205">
        <f>'Tabela I'!AQ77/'Tabela I'!AQ$79</f>
        <v>0</v>
      </c>
      <c r="AR77" s="205">
        <f>'Tabela I'!AR77/'Tabela I'!AR$79</f>
        <v>0</v>
      </c>
      <c r="AS77" s="205">
        <f>'Tabela I'!AS77/'Tabela I'!AS$79</f>
        <v>0</v>
      </c>
      <c r="AT77" s="208">
        <f>'Tabela I'!AT77/'Tabela I'!AT$79</f>
        <v>0</v>
      </c>
      <c r="AU77" s="209">
        <f>'Tabela I'!AU77/'Tabela I'!AU$79</f>
        <v>0</v>
      </c>
      <c r="AV77" s="210">
        <f>'Tabela I'!AV77/'Tabela I'!AV$79</f>
        <v>0</v>
      </c>
      <c r="AW77" s="205">
        <f>'Tabela I'!AW77/'Tabela I'!AW$79</f>
        <v>0</v>
      </c>
      <c r="AX77" s="205">
        <f>'Tabela I'!AX77/'Tabela I'!AX$79</f>
        <v>0</v>
      </c>
      <c r="AY77" s="205">
        <f>'Tabela I'!AY77/'Tabela I'!AY$79</f>
        <v>0</v>
      </c>
      <c r="AZ77" s="205">
        <f>'Tabela I'!AZ77/'Tabela I'!AZ$79</f>
        <v>0</v>
      </c>
      <c r="BA77" s="205">
        <f>'Tabela I'!BA77/'Tabela I'!BA$79</f>
        <v>0</v>
      </c>
      <c r="BB77" s="208">
        <f>'Tabela I'!BB77/'Tabela I'!BB$79</f>
        <v>5.1999999999999998E-2</v>
      </c>
      <c r="BC77" s="209">
        <f>'Tabela I'!BC77/'Tabela I'!BC$79</f>
        <v>2.5999999999999999E-2</v>
      </c>
      <c r="BD77" s="209">
        <f>'Tabela I'!BD77/'Tabela I'!BD$79</f>
        <v>1.2999999999999999E-2</v>
      </c>
      <c r="BF77" s="55"/>
      <c r="BG77" s="5"/>
      <c r="BH77" s="17"/>
      <c r="BI77" s="17"/>
      <c r="BJ77" s="17"/>
      <c r="BK77" s="17"/>
      <c r="BN77" s="17"/>
      <c r="BO77" s="17"/>
    </row>
    <row r="78" spans="1:67" ht="13.5" thickBot="1" x14ac:dyDescent="0.25">
      <c r="A78" s="141"/>
      <c r="B78" s="141" t="s">
        <v>61</v>
      </c>
      <c r="C78" s="141"/>
      <c r="D78" s="141"/>
      <c r="E78" s="141">
        <v>41</v>
      </c>
      <c r="F78" s="131" t="s">
        <v>193</v>
      </c>
      <c r="G78" s="113" t="s">
        <v>194</v>
      </c>
      <c r="H78" s="219">
        <f>'Tabela I'!H78/'Tabela I'!H$79</f>
        <v>0</v>
      </c>
      <c r="I78" s="219">
        <f>'Tabela I'!I78/'Tabela I'!I$79</f>
        <v>0</v>
      </c>
      <c r="J78" s="219">
        <f>'Tabela I'!J78/'Tabela I'!J$79</f>
        <v>0</v>
      </c>
      <c r="K78" s="220">
        <f>'Tabela I'!K78/'Tabela I'!K$79</f>
        <v>0</v>
      </c>
      <c r="L78" s="220">
        <f>'Tabela I'!L78/'Tabela I'!L$79</f>
        <v>0</v>
      </c>
      <c r="M78" s="219">
        <f>'Tabela I'!M78/'Tabela I'!M$79</f>
        <v>0</v>
      </c>
      <c r="N78" s="219">
        <f>'Tabela I'!N78/'Tabela I'!N$79</f>
        <v>0</v>
      </c>
      <c r="O78" s="220">
        <f>'Tabela I'!O78/'Tabela I'!O$79</f>
        <v>0</v>
      </c>
      <c r="P78" s="219">
        <f>'Tabela I'!P78/'Tabela I'!P$79</f>
        <v>0</v>
      </c>
      <c r="Q78" s="220">
        <f>'Tabela I'!Q78/'Tabela I'!Q$79</f>
        <v>0</v>
      </c>
      <c r="R78" s="220">
        <f>'Tabela I'!R78/'Tabela I'!R$79</f>
        <v>0</v>
      </c>
      <c r="S78" s="219">
        <f>'Tabela I'!S78/'Tabela I'!S$79</f>
        <v>0</v>
      </c>
      <c r="T78" s="219">
        <f>'Tabela I'!T78/'Tabela I'!T$79</f>
        <v>0</v>
      </c>
      <c r="U78" s="220">
        <f>'Tabela I'!U78/'Tabela I'!U$79</f>
        <v>0</v>
      </c>
      <c r="V78" s="219">
        <f>'Tabela I'!V78/'Tabela I'!V$79</f>
        <v>0</v>
      </c>
      <c r="W78" s="219">
        <f>'Tabela I'!W78/'Tabela I'!W$79</f>
        <v>0</v>
      </c>
      <c r="X78" s="219">
        <f>'Tabela I'!X78/'Tabela I'!X$79</f>
        <v>0</v>
      </c>
      <c r="Y78" s="219">
        <f>'Tabela I'!Y78/'Tabela I'!Y$79</f>
        <v>0</v>
      </c>
      <c r="Z78" s="219">
        <f>'Tabela I'!Z78/'Tabela I'!Z$79</f>
        <v>0</v>
      </c>
      <c r="AA78" s="219">
        <f>'Tabela I'!AA78/'Tabela I'!AA$79</f>
        <v>6.0000000000000001E-3</v>
      </c>
      <c r="AB78" s="219">
        <f>'Tabela I'!AB78/'Tabela I'!AB$79</f>
        <v>0</v>
      </c>
      <c r="AC78" s="219">
        <f>'Tabela I'!AC78/'Tabela I'!AC$79</f>
        <v>0</v>
      </c>
      <c r="AD78" s="219">
        <f>'Tabela I'!AD78/'Tabela I'!AD$79</f>
        <v>0</v>
      </c>
      <c r="AE78" s="219">
        <f>'Tabela I'!AE78/'Tabela I'!AE$79</f>
        <v>0</v>
      </c>
      <c r="AF78" s="219">
        <f>'Tabela I'!AF78/'Tabela I'!AF$79</f>
        <v>0</v>
      </c>
      <c r="AG78" s="219">
        <f>'Tabela I'!AG78/'Tabela I'!AG$79</f>
        <v>0</v>
      </c>
      <c r="AH78" s="219">
        <f>'Tabela I'!AH78/'Tabela I'!AH$79</f>
        <v>0</v>
      </c>
      <c r="AI78" s="221">
        <f>'Tabela I'!AI78/'Tabela I'!AI$79</f>
        <v>0</v>
      </c>
      <c r="AJ78" s="219">
        <f>'Tabela I'!AJ78/'Tabela I'!AJ$79</f>
        <v>0</v>
      </c>
      <c r="AK78" s="219">
        <f>'Tabela I'!AK78/'Tabela I'!AK$79</f>
        <v>0</v>
      </c>
      <c r="AL78" s="219">
        <f>'Tabela I'!AL78/'Tabela I'!AL$79</f>
        <v>0</v>
      </c>
      <c r="AM78" s="219">
        <f>'Tabela I'!AM78/'Tabela I'!AM$79</f>
        <v>0</v>
      </c>
      <c r="AN78" s="219">
        <f>'Tabela I'!AN78/'Tabela I'!AN$79</f>
        <v>0</v>
      </c>
      <c r="AO78" s="219">
        <f>'Tabela I'!AO78/'Tabela I'!AO$79</f>
        <v>0</v>
      </c>
      <c r="AP78" s="219">
        <f>'Tabela I'!AP78/'Tabela I'!AP$79</f>
        <v>0</v>
      </c>
      <c r="AQ78" s="219">
        <f>'Tabela I'!AQ78/'Tabela I'!AQ$79</f>
        <v>0</v>
      </c>
      <c r="AR78" s="219">
        <f>'Tabela I'!AR78/'Tabela I'!AR$79</f>
        <v>0</v>
      </c>
      <c r="AS78" s="219">
        <f>'Tabela I'!AS78/'Tabela I'!AS$79</f>
        <v>0</v>
      </c>
      <c r="AT78" s="222">
        <f>'Tabela I'!AT78/'Tabela I'!AT$79</f>
        <v>1E-3</v>
      </c>
      <c r="AU78" s="223">
        <f>'Tabela I'!AU78/'Tabela I'!AU$79</f>
        <v>0</v>
      </c>
      <c r="AV78" s="224">
        <f>'Tabela I'!AV78/'Tabela I'!AV$79</f>
        <v>0</v>
      </c>
      <c r="AW78" s="219">
        <f>'Tabela I'!AW78/'Tabela I'!AW$79</f>
        <v>0</v>
      </c>
      <c r="AX78" s="219">
        <f>'Tabela I'!AX78/'Tabela I'!AX$79</f>
        <v>0</v>
      </c>
      <c r="AY78" s="219">
        <f>'Tabela I'!AY78/'Tabela I'!AY$79</f>
        <v>0</v>
      </c>
      <c r="AZ78" s="219">
        <f>'Tabela I'!AZ78/'Tabela I'!AZ$79</f>
        <v>1.2E-2</v>
      </c>
      <c r="BA78" s="219">
        <f>'Tabela I'!BA78/'Tabela I'!BA$79</f>
        <v>3.0000000000000001E-3</v>
      </c>
      <c r="BB78" s="222">
        <f>'Tabela I'!BB78/'Tabela I'!BB$79</f>
        <v>0</v>
      </c>
      <c r="BC78" s="223">
        <f>'Tabela I'!BC78/'Tabela I'!BC$79</f>
        <v>2E-3</v>
      </c>
      <c r="BD78" s="223">
        <f>'Tabela I'!BD78/'Tabela I'!BD$79</f>
        <v>1E-3</v>
      </c>
      <c r="BF78" s="55"/>
      <c r="BG78" s="5"/>
      <c r="BH78" s="17"/>
      <c r="BI78" s="17"/>
      <c r="BJ78" s="17"/>
      <c r="BK78" s="17"/>
      <c r="BN78" s="17"/>
      <c r="BO78" s="17"/>
    </row>
    <row r="79" spans="1:67" ht="14.25" thickTop="1" thickBot="1" x14ac:dyDescent="0.25">
      <c r="A79" s="267" t="s">
        <v>195</v>
      </c>
      <c r="B79" s="268"/>
      <c r="C79" s="268"/>
      <c r="D79" s="268"/>
      <c r="E79" s="268"/>
      <c r="F79" s="269"/>
      <c r="G79" s="138"/>
      <c r="H79" s="249">
        <f>'Tabela I'!H79/'Tabela I'!H$79</f>
        <v>1</v>
      </c>
      <c r="I79" s="249">
        <f>'Tabela I'!I79/'Tabela I'!I$79</f>
        <v>1</v>
      </c>
      <c r="J79" s="249">
        <f>'Tabela I'!J79/'Tabela I'!J$79</f>
        <v>1</v>
      </c>
      <c r="K79" s="249">
        <f>'Tabela I'!K79/'Tabela I'!K$79</f>
        <v>1</v>
      </c>
      <c r="L79" s="249">
        <f>'Tabela I'!L79/'Tabela I'!L$79</f>
        <v>1</v>
      </c>
      <c r="M79" s="249">
        <f>'Tabela I'!M79/'Tabela I'!M$79</f>
        <v>1</v>
      </c>
      <c r="N79" s="249">
        <f>'Tabela I'!N79/'Tabela I'!N$79</f>
        <v>1</v>
      </c>
      <c r="O79" s="249">
        <f>'Tabela I'!O79/'Tabela I'!O$79</f>
        <v>1</v>
      </c>
      <c r="P79" s="249">
        <f>'Tabela I'!P79/'Tabela I'!P$79</f>
        <v>1</v>
      </c>
      <c r="Q79" s="249">
        <f>'Tabela I'!Q79/'Tabela I'!Q$79</f>
        <v>1</v>
      </c>
      <c r="R79" s="249">
        <f>'Tabela I'!R79/'Tabela I'!R$79</f>
        <v>1</v>
      </c>
      <c r="S79" s="249">
        <f>'Tabela I'!S79/'Tabela I'!S$79</f>
        <v>1</v>
      </c>
      <c r="T79" s="249">
        <f>'Tabela I'!T79/'Tabela I'!T$79</f>
        <v>1</v>
      </c>
      <c r="U79" s="249">
        <f>'Tabela I'!U79/'Tabela I'!U$79</f>
        <v>1</v>
      </c>
      <c r="V79" s="249">
        <f>'Tabela I'!V79/'Tabela I'!V$79</f>
        <v>1</v>
      </c>
      <c r="W79" s="249">
        <f>'Tabela I'!W79/'Tabela I'!W$79</f>
        <v>1</v>
      </c>
      <c r="X79" s="249">
        <f>'Tabela I'!X79/'Tabela I'!X$79</f>
        <v>1</v>
      </c>
      <c r="Y79" s="249">
        <f>'Tabela I'!Y79/'Tabela I'!Y$79</f>
        <v>1</v>
      </c>
      <c r="Z79" s="249">
        <f>'Tabela I'!Z79/'Tabela I'!Z$79</f>
        <v>1</v>
      </c>
      <c r="AA79" s="249">
        <f>'Tabela I'!AA79/'Tabela I'!AA$79</f>
        <v>1</v>
      </c>
      <c r="AB79" s="249">
        <f>'Tabela I'!AB79/'Tabela I'!AB$79</f>
        <v>1</v>
      </c>
      <c r="AC79" s="249">
        <f>'Tabela I'!AC79/'Tabela I'!AC$79</f>
        <v>1</v>
      </c>
      <c r="AD79" s="249">
        <f>'Tabela I'!AD79/'Tabela I'!AD$79</f>
        <v>1</v>
      </c>
      <c r="AE79" s="249">
        <f>'Tabela I'!AE79/'Tabela I'!AE$79</f>
        <v>1</v>
      </c>
      <c r="AF79" s="249">
        <f>'Tabela I'!AF79/'Tabela I'!AF$79</f>
        <v>1</v>
      </c>
      <c r="AG79" s="249">
        <f>'Tabela I'!AG79/'Tabela I'!AG$79</f>
        <v>1</v>
      </c>
      <c r="AH79" s="249">
        <f>'Tabela I'!AH79/'Tabela I'!AH$79</f>
        <v>1</v>
      </c>
      <c r="AI79" s="249">
        <f>'Tabela I'!AI79/'Tabela I'!AI$79</f>
        <v>1</v>
      </c>
      <c r="AJ79" s="249">
        <f>'Tabela I'!AJ79/'Tabela I'!AJ$79</f>
        <v>1</v>
      </c>
      <c r="AK79" s="249">
        <f>'Tabela I'!AK79/'Tabela I'!AK$79</f>
        <v>1</v>
      </c>
      <c r="AL79" s="249">
        <f>'Tabela I'!AL79/'Tabela I'!AL$79</f>
        <v>1</v>
      </c>
      <c r="AM79" s="249">
        <f>'Tabela I'!AM79/'Tabela I'!AM$79</f>
        <v>1</v>
      </c>
      <c r="AN79" s="249">
        <f>'Tabela I'!AN79/'Tabela I'!AN$79</f>
        <v>1</v>
      </c>
      <c r="AO79" s="249">
        <f>'Tabela I'!AO79/'Tabela I'!AO$79</f>
        <v>1</v>
      </c>
      <c r="AP79" s="249">
        <f>'Tabela I'!AP79/'Tabela I'!AP$79</f>
        <v>1</v>
      </c>
      <c r="AQ79" s="249">
        <f>'Tabela I'!AQ79/'Tabela I'!AQ$79</f>
        <v>1</v>
      </c>
      <c r="AR79" s="249">
        <f>'Tabela I'!AR79/'Tabela I'!AR$79</f>
        <v>1</v>
      </c>
      <c r="AS79" s="249">
        <f>'Tabela I'!AS79/'Tabela I'!AS$79</f>
        <v>1</v>
      </c>
      <c r="AT79" s="250">
        <f>'Tabela I'!AT79/'Tabela I'!AT$79</f>
        <v>1</v>
      </c>
      <c r="AU79" s="251">
        <f>'Tabela I'!AU79/'Tabela I'!AU$79</f>
        <v>1</v>
      </c>
      <c r="AV79" s="252">
        <f>'Tabela I'!AV79/'Tabela I'!AV$79</f>
        <v>1</v>
      </c>
      <c r="AW79" s="249">
        <f>'Tabela I'!AW79/'Tabela I'!AW$79</f>
        <v>1</v>
      </c>
      <c r="AX79" s="249">
        <f>'Tabela I'!AX79/'Tabela I'!AX$79</f>
        <v>1</v>
      </c>
      <c r="AY79" s="249">
        <f>'Tabela I'!AY79/'Tabela I'!AY$79</f>
        <v>1</v>
      </c>
      <c r="AZ79" s="249">
        <f>'Tabela I'!AZ79/'Tabela I'!AZ$79</f>
        <v>1</v>
      </c>
      <c r="BA79" s="249">
        <f>'Tabela I'!BA79/'Tabela I'!BA$79</f>
        <v>1</v>
      </c>
      <c r="BB79" s="250">
        <f>'Tabela I'!BB79/'Tabela I'!BB$79</f>
        <v>1</v>
      </c>
      <c r="BC79" s="251">
        <f>'Tabela I'!BC79/'Tabela I'!BC$79</f>
        <v>1</v>
      </c>
      <c r="BD79" s="251">
        <f>'Tabela I'!BD79/'Tabela I'!BD$79</f>
        <v>1</v>
      </c>
      <c r="BF79" s="55"/>
      <c r="BG79" s="4"/>
      <c r="BH79" s="17"/>
      <c r="BI79" s="17"/>
      <c r="BJ79" s="17"/>
      <c r="BK79" s="17"/>
      <c r="BL79" s="17"/>
      <c r="BN79" s="17"/>
      <c r="BO79" s="17"/>
    </row>
    <row r="80" spans="1:67" ht="13.5" thickTop="1" x14ac:dyDescent="0.2">
      <c r="H80" s="17"/>
      <c r="BJ80" s="17"/>
    </row>
    <row r="81" spans="8:54" x14ac:dyDescent="0.2"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V81" s="17"/>
      <c r="AW81" s="17"/>
      <c r="AX81" s="17"/>
      <c r="AY81" s="17"/>
      <c r="AZ81" s="17"/>
      <c r="BB81" s="17"/>
    </row>
  </sheetData>
  <sheetProtection formatCells="0" formatColumns="0"/>
  <mergeCells count="8">
    <mergeCell ref="A79:F79"/>
    <mergeCell ref="H1:AF1"/>
    <mergeCell ref="A2:F2"/>
    <mergeCell ref="BL2:BM2"/>
    <mergeCell ref="BN2:BO2"/>
    <mergeCell ref="A69:F69"/>
    <mergeCell ref="A71:F71"/>
    <mergeCell ref="A74:F74"/>
  </mergeCells>
  <printOptions horizontalCentered="1"/>
  <pageMargins left="0" right="0" top="0.15748031496062992" bottom="0.35433070866141736" header="0.31496062992125984" footer="0.15748031496062992"/>
  <pageSetup paperSize="8" scale="60" fitToHeight="4" orientation="landscape" horizontalDpi="1200" verticalDpi="1200" r:id="rId1"/>
  <headerFooter scaleWithDoc="0" alignWithMargins="0">
    <oddFooter>&amp;LПокрајински секретаријат за финансије, Одсек за фискалне и макроекономске анализе&amp;Rстрана број &amp;P</oddFooter>
  </headerFooter>
  <colBreaks count="1" manualBreakCount="1">
    <brk id="32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I</vt:lpstr>
      <vt:lpstr>Tabela II</vt:lpstr>
      <vt:lpstr>'Tabela I'!Print_Area</vt:lpstr>
      <vt:lpstr>'Tabela II'!Print_Area</vt:lpstr>
      <vt:lpstr>'Tabela I'!Print_Titles</vt:lpstr>
      <vt:lpstr>'Tabela 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2015-11-24T10:19:29Z</cp:lastPrinted>
  <dcterms:created xsi:type="dcterms:W3CDTF">2015-11-05T12:48:14Z</dcterms:created>
  <dcterms:modified xsi:type="dcterms:W3CDTF">2015-11-24T10:19:34Z</dcterms:modified>
</cp:coreProperties>
</file>