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1355"/>
  </bookViews>
  <sheets>
    <sheet name="Tabela I" sheetId="1" r:id="rId1"/>
    <sheet name="Tabela II" sheetId="3" r:id="rId2"/>
  </sheets>
  <definedNames>
    <definedName name="_xlnm.Print_Area" localSheetId="0">'Tabela I'!$A$1:$BE$82</definedName>
    <definedName name="_xlnm.Print_Area" localSheetId="1">'Tabela II'!$A$1:$BE$79</definedName>
    <definedName name="_xlnm.Print_Titles" localSheetId="0">'Tabela I'!$A:$H,'Tabela I'!$3:$4</definedName>
    <definedName name="_xlnm.Print_Titles" localSheetId="1">'Tabela II'!$A:$H,'Tabela II'!$3:$4</definedName>
    <definedName name="евро" localSheetId="1">#REF!</definedName>
    <definedName name="евро">#REF!</definedName>
  </definedNames>
  <calcPr calcId="144525" fullPrecision="0"/>
</workbook>
</file>

<file path=xl/calcChain.xml><?xml version="1.0" encoding="utf-8"?>
<calcChain xmlns="http://schemas.openxmlformats.org/spreadsheetml/2006/main">
  <c r="AL68" i="1" l="1"/>
  <c r="AL59" i="1"/>
  <c r="AL57" i="1" s="1"/>
  <c r="AL49" i="1"/>
  <c r="AL48" i="1" s="1"/>
  <c r="AL41" i="1"/>
  <c r="AL40" i="1" s="1"/>
  <c r="AL39" i="1" s="1"/>
  <c r="AL36" i="1" s="1"/>
  <c r="AL33" i="1"/>
  <c r="AL24" i="1"/>
  <c r="AL23" i="1" s="1"/>
  <c r="AL21" i="1" s="1"/>
  <c r="AL15" i="1"/>
  <c r="AL6" i="1"/>
  <c r="AL70" i="1"/>
  <c r="AL74" i="1"/>
  <c r="AL73" i="1" s="1"/>
  <c r="AL47" i="1" l="1"/>
  <c r="AL5" i="1"/>
  <c r="AL78" i="1"/>
  <c r="AL82" i="1" s="1"/>
  <c r="BD81" i="1"/>
  <c r="BD80" i="1"/>
  <c r="BD76" i="1"/>
  <c r="BD77" i="1"/>
  <c r="BD75" i="1"/>
  <c r="BD71" i="1"/>
  <c r="BD65" i="1"/>
  <c r="BD66" i="1"/>
  <c r="BD67" i="1"/>
  <c r="BD64" i="1"/>
  <c r="BD62" i="1"/>
  <c r="BD61" i="1"/>
  <c r="BD60" i="1"/>
  <c r="BD58" i="1"/>
  <c r="BD51" i="1"/>
  <c r="BD52" i="1"/>
  <c r="BD53" i="1"/>
  <c r="BD54" i="1"/>
  <c r="BD55" i="1"/>
  <c r="BD50" i="1"/>
  <c r="BD45" i="1"/>
  <c r="BD44" i="1"/>
  <c r="BD43" i="1"/>
  <c r="BD42" i="1"/>
  <c r="BD37" i="1"/>
  <c r="BD34" i="1"/>
  <c r="BD28" i="1"/>
  <c r="BD29" i="1"/>
  <c r="BD30" i="1"/>
  <c r="BD31" i="1"/>
  <c r="BD27" i="1"/>
  <c r="BD26" i="1"/>
  <c r="BD25" i="1"/>
  <c r="BD22" i="1"/>
  <c r="BD17" i="1"/>
  <c r="BD18" i="1"/>
  <c r="BD19" i="1"/>
  <c r="BD16" i="1"/>
  <c r="BD9" i="1"/>
  <c r="BD10" i="1"/>
  <c r="BD11" i="1"/>
  <c r="BD12" i="1"/>
  <c r="BD13" i="1"/>
  <c r="BD8" i="1"/>
  <c r="BB81" i="1"/>
  <c r="BB80" i="1"/>
  <c r="BB77" i="1"/>
  <c r="BB76" i="1"/>
  <c r="BB75" i="1"/>
  <c r="BB71" i="1"/>
  <c r="BB67" i="1"/>
  <c r="BB66" i="1"/>
  <c r="BB65" i="1"/>
  <c r="BB64" i="1"/>
  <c r="BB63" i="1"/>
  <c r="BB62" i="1"/>
  <c r="BB61" i="1"/>
  <c r="BB60" i="1"/>
  <c r="BB58" i="1"/>
  <c r="BB54" i="1"/>
  <c r="BB55" i="1"/>
  <c r="BB51" i="1"/>
  <c r="BB52" i="1"/>
  <c r="BB53" i="1"/>
  <c r="BB50" i="1"/>
  <c r="BB45" i="1"/>
  <c r="BB44" i="1"/>
  <c r="BB43" i="1"/>
  <c r="BB42" i="1"/>
  <c r="BB37" i="1"/>
  <c r="BB34" i="1"/>
  <c r="BB26" i="1"/>
  <c r="BB27" i="1"/>
  <c r="BB28" i="1"/>
  <c r="BB29" i="1"/>
  <c r="BB30" i="1"/>
  <c r="BB31" i="1"/>
  <c r="BB25" i="1"/>
  <c r="BB22" i="1"/>
  <c r="BB17" i="1"/>
  <c r="BB18" i="1"/>
  <c r="BB19" i="1"/>
  <c r="BB16" i="1"/>
  <c r="BB9" i="1"/>
  <c r="BB10" i="1"/>
  <c r="BB11" i="1"/>
  <c r="BB12" i="1"/>
  <c r="BB13" i="1"/>
  <c r="BB8" i="1"/>
  <c r="AV81" i="1"/>
  <c r="BE81" i="1" s="1"/>
  <c r="AV80" i="1"/>
  <c r="BE80" i="1" s="1"/>
  <c r="AV77" i="1"/>
  <c r="BE77" i="1" s="1"/>
  <c r="AV76" i="1"/>
  <c r="BE76" i="1" s="1"/>
  <c r="AV75" i="1"/>
  <c r="BE75" i="1" s="1"/>
  <c r="AV71" i="1"/>
  <c r="BE71" i="1" s="1"/>
  <c r="AV67" i="1"/>
  <c r="BE67" i="1" s="1"/>
  <c r="AV66" i="1"/>
  <c r="BE66" i="1" s="1"/>
  <c r="AV65" i="1"/>
  <c r="BE65" i="1" s="1"/>
  <c r="AV64" i="1"/>
  <c r="BE64" i="1" s="1"/>
  <c r="AV63" i="1"/>
  <c r="AV62" i="1"/>
  <c r="BE62" i="1" s="1"/>
  <c r="AV61" i="1"/>
  <c r="BE61" i="1" s="1"/>
  <c r="AV60" i="1"/>
  <c r="BE60" i="1" s="1"/>
  <c r="AV58" i="1"/>
  <c r="BE58" i="1" s="1"/>
  <c r="AV55" i="1"/>
  <c r="BE55" i="1" s="1"/>
  <c r="AV54" i="1"/>
  <c r="BE54" i="1" s="1"/>
  <c r="AV53" i="1"/>
  <c r="BE53" i="1" s="1"/>
  <c r="AV52" i="1"/>
  <c r="BE52" i="1" s="1"/>
  <c r="AV51" i="1"/>
  <c r="BE51" i="1" s="1"/>
  <c r="AV50" i="1"/>
  <c r="BE50" i="1" s="1"/>
  <c r="AV45" i="1"/>
  <c r="BE45" i="1" s="1"/>
  <c r="AV44" i="1"/>
  <c r="BE44" i="1" s="1"/>
  <c r="AV43" i="1"/>
  <c r="BE43" i="1" s="1"/>
  <c r="AV42" i="1"/>
  <c r="BE42" i="1" s="1"/>
  <c r="AV37" i="1"/>
  <c r="BE37" i="1" s="1"/>
  <c r="AV34" i="1"/>
  <c r="BE34" i="1" s="1"/>
  <c r="AV31" i="1"/>
  <c r="BE31" i="1" s="1"/>
  <c r="AV30" i="1"/>
  <c r="BE30" i="1" s="1"/>
  <c r="AV29" i="1"/>
  <c r="BE29" i="1" s="1"/>
  <c r="AV28" i="1"/>
  <c r="BE28" i="1" s="1"/>
  <c r="AV27" i="1"/>
  <c r="BE27" i="1" s="1"/>
  <c r="AV26" i="1"/>
  <c r="BE26" i="1" s="1"/>
  <c r="AV25" i="1"/>
  <c r="BE25" i="1" s="1"/>
  <c r="AV22" i="1"/>
  <c r="BE22" i="1" s="1"/>
  <c r="AV17" i="1"/>
  <c r="BE17" i="1" s="1"/>
  <c r="AV18" i="1"/>
  <c r="BE18" i="1" s="1"/>
  <c r="AV19" i="1"/>
  <c r="BE19" i="1" s="1"/>
  <c r="AV16" i="1"/>
  <c r="BE16" i="1" s="1"/>
  <c r="AV9" i="1"/>
  <c r="BE9" i="1" s="1"/>
  <c r="AV10" i="1"/>
  <c r="BE10" i="1" s="1"/>
  <c r="AV11" i="1"/>
  <c r="BE11" i="1" s="1"/>
  <c r="AV12" i="1"/>
  <c r="BE12" i="1" s="1"/>
  <c r="AV13" i="1"/>
  <c r="BE13" i="1" s="1"/>
  <c r="AV8" i="1"/>
  <c r="BE8" i="1" s="1"/>
  <c r="BC78" i="3"/>
  <c r="BA78" i="3"/>
  <c r="AZ78" i="3"/>
  <c r="AY78" i="3"/>
  <c r="AX78" i="3"/>
  <c r="AW78" i="3"/>
  <c r="AU78" i="3"/>
  <c r="AT78" i="3"/>
  <c r="AS78" i="3"/>
  <c r="AR78" i="3"/>
  <c r="AQ78" i="3"/>
  <c r="AP78" i="3"/>
  <c r="AO78" i="3"/>
  <c r="AN78" i="3"/>
  <c r="AM78" i="3"/>
  <c r="AL78" i="3"/>
  <c r="AK78" i="3"/>
  <c r="AJ78" i="3"/>
  <c r="AI78" i="3"/>
  <c r="AH78" i="3"/>
  <c r="AG78" i="3"/>
  <c r="AF78" i="3"/>
  <c r="AE78" i="3"/>
  <c r="AD78" i="3"/>
  <c r="AC78" i="3"/>
  <c r="AB78" i="3"/>
  <c r="AA78" i="3"/>
  <c r="Z78" i="3"/>
  <c r="Y78" i="3"/>
  <c r="X78" i="3"/>
  <c r="W78" i="3"/>
  <c r="V78" i="3"/>
  <c r="U78" i="3"/>
  <c r="T78" i="3"/>
  <c r="S78" i="3"/>
  <c r="R78" i="3"/>
  <c r="Q78" i="3"/>
  <c r="P78" i="3"/>
  <c r="O78" i="3"/>
  <c r="N78" i="3"/>
  <c r="M78" i="3"/>
  <c r="L78" i="3"/>
  <c r="K78" i="3"/>
  <c r="J78" i="3"/>
  <c r="BC77" i="3"/>
  <c r="BA77" i="3"/>
  <c r="AZ77" i="3"/>
  <c r="AY77" i="3"/>
  <c r="AX77" i="3"/>
  <c r="AW77" i="3"/>
  <c r="AU77" i="3"/>
  <c r="AT77" i="3"/>
  <c r="AS77" i="3"/>
  <c r="AR77" i="3"/>
  <c r="AQ77" i="3"/>
  <c r="AP77" i="3"/>
  <c r="AO77" i="3"/>
  <c r="AN77" i="3"/>
  <c r="AM77" i="3"/>
  <c r="AL77" i="3"/>
  <c r="AK77" i="3"/>
  <c r="AJ77" i="3"/>
  <c r="AI77" i="3"/>
  <c r="AH77" i="3"/>
  <c r="AG77" i="3"/>
  <c r="AF77" i="3"/>
  <c r="AE77" i="3"/>
  <c r="AD77" i="3"/>
  <c r="AC77" i="3"/>
  <c r="AB77" i="3"/>
  <c r="AA77" i="3"/>
  <c r="Z77" i="3"/>
  <c r="Y77" i="3"/>
  <c r="X77" i="3"/>
  <c r="W77" i="3"/>
  <c r="V77" i="3"/>
  <c r="U77" i="3"/>
  <c r="T77" i="3"/>
  <c r="S77" i="3"/>
  <c r="R77" i="3"/>
  <c r="Q77" i="3"/>
  <c r="P77" i="3"/>
  <c r="O77" i="3"/>
  <c r="N77" i="3"/>
  <c r="M77" i="3"/>
  <c r="L77" i="3"/>
  <c r="K77" i="3"/>
  <c r="J77" i="3"/>
  <c r="BC76" i="3"/>
  <c r="BA76" i="3"/>
  <c r="AZ76" i="3"/>
  <c r="AY76" i="3"/>
  <c r="AX76" i="3"/>
  <c r="AW76" i="3"/>
  <c r="AU76" i="3"/>
  <c r="AT76" i="3"/>
  <c r="AS76" i="3"/>
  <c r="AR76" i="3"/>
  <c r="AQ76" i="3"/>
  <c r="AP76" i="3"/>
  <c r="AO76" i="3"/>
  <c r="AN76" i="3"/>
  <c r="AM76" i="3"/>
  <c r="AL76" i="3"/>
  <c r="AK76" i="3"/>
  <c r="AJ76" i="3"/>
  <c r="AI76" i="3"/>
  <c r="AH76" i="3"/>
  <c r="AG76" i="3"/>
  <c r="AF76" i="3"/>
  <c r="AE76" i="3"/>
  <c r="AD76" i="3"/>
  <c r="AC76" i="3"/>
  <c r="AB76" i="3"/>
  <c r="AA76" i="3"/>
  <c r="Z76" i="3"/>
  <c r="Y76" i="3"/>
  <c r="X76" i="3"/>
  <c r="W76" i="3"/>
  <c r="V76" i="3"/>
  <c r="U76" i="3"/>
  <c r="T76" i="3"/>
  <c r="S76" i="3"/>
  <c r="R76" i="3"/>
  <c r="Q76" i="3"/>
  <c r="P76" i="3"/>
  <c r="O76" i="3"/>
  <c r="N76" i="3"/>
  <c r="M76" i="3"/>
  <c r="L76" i="3"/>
  <c r="K76" i="3"/>
  <c r="J76" i="3"/>
  <c r="BC75" i="3"/>
  <c r="BA75" i="3"/>
  <c r="AZ75" i="3"/>
  <c r="AY75" i="3"/>
  <c r="AX75" i="3"/>
  <c r="AW75" i="3"/>
  <c r="AU75" i="3"/>
  <c r="AT75" i="3"/>
  <c r="AS75" i="3"/>
  <c r="AR75" i="3"/>
  <c r="AQ75" i="3"/>
  <c r="AP75" i="3"/>
  <c r="AO75" i="3"/>
  <c r="AN75" i="3"/>
  <c r="AM75" i="3"/>
  <c r="AL75" i="3"/>
  <c r="AK75" i="3"/>
  <c r="AJ75" i="3"/>
  <c r="AI75" i="3"/>
  <c r="AH75" i="3"/>
  <c r="AG75" i="3"/>
  <c r="AF75" i="3"/>
  <c r="AE75" i="3"/>
  <c r="AD75" i="3"/>
  <c r="AC75" i="3"/>
  <c r="AB75" i="3"/>
  <c r="AA75" i="3"/>
  <c r="Z75" i="3"/>
  <c r="Y75" i="3"/>
  <c r="X75" i="3"/>
  <c r="W75" i="3"/>
  <c r="V75" i="3"/>
  <c r="U75" i="3"/>
  <c r="T75" i="3"/>
  <c r="S75" i="3"/>
  <c r="R75" i="3"/>
  <c r="Q75" i="3"/>
  <c r="P75" i="3"/>
  <c r="O75" i="3"/>
  <c r="N75" i="3"/>
  <c r="M75" i="3"/>
  <c r="L75" i="3"/>
  <c r="K75" i="3"/>
  <c r="J75" i="3"/>
  <c r="BC74" i="3"/>
  <c r="BA74" i="3"/>
  <c r="AZ74" i="3"/>
  <c r="AY74" i="3"/>
  <c r="AX74" i="3"/>
  <c r="AW74" i="3"/>
  <c r="AU74" i="3"/>
  <c r="AT74" i="3"/>
  <c r="AS74" i="3"/>
  <c r="AR74" i="3"/>
  <c r="AQ74" i="3"/>
  <c r="AP74" i="3"/>
  <c r="AO74" i="3"/>
  <c r="AN74" i="3"/>
  <c r="AM74" i="3"/>
  <c r="AL74" i="3"/>
  <c r="AK74" i="3"/>
  <c r="AJ74" i="3"/>
  <c r="AI74" i="3"/>
  <c r="AH74" i="3"/>
  <c r="AG74" i="3"/>
  <c r="AF74" i="3"/>
  <c r="AE74" i="3"/>
  <c r="AD74" i="3"/>
  <c r="AC74" i="3"/>
  <c r="AB74" i="3"/>
  <c r="AA74" i="3"/>
  <c r="Z74" i="3"/>
  <c r="Y74" i="3"/>
  <c r="X74" i="3"/>
  <c r="W74" i="3"/>
  <c r="V74" i="3"/>
  <c r="U74" i="3"/>
  <c r="T74" i="3"/>
  <c r="S74" i="3"/>
  <c r="R74" i="3"/>
  <c r="Q74" i="3"/>
  <c r="P74" i="3"/>
  <c r="O74" i="3"/>
  <c r="N74" i="3"/>
  <c r="M74" i="3"/>
  <c r="L74" i="3"/>
  <c r="K74" i="3"/>
  <c r="J74" i="3"/>
  <c r="BC73" i="3"/>
  <c r="BA73" i="3"/>
  <c r="AZ73" i="3"/>
  <c r="AY73" i="3"/>
  <c r="AX73" i="3"/>
  <c r="AW73" i="3"/>
  <c r="AU73" i="3"/>
  <c r="AT73" i="3"/>
  <c r="AS73" i="3"/>
  <c r="AR73" i="3"/>
  <c r="AQ73" i="3"/>
  <c r="AP73" i="3"/>
  <c r="AO73" i="3"/>
  <c r="AN73" i="3"/>
  <c r="AM73" i="3"/>
  <c r="AL73" i="3"/>
  <c r="AK73" i="3"/>
  <c r="AJ73" i="3"/>
  <c r="AI73" i="3"/>
  <c r="AH73" i="3"/>
  <c r="AG73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BC72" i="3"/>
  <c r="BA72" i="3"/>
  <c r="AZ72" i="3"/>
  <c r="AY72" i="3"/>
  <c r="AX72" i="3"/>
  <c r="AW72" i="3"/>
  <c r="AU72" i="3"/>
  <c r="AT72" i="3"/>
  <c r="AS72" i="3"/>
  <c r="AR72" i="3"/>
  <c r="AQ72" i="3"/>
  <c r="AP72" i="3"/>
  <c r="AO72" i="3"/>
  <c r="AN72" i="3"/>
  <c r="AM72" i="3"/>
  <c r="AL72" i="3"/>
  <c r="AK72" i="3"/>
  <c r="AJ72" i="3"/>
  <c r="AI72" i="3"/>
  <c r="AH72" i="3"/>
  <c r="AG72" i="3"/>
  <c r="AF72" i="3"/>
  <c r="AE72" i="3"/>
  <c r="AD72" i="3"/>
  <c r="AC72" i="3"/>
  <c r="AB72" i="3"/>
  <c r="AA72" i="3"/>
  <c r="Z72" i="3"/>
  <c r="Y72" i="3"/>
  <c r="X72" i="3"/>
  <c r="W72" i="3"/>
  <c r="V72" i="3"/>
  <c r="U72" i="3"/>
  <c r="T72" i="3"/>
  <c r="S72" i="3"/>
  <c r="R72" i="3"/>
  <c r="Q72" i="3"/>
  <c r="P72" i="3"/>
  <c r="O72" i="3"/>
  <c r="N72" i="3"/>
  <c r="M72" i="3"/>
  <c r="L72" i="3"/>
  <c r="K72" i="3"/>
  <c r="J72" i="3"/>
  <c r="BC71" i="3"/>
  <c r="BA71" i="3"/>
  <c r="AZ71" i="3"/>
  <c r="AY71" i="3"/>
  <c r="AX71" i="3"/>
  <c r="AW71" i="3"/>
  <c r="AU71" i="3"/>
  <c r="AT71" i="3"/>
  <c r="AS71" i="3"/>
  <c r="AR71" i="3"/>
  <c r="AQ71" i="3"/>
  <c r="AP71" i="3"/>
  <c r="AO71" i="3"/>
  <c r="AN71" i="3"/>
  <c r="AM71" i="3"/>
  <c r="AL71" i="3"/>
  <c r="AK71" i="3"/>
  <c r="AJ71" i="3"/>
  <c r="AI71" i="3"/>
  <c r="AH71" i="3"/>
  <c r="AG71" i="3"/>
  <c r="AF71" i="3"/>
  <c r="AE71" i="3"/>
  <c r="AD71" i="3"/>
  <c r="AC71" i="3"/>
  <c r="AB71" i="3"/>
  <c r="AA71" i="3"/>
  <c r="Z71" i="3"/>
  <c r="Y71" i="3"/>
  <c r="X71" i="3"/>
  <c r="W71" i="3"/>
  <c r="V71" i="3"/>
  <c r="U71" i="3"/>
  <c r="T71" i="3"/>
  <c r="S71" i="3"/>
  <c r="R71" i="3"/>
  <c r="Q71" i="3"/>
  <c r="P71" i="3"/>
  <c r="O71" i="3"/>
  <c r="N71" i="3"/>
  <c r="M71" i="3"/>
  <c r="L71" i="3"/>
  <c r="K71" i="3"/>
  <c r="J71" i="3"/>
  <c r="BC70" i="3"/>
  <c r="BA70" i="3"/>
  <c r="AZ70" i="3"/>
  <c r="AY70" i="3"/>
  <c r="AX70" i="3"/>
  <c r="AW70" i="3"/>
  <c r="AU70" i="3"/>
  <c r="AT70" i="3"/>
  <c r="AS70" i="3"/>
  <c r="AR70" i="3"/>
  <c r="AQ70" i="3"/>
  <c r="AP70" i="3"/>
  <c r="AO70" i="3"/>
  <c r="AN70" i="3"/>
  <c r="AM70" i="3"/>
  <c r="AL70" i="3"/>
  <c r="AK70" i="3"/>
  <c r="AJ70" i="3"/>
  <c r="AI70" i="3"/>
  <c r="AH70" i="3"/>
  <c r="AG70" i="3"/>
  <c r="AF70" i="3"/>
  <c r="AE70" i="3"/>
  <c r="AD70" i="3"/>
  <c r="AC70" i="3"/>
  <c r="AB70" i="3"/>
  <c r="AA70" i="3"/>
  <c r="Z70" i="3"/>
  <c r="Y70" i="3"/>
  <c r="X70" i="3"/>
  <c r="W70" i="3"/>
  <c r="V70" i="3"/>
  <c r="U70" i="3"/>
  <c r="T70" i="3"/>
  <c r="S70" i="3"/>
  <c r="R70" i="3"/>
  <c r="Q70" i="3"/>
  <c r="P70" i="3"/>
  <c r="O70" i="3"/>
  <c r="N70" i="3"/>
  <c r="M70" i="3"/>
  <c r="L70" i="3"/>
  <c r="K70" i="3"/>
  <c r="J70" i="3"/>
  <c r="BC69" i="3"/>
  <c r="BA69" i="3"/>
  <c r="AZ69" i="3"/>
  <c r="AY69" i="3"/>
  <c r="AX69" i="3"/>
  <c r="AW69" i="3"/>
  <c r="AU69" i="3"/>
  <c r="AT69" i="3"/>
  <c r="AS69" i="3"/>
  <c r="AR69" i="3"/>
  <c r="AQ69" i="3"/>
  <c r="AP69" i="3"/>
  <c r="AO69" i="3"/>
  <c r="AN69" i="3"/>
  <c r="AM69" i="3"/>
  <c r="AL69" i="3"/>
  <c r="AK69" i="3"/>
  <c r="AJ69" i="3"/>
  <c r="AI69" i="3"/>
  <c r="AH69" i="3"/>
  <c r="AG69" i="3"/>
  <c r="AF69" i="3"/>
  <c r="AE69" i="3"/>
  <c r="AD69" i="3"/>
  <c r="AC69" i="3"/>
  <c r="AB69" i="3"/>
  <c r="AA69" i="3"/>
  <c r="Z69" i="3"/>
  <c r="Y69" i="3"/>
  <c r="X69" i="3"/>
  <c r="W69" i="3"/>
  <c r="V69" i="3"/>
  <c r="U69" i="3"/>
  <c r="T69" i="3"/>
  <c r="S69" i="3"/>
  <c r="R69" i="3"/>
  <c r="Q69" i="3"/>
  <c r="P69" i="3"/>
  <c r="O69" i="3"/>
  <c r="N69" i="3"/>
  <c r="M69" i="3"/>
  <c r="L69" i="3"/>
  <c r="K69" i="3"/>
  <c r="J69" i="3"/>
  <c r="BC68" i="3"/>
  <c r="BA68" i="3"/>
  <c r="AZ68" i="3"/>
  <c r="AY68" i="3"/>
  <c r="AX68" i="3"/>
  <c r="AW68" i="3"/>
  <c r="AU68" i="3"/>
  <c r="AT68" i="3"/>
  <c r="AS68" i="3"/>
  <c r="AR68" i="3"/>
  <c r="AQ68" i="3"/>
  <c r="AP68" i="3"/>
  <c r="AO68" i="3"/>
  <c r="AN68" i="3"/>
  <c r="AM68" i="3"/>
  <c r="AL68" i="3"/>
  <c r="AK68" i="3"/>
  <c r="AJ68" i="3"/>
  <c r="AI68" i="3"/>
  <c r="AH68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BC67" i="3"/>
  <c r="BA67" i="3"/>
  <c r="AZ67" i="3"/>
  <c r="AY67" i="3"/>
  <c r="AX67" i="3"/>
  <c r="AW67" i="3"/>
  <c r="AU67" i="3"/>
  <c r="AT67" i="3"/>
  <c r="AS67" i="3"/>
  <c r="AR67" i="3"/>
  <c r="AQ67" i="3"/>
  <c r="AP67" i="3"/>
  <c r="AO67" i="3"/>
  <c r="AN67" i="3"/>
  <c r="AM67" i="3"/>
  <c r="AL67" i="3"/>
  <c r="AK67" i="3"/>
  <c r="AJ67" i="3"/>
  <c r="AI67" i="3"/>
  <c r="AH67" i="3"/>
  <c r="AG67" i="3"/>
  <c r="AF67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BC66" i="3"/>
  <c r="BA66" i="3"/>
  <c r="AZ66" i="3"/>
  <c r="AY66" i="3"/>
  <c r="AX66" i="3"/>
  <c r="AW66" i="3"/>
  <c r="AU66" i="3"/>
  <c r="AT66" i="3"/>
  <c r="AS66" i="3"/>
  <c r="AR66" i="3"/>
  <c r="AQ66" i="3"/>
  <c r="AP66" i="3"/>
  <c r="AO66" i="3"/>
  <c r="AN66" i="3"/>
  <c r="AM66" i="3"/>
  <c r="AL66" i="3"/>
  <c r="AK66" i="3"/>
  <c r="AJ66" i="3"/>
  <c r="AI66" i="3"/>
  <c r="AH66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BC65" i="3"/>
  <c r="BA65" i="3"/>
  <c r="AZ65" i="3"/>
  <c r="AY65" i="3"/>
  <c r="AX65" i="3"/>
  <c r="AW65" i="3"/>
  <c r="AU65" i="3"/>
  <c r="AT65" i="3"/>
  <c r="AS65" i="3"/>
  <c r="AR65" i="3"/>
  <c r="AQ65" i="3"/>
  <c r="AP65" i="3"/>
  <c r="AO65" i="3"/>
  <c r="AN65" i="3"/>
  <c r="AM65" i="3"/>
  <c r="AL65" i="3"/>
  <c r="AK65" i="3"/>
  <c r="AJ65" i="3"/>
  <c r="AI65" i="3"/>
  <c r="AH65" i="3"/>
  <c r="AG65" i="3"/>
  <c r="AF65" i="3"/>
  <c r="AE65" i="3"/>
  <c r="AD65" i="3"/>
  <c r="AC65" i="3"/>
  <c r="AB65" i="3"/>
  <c r="AA65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M65" i="3"/>
  <c r="L65" i="3"/>
  <c r="K65" i="3"/>
  <c r="J65" i="3"/>
  <c r="BC64" i="3"/>
  <c r="BA64" i="3"/>
  <c r="AZ64" i="3"/>
  <c r="AY64" i="3"/>
  <c r="AX64" i="3"/>
  <c r="AW64" i="3"/>
  <c r="AU64" i="3"/>
  <c r="AT64" i="3"/>
  <c r="AS64" i="3"/>
  <c r="AR64" i="3"/>
  <c r="AQ64" i="3"/>
  <c r="AP64" i="3"/>
  <c r="AO64" i="3"/>
  <c r="AN64" i="3"/>
  <c r="AM64" i="3"/>
  <c r="AL64" i="3"/>
  <c r="AK64" i="3"/>
  <c r="AJ64" i="3"/>
  <c r="AI64" i="3"/>
  <c r="AH64" i="3"/>
  <c r="AG64" i="3"/>
  <c r="AF64" i="3"/>
  <c r="AE64" i="3"/>
  <c r="AD64" i="3"/>
  <c r="AC64" i="3"/>
  <c r="AB64" i="3"/>
  <c r="AA64" i="3"/>
  <c r="Z64" i="3"/>
  <c r="Y64" i="3"/>
  <c r="X64" i="3"/>
  <c r="W64" i="3"/>
  <c r="V64" i="3"/>
  <c r="U64" i="3"/>
  <c r="T64" i="3"/>
  <c r="S64" i="3"/>
  <c r="R64" i="3"/>
  <c r="Q64" i="3"/>
  <c r="P64" i="3"/>
  <c r="O64" i="3"/>
  <c r="N64" i="3"/>
  <c r="M64" i="3"/>
  <c r="L64" i="3"/>
  <c r="K64" i="3"/>
  <c r="J64" i="3"/>
  <c r="BC63" i="3"/>
  <c r="BA63" i="3"/>
  <c r="AZ63" i="3"/>
  <c r="AY63" i="3"/>
  <c r="AX63" i="3"/>
  <c r="AW63" i="3"/>
  <c r="AU63" i="3"/>
  <c r="AT63" i="3"/>
  <c r="AS63" i="3"/>
  <c r="AR63" i="3"/>
  <c r="AQ63" i="3"/>
  <c r="AP63" i="3"/>
  <c r="AO63" i="3"/>
  <c r="AN63" i="3"/>
  <c r="AM63" i="3"/>
  <c r="AL63" i="3"/>
  <c r="AK63" i="3"/>
  <c r="AJ63" i="3"/>
  <c r="AI63" i="3"/>
  <c r="AH63" i="3"/>
  <c r="AG63" i="3"/>
  <c r="AF63" i="3"/>
  <c r="AE63" i="3"/>
  <c r="AD63" i="3"/>
  <c r="AC63" i="3"/>
  <c r="AB63" i="3"/>
  <c r="AA63" i="3"/>
  <c r="Z63" i="3"/>
  <c r="Y63" i="3"/>
  <c r="X63" i="3"/>
  <c r="W63" i="3"/>
  <c r="V63" i="3"/>
  <c r="U63" i="3"/>
  <c r="T63" i="3"/>
  <c r="S63" i="3"/>
  <c r="R63" i="3"/>
  <c r="Q63" i="3"/>
  <c r="P63" i="3"/>
  <c r="O63" i="3"/>
  <c r="N63" i="3"/>
  <c r="M63" i="3"/>
  <c r="L63" i="3"/>
  <c r="K63" i="3"/>
  <c r="J63" i="3"/>
  <c r="BC62" i="3"/>
  <c r="BA62" i="3"/>
  <c r="AZ62" i="3"/>
  <c r="AY62" i="3"/>
  <c r="AX62" i="3"/>
  <c r="AW62" i="3"/>
  <c r="AU62" i="3"/>
  <c r="AT62" i="3"/>
  <c r="AS62" i="3"/>
  <c r="AR62" i="3"/>
  <c r="AQ62" i="3"/>
  <c r="AP62" i="3"/>
  <c r="AO62" i="3"/>
  <c r="AN62" i="3"/>
  <c r="AM62" i="3"/>
  <c r="AL62" i="3"/>
  <c r="AK62" i="3"/>
  <c r="AJ62" i="3"/>
  <c r="AI62" i="3"/>
  <c r="AH62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BC61" i="3"/>
  <c r="BA61" i="3"/>
  <c r="AZ61" i="3"/>
  <c r="AY61" i="3"/>
  <c r="AX61" i="3"/>
  <c r="AW61" i="3"/>
  <c r="AU61" i="3"/>
  <c r="AT61" i="3"/>
  <c r="AS61" i="3"/>
  <c r="AR61" i="3"/>
  <c r="AQ61" i="3"/>
  <c r="AP61" i="3"/>
  <c r="AO61" i="3"/>
  <c r="AN61" i="3"/>
  <c r="AM61" i="3"/>
  <c r="AL61" i="3"/>
  <c r="AK61" i="3"/>
  <c r="AJ61" i="3"/>
  <c r="AI61" i="3"/>
  <c r="AH61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BC60" i="3"/>
  <c r="BA60" i="3"/>
  <c r="AZ60" i="3"/>
  <c r="AY60" i="3"/>
  <c r="AX60" i="3"/>
  <c r="AW60" i="3"/>
  <c r="AU60" i="3"/>
  <c r="AT60" i="3"/>
  <c r="AS60" i="3"/>
  <c r="AR60" i="3"/>
  <c r="AQ60" i="3"/>
  <c r="AP60" i="3"/>
  <c r="AO60" i="3"/>
  <c r="AN60" i="3"/>
  <c r="AM60" i="3"/>
  <c r="AL60" i="3"/>
  <c r="AK60" i="3"/>
  <c r="AJ60" i="3"/>
  <c r="AI60" i="3"/>
  <c r="AH60" i="3"/>
  <c r="AG60" i="3"/>
  <c r="AF60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BC59" i="3"/>
  <c r="BA59" i="3"/>
  <c r="AZ59" i="3"/>
  <c r="AY59" i="3"/>
  <c r="AX59" i="3"/>
  <c r="AW59" i="3"/>
  <c r="AU59" i="3"/>
  <c r="AT59" i="3"/>
  <c r="AS59" i="3"/>
  <c r="AR59" i="3"/>
  <c r="AQ59" i="3"/>
  <c r="AP59" i="3"/>
  <c r="AO59" i="3"/>
  <c r="AN59" i="3"/>
  <c r="AM59" i="3"/>
  <c r="AL59" i="3"/>
  <c r="AK59" i="3"/>
  <c r="AJ59" i="3"/>
  <c r="AI59" i="3"/>
  <c r="AH59" i="3"/>
  <c r="AG59" i="3"/>
  <c r="AF59" i="3"/>
  <c r="AE59" i="3"/>
  <c r="AD59" i="3"/>
  <c r="AC59" i="3"/>
  <c r="AB59" i="3"/>
  <c r="AA59" i="3"/>
  <c r="Z59" i="3"/>
  <c r="Y59" i="3"/>
  <c r="X59" i="3"/>
  <c r="W59" i="3"/>
  <c r="V59" i="3"/>
  <c r="U59" i="3"/>
  <c r="T59" i="3"/>
  <c r="S59" i="3"/>
  <c r="R59" i="3"/>
  <c r="Q59" i="3"/>
  <c r="P59" i="3"/>
  <c r="O59" i="3"/>
  <c r="N59" i="3"/>
  <c r="M59" i="3"/>
  <c r="L59" i="3"/>
  <c r="K59" i="3"/>
  <c r="J59" i="3"/>
  <c r="BC58" i="3"/>
  <c r="BA58" i="3"/>
  <c r="AZ58" i="3"/>
  <c r="AY58" i="3"/>
  <c r="AX58" i="3"/>
  <c r="AW58" i="3"/>
  <c r="AU58" i="3"/>
  <c r="AT58" i="3"/>
  <c r="AS58" i="3"/>
  <c r="AR58" i="3"/>
  <c r="AQ58" i="3"/>
  <c r="AP58" i="3"/>
  <c r="AO58" i="3"/>
  <c r="AN58" i="3"/>
  <c r="AM58" i="3"/>
  <c r="AL58" i="3"/>
  <c r="AK58" i="3"/>
  <c r="AJ58" i="3"/>
  <c r="AI58" i="3"/>
  <c r="AH58" i="3"/>
  <c r="AG58" i="3"/>
  <c r="AF58" i="3"/>
  <c r="AE58" i="3"/>
  <c r="AD58" i="3"/>
  <c r="AC58" i="3"/>
  <c r="AB58" i="3"/>
  <c r="AA58" i="3"/>
  <c r="Z58" i="3"/>
  <c r="Y58" i="3"/>
  <c r="X58" i="3"/>
  <c r="W58" i="3"/>
  <c r="V58" i="3"/>
  <c r="U58" i="3"/>
  <c r="T58" i="3"/>
  <c r="S58" i="3"/>
  <c r="R58" i="3"/>
  <c r="Q58" i="3"/>
  <c r="P58" i="3"/>
  <c r="O58" i="3"/>
  <c r="N58" i="3"/>
  <c r="M58" i="3"/>
  <c r="L58" i="3"/>
  <c r="K58" i="3"/>
  <c r="J58" i="3"/>
  <c r="BC57" i="3"/>
  <c r="BA57" i="3"/>
  <c r="AZ57" i="3"/>
  <c r="AY57" i="3"/>
  <c r="AX57" i="3"/>
  <c r="AW57" i="3"/>
  <c r="AU57" i="3"/>
  <c r="AT57" i="3"/>
  <c r="AS57" i="3"/>
  <c r="AR57" i="3"/>
  <c r="AQ57" i="3"/>
  <c r="AP57" i="3"/>
  <c r="AO57" i="3"/>
  <c r="AN57" i="3"/>
  <c r="AM57" i="3"/>
  <c r="AL57" i="3"/>
  <c r="AK57" i="3"/>
  <c r="AJ57" i="3"/>
  <c r="AI57" i="3"/>
  <c r="AH57" i="3"/>
  <c r="AG57" i="3"/>
  <c r="AF57" i="3"/>
  <c r="AE57" i="3"/>
  <c r="AD57" i="3"/>
  <c r="AC57" i="3"/>
  <c r="AB57" i="3"/>
  <c r="AA57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M57" i="3"/>
  <c r="L57" i="3"/>
  <c r="K57" i="3"/>
  <c r="J57" i="3"/>
  <c r="BC56" i="3"/>
  <c r="BA56" i="3"/>
  <c r="AZ56" i="3"/>
  <c r="AY56" i="3"/>
  <c r="AX56" i="3"/>
  <c r="AW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BC55" i="3"/>
  <c r="BA55" i="3"/>
  <c r="AZ55" i="3"/>
  <c r="AY55" i="3"/>
  <c r="AX55" i="3"/>
  <c r="AW55" i="3"/>
  <c r="AU55" i="3"/>
  <c r="AT55" i="3"/>
  <c r="AS55" i="3"/>
  <c r="AR55" i="3"/>
  <c r="AQ55" i="3"/>
  <c r="AP55" i="3"/>
  <c r="AO55" i="3"/>
  <c r="AN55" i="3"/>
  <c r="AM55" i="3"/>
  <c r="AL55" i="3"/>
  <c r="AK55" i="3"/>
  <c r="AJ55" i="3"/>
  <c r="AI55" i="3"/>
  <c r="AH55" i="3"/>
  <c r="AG55" i="3"/>
  <c r="AF55" i="3"/>
  <c r="AE55" i="3"/>
  <c r="AD55" i="3"/>
  <c r="AC55" i="3"/>
  <c r="AB55" i="3"/>
  <c r="AA55" i="3"/>
  <c r="Z55" i="3"/>
  <c r="Y55" i="3"/>
  <c r="X55" i="3"/>
  <c r="W55" i="3"/>
  <c r="V55" i="3"/>
  <c r="U55" i="3"/>
  <c r="T55" i="3"/>
  <c r="S55" i="3"/>
  <c r="R55" i="3"/>
  <c r="Q55" i="3"/>
  <c r="P55" i="3"/>
  <c r="O55" i="3"/>
  <c r="N55" i="3"/>
  <c r="M55" i="3"/>
  <c r="L55" i="3"/>
  <c r="K55" i="3"/>
  <c r="J55" i="3"/>
  <c r="BC54" i="3"/>
  <c r="BA54" i="3"/>
  <c r="AZ54" i="3"/>
  <c r="AY54" i="3"/>
  <c r="AX54" i="3"/>
  <c r="AW54" i="3"/>
  <c r="AU54" i="3"/>
  <c r="AT54" i="3"/>
  <c r="AS54" i="3"/>
  <c r="AR54" i="3"/>
  <c r="AQ54" i="3"/>
  <c r="AP54" i="3"/>
  <c r="AO54" i="3"/>
  <c r="AN54" i="3"/>
  <c r="AM54" i="3"/>
  <c r="AL54" i="3"/>
  <c r="AK54" i="3"/>
  <c r="AJ54" i="3"/>
  <c r="AI54" i="3"/>
  <c r="AH54" i="3"/>
  <c r="AG54" i="3"/>
  <c r="AF54" i="3"/>
  <c r="AE54" i="3"/>
  <c r="AD54" i="3"/>
  <c r="AC54" i="3"/>
  <c r="AB54" i="3"/>
  <c r="AA54" i="3"/>
  <c r="Z54" i="3"/>
  <c r="Y54" i="3"/>
  <c r="X54" i="3"/>
  <c r="W54" i="3"/>
  <c r="V54" i="3"/>
  <c r="U54" i="3"/>
  <c r="T54" i="3"/>
  <c r="S54" i="3"/>
  <c r="R54" i="3"/>
  <c r="Q54" i="3"/>
  <c r="P54" i="3"/>
  <c r="O54" i="3"/>
  <c r="N54" i="3"/>
  <c r="M54" i="3"/>
  <c r="L54" i="3"/>
  <c r="K54" i="3"/>
  <c r="J54" i="3"/>
  <c r="BC53" i="3"/>
  <c r="BA53" i="3"/>
  <c r="AZ53" i="3"/>
  <c r="AY53" i="3"/>
  <c r="AX53" i="3"/>
  <c r="AW53" i="3"/>
  <c r="AU53" i="3"/>
  <c r="AT53" i="3"/>
  <c r="AS53" i="3"/>
  <c r="AR53" i="3"/>
  <c r="AQ53" i="3"/>
  <c r="AP53" i="3"/>
  <c r="AO53" i="3"/>
  <c r="AN53" i="3"/>
  <c r="AM53" i="3"/>
  <c r="AL53" i="3"/>
  <c r="AK53" i="3"/>
  <c r="AJ53" i="3"/>
  <c r="AI53" i="3"/>
  <c r="AH53" i="3"/>
  <c r="AG53" i="3"/>
  <c r="AF53" i="3"/>
  <c r="AE53" i="3"/>
  <c r="AD53" i="3"/>
  <c r="AC53" i="3"/>
  <c r="AB53" i="3"/>
  <c r="AA53" i="3"/>
  <c r="Z53" i="3"/>
  <c r="Y53" i="3"/>
  <c r="X53" i="3"/>
  <c r="W53" i="3"/>
  <c r="V53" i="3"/>
  <c r="U53" i="3"/>
  <c r="T53" i="3"/>
  <c r="S53" i="3"/>
  <c r="R53" i="3"/>
  <c r="Q53" i="3"/>
  <c r="P53" i="3"/>
  <c r="O53" i="3"/>
  <c r="N53" i="3"/>
  <c r="M53" i="3"/>
  <c r="L53" i="3"/>
  <c r="K53" i="3"/>
  <c r="J53" i="3"/>
  <c r="BC52" i="3"/>
  <c r="BA52" i="3"/>
  <c r="AZ52" i="3"/>
  <c r="AY52" i="3"/>
  <c r="AX52" i="3"/>
  <c r="AW52" i="3"/>
  <c r="AU52" i="3"/>
  <c r="AT52" i="3"/>
  <c r="AS52" i="3"/>
  <c r="AR52" i="3"/>
  <c r="AQ52" i="3"/>
  <c r="AP52" i="3"/>
  <c r="AO52" i="3"/>
  <c r="AN52" i="3"/>
  <c r="AM52" i="3"/>
  <c r="AL52" i="3"/>
  <c r="AK52" i="3"/>
  <c r="AJ52" i="3"/>
  <c r="AI52" i="3"/>
  <c r="AH52" i="3"/>
  <c r="AG52" i="3"/>
  <c r="AF52" i="3"/>
  <c r="AE52" i="3"/>
  <c r="AD52" i="3"/>
  <c r="AC52" i="3"/>
  <c r="AB52" i="3"/>
  <c r="AA52" i="3"/>
  <c r="Z52" i="3"/>
  <c r="Y52" i="3"/>
  <c r="X52" i="3"/>
  <c r="W52" i="3"/>
  <c r="V52" i="3"/>
  <c r="U52" i="3"/>
  <c r="T52" i="3"/>
  <c r="S52" i="3"/>
  <c r="R52" i="3"/>
  <c r="Q52" i="3"/>
  <c r="P52" i="3"/>
  <c r="O52" i="3"/>
  <c r="N52" i="3"/>
  <c r="M52" i="3"/>
  <c r="L52" i="3"/>
  <c r="K52" i="3"/>
  <c r="J52" i="3"/>
  <c r="BC51" i="3"/>
  <c r="BA51" i="3"/>
  <c r="AZ51" i="3"/>
  <c r="AY51" i="3"/>
  <c r="AX51" i="3"/>
  <c r="AW51" i="3"/>
  <c r="AU51" i="3"/>
  <c r="AT51" i="3"/>
  <c r="AS51" i="3"/>
  <c r="AR51" i="3"/>
  <c r="AQ51" i="3"/>
  <c r="AP51" i="3"/>
  <c r="AO51" i="3"/>
  <c r="AN51" i="3"/>
  <c r="AM51" i="3"/>
  <c r="AL51" i="3"/>
  <c r="AK51" i="3"/>
  <c r="AJ51" i="3"/>
  <c r="AI51" i="3"/>
  <c r="AH51" i="3"/>
  <c r="AG51" i="3"/>
  <c r="AF51" i="3"/>
  <c r="AE51" i="3"/>
  <c r="AD51" i="3"/>
  <c r="AC51" i="3"/>
  <c r="AB51" i="3"/>
  <c r="AA51" i="3"/>
  <c r="Z51" i="3"/>
  <c r="Y51" i="3"/>
  <c r="X51" i="3"/>
  <c r="W51" i="3"/>
  <c r="V51" i="3"/>
  <c r="U51" i="3"/>
  <c r="T51" i="3"/>
  <c r="S51" i="3"/>
  <c r="R51" i="3"/>
  <c r="Q51" i="3"/>
  <c r="P51" i="3"/>
  <c r="O51" i="3"/>
  <c r="N51" i="3"/>
  <c r="M51" i="3"/>
  <c r="L51" i="3"/>
  <c r="K51" i="3"/>
  <c r="J51" i="3"/>
  <c r="BC50" i="3"/>
  <c r="BA50" i="3"/>
  <c r="AZ50" i="3"/>
  <c r="AY50" i="3"/>
  <c r="AX50" i="3"/>
  <c r="AW50" i="3"/>
  <c r="AU50" i="3"/>
  <c r="AT50" i="3"/>
  <c r="AS50" i="3"/>
  <c r="AR50" i="3"/>
  <c r="AQ50" i="3"/>
  <c r="AP50" i="3"/>
  <c r="AO50" i="3"/>
  <c r="AN50" i="3"/>
  <c r="AM50" i="3"/>
  <c r="AL50" i="3"/>
  <c r="AK50" i="3"/>
  <c r="AJ50" i="3"/>
  <c r="AI50" i="3"/>
  <c r="AH50" i="3"/>
  <c r="AG50" i="3"/>
  <c r="AF50" i="3"/>
  <c r="AE50" i="3"/>
  <c r="AD50" i="3"/>
  <c r="AC50" i="3"/>
  <c r="AB50" i="3"/>
  <c r="AA50" i="3"/>
  <c r="Z50" i="3"/>
  <c r="Y50" i="3"/>
  <c r="X50" i="3"/>
  <c r="W50" i="3"/>
  <c r="V50" i="3"/>
  <c r="U50" i="3"/>
  <c r="T50" i="3"/>
  <c r="S50" i="3"/>
  <c r="R50" i="3"/>
  <c r="Q50" i="3"/>
  <c r="P50" i="3"/>
  <c r="O50" i="3"/>
  <c r="N50" i="3"/>
  <c r="M50" i="3"/>
  <c r="L50" i="3"/>
  <c r="K50" i="3"/>
  <c r="J50" i="3"/>
  <c r="BC49" i="3"/>
  <c r="BA49" i="3"/>
  <c r="AZ49" i="3"/>
  <c r="AY49" i="3"/>
  <c r="AX49" i="3"/>
  <c r="AW49" i="3"/>
  <c r="AU49" i="3"/>
  <c r="AT49" i="3"/>
  <c r="AS49" i="3"/>
  <c r="AR49" i="3"/>
  <c r="AQ49" i="3"/>
  <c r="AP49" i="3"/>
  <c r="AO49" i="3"/>
  <c r="AN49" i="3"/>
  <c r="AM49" i="3"/>
  <c r="AL49" i="3"/>
  <c r="AK49" i="3"/>
  <c r="AJ49" i="3"/>
  <c r="AI49" i="3"/>
  <c r="AH49" i="3"/>
  <c r="AG49" i="3"/>
  <c r="AF49" i="3"/>
  <c r="AE49" i="3"/>
  <c r="AD49" i="3"/>
  <c r="AC49" i="3"/>
  <c r="AB49" i="3"/>
  <c r="AA49" i="3"/>
  <c r="Z49" i="3"/>
  <c r="Y49" i="3"/>
  <c r="X49" i="3"/>
  <c r="W49" i="3"/>
  <c r="V49" i="3"/>
  <c r="U49" i="3"/>
  <c r="T49" i="3"/>
  <c r="S49" i="3"/>
  <c r="R49" i="3"/>
  <c r="Q49" i="3"/>
  <c r="P49" i="3"/>
  <c r="O49" i="3"/>
  <c r="N49" i="3"/>
  <c r="M49" i="3"/>
  <c r="L49" i="3"/>
  <c r="K49" i="3"/>
  <c r="J49" i="3"/>
  <c r="BC48" i="3"/>
  <c r="BA48" i="3"/>
  <c r="AZ48" i="3"/>
  <c r="AY48" i="3"/>
  <c r="AX48" i="3"/>
  <c r="AW48" i="3"/>
  <c r="AU48" i="3"/>
  <c r="AT48" i="3"/>
  <c r="AS48" i="3"/>
  <c r="AR48" i="3"/>
  <c r="AQ48" i="3"/>
  <c r="AP48" i="3"/>
  <c r="AO48" i="3"/>
  <c r="AN48" i="3"/>
  <c r="AM48" i="3"/>
  <c r="AL48" i="3"/>
  <c r="AK48" i="3"/>
  <c r="AJ48" i="3"/>
  <c r="AI48" i="3"/>
  <c r="AH48" i="3"/>
  <c r="AG48" i="3"/>
  <c r="AF48" i="3"/>
  <c r="AE48" i="3"/>
  <c r="AD48" i="3"/>
  <c r="AC48" i="3"/>
  <c r="AB48" i="3"/>
  <c r="AA48" i="3"/>
  <c r="Z48" i="3"/>
  <c r="Y48" i="3"/>
  <c r="X48" i="3"/>
  <c r="W48" i="3"/>
  <c r="V48" i="3"/>
  <c r="U48" i="3"/>
  <c r="T48" i="3"/>
  <c r="S48" i="3"/>
  <c r="R48" i="3"/>
  <c r="Q48" i="3"/>
  <c r="P48" i="3"/>
  <c r="O48" i="3"/>
  <c r="N48" i="3"/>
  <c r="M48" i="3"/>
  <c r="L48" i="3"/>
  <c r="K48" i="3"/>
  <c r="J48" i="3"/>
  <c r="BC47" i="3"/>
  <c r="BA47" i="3"/>
  <c r="AZ47" i="3"/>
  <c r="AY47" i="3"/>
  <c r="AX47" i="3"/>
  <c r="AW47" i="3"/>
  <c r="AU47" i="3"/>
  <c r="AT47" i="3"/>
  <c r="AS47" i="3"/>
  <c r="AR47" i="3"/>
  <c r="AQ47" i="3"/>
  <c r="AP47" i="3"/>
  <c r="AO47" i="3"/>
  <c r="AN47" i="3"/>
  <c r="AM47" i="3"/>
  <c r="AL47" i="3"/>
  <c r="AK47" i="3"/>
  <c r="AJ47" i="3"/>
  <c r="AI47" i="3"/>
  <c r="AH47" i="3"/>
  <c r="AG47" i="3"/>
  <c r="AF47" i="3"/>
  <c r="AE47" i="3"/>
  <c r="AD47" i="3"/>
  <c r="AC47" i="3"/>
  <c r="AB47" i="3"/>
  <c r="AA47" i="3"/>
  <c r="Z47" i="3"/>
  <c r="Y47" i="3"/>
  <c r="X47" i="3"/>
  <c r="W47" i="3"/>
  <c r="V47" i="3"/>
  <c r="U47" i="3"/>
  <c r="T47" i="3"/>
  <c r="S47" i="3"/>
  <c r="R47" i="3"/>
  <c r="Q47" i="3"/>
  <c r="P47" i="3"/>
  <c r="O47" i="3"/>
  <c r="N47" i="3"/>
  <c r="M47" i="3"/>
  <c r="L47" i="3"/>
  <c r="K47" i="3"/>
  <c r="J47" i="3"/>
  <c r="BC46" i="3"/>
  <c r="BA46" i="3"/>
  <c r="AZ46" i="3"/>
  <c r="AY46" i="3"/>
  <c r="AX46" i="3"/>
  <c r="AW46" i="3"/>
  <c r="AU46" i="3"/>
  <c r="AT46" i="3"/>
  <c r="AS46" i="3"/>
  <c r="AR46" i="3"/>
  <c r="AQ46" i="3"/>
  <c r="AP46" i="3"/>
  <c r="AO46" i="3"/>
  <c r="AN46" i="3"/>
  <c r="AM46" i="3"/>
  <c r="AL46" i="3"/>
  <c r="AK46" i="3"/>
  <c r="AJ46" i="3"/>
  <c r="AI46" i="3"/>
  <c r="AH46" i="3"/>
  <c r="AG46" i="3"/>
  <c r="AF46" i="3"/>
  <c r="AE46" i="3"/>
  <c r="AD46" i="3"/>
  <c r="AC46" i="3"/>
  <c r="AB46" i="3"/>
  <c r="AA46" i="3"/>
  <c r="Z46" i="3"/>
  <c r="Y46" i="3"/>
  <c r="X46" i="3"/>
  <c r="W46" i="3"/>
  <c r="V46" i="3"/>
  <c r="U46" i="3"/>
  <c r="T46" i="3"/>
  <c r="S46" i="3"/>
  <c r="R46" i="3"/>
  <c r="Q46" i="3"/>
  <c r="P46" i="3"/>
  <c r="O46" i="3"/>
  <c r="N46" i="3"/>
  <c r="M46" i="3"/>
  <c r="L46" i="3"/>
  <c r="K46" i="3"/>
  <c r="J46" i="3"/>
  <c r="BC45" i="3"/>
  <c r="BA45" i="3"/>
  <c r="AZ45" i="3"/>
  <c r="AY45" i="3"/>
  <c r="AX45" i="3"/>
  <c r="AW45" i="3"/>
  <c r="AU45" i="3"/>
  <c r="AT45" i="3"/>
  <c r="AS45" i="3"/>
  <c r="AR45" i="3"/>
  <c r="AQ45" i="3"/>
  <c r="AP45" i="3"/>
  <c r="AO45" i="3"/>
  <c r="AN45" i="3"/>
  <c r="AM45" i="3"/>
  <c r="AL45" i="3"/>
  <c r="AK45" i="3"/>
  <c r="AJ45" i="3"/>
  <c r="AI45" i="3"/>
  <c r="AH45" i="3"/>
  <c r="AG45" i="3"/>
  <c r="AF45" i="3"/>
  <c r="AE45" i="3"/>
  <c r="AD45" i="3"/>
  <c r="AC45" i="3"/>
  <c r="AB45" i="3"/>
  <c r="AA45" i="3"/>
  <c r="Z45" i="3"/>
  <c r="Y45" i="3"/>
  <c r="X45" i="3"/>
  <c r="W45" i="3"/>
  <c r="V45" i="3"/>
  <c r="U45" i="3"/>
  <c r="T45" i="3"/>
  <c r="S45" i="3"/>
  <c r="R45" i="3"/>
  <c r="Q45" i="3"/>
  <c r="P45" i="3"/>
  <c r="O45" i="3"/>
  <c r="N45" i="3"/>
  <c r="M45" i="3"/>
  <c r="L45" i="3"/>
  <c r="K45" i="3"/>
  <c r="J45" i="3"/>
  <c r="BC44" i="3"/>
  <c r="BA44" i="3"/>
  <c r="AZ44" i="3"/>
  <c r="AY44" i="3"/>
  <c r="AX44" i="3"/>
  <c r="AW44" i="3"/>
  <c r="AU44" i="3"/>
  <c r="AT44" i="3"/>
  <c r="AS44" i="3"/>
  <c r="AR44" i="3"/>
  <c r="AQ44" i="3"/>
  <c r="AP44" i="3"/>
  <c r="AO44" i="3"/>
  <c r="AN44" i="3"/>
  <c r="AM44" i="3"/>
  <c r="AL44" i="3"/>
  <c r="AK44" i="3"/>
  <c r="AJ44" i="3"/>
  <c r="AI44" i="3"/>
  <c r="AH44" i="3"/>
  <c r="AG44" i="3"/>
  <c r="AF44" i="3"/>
  <c r="AE44" i="3"/>
  <c r="AD44" i="3"/>
  <c r="AC44" i="3"/>
  <c r="AB44" i="3"/>
  <c r="AA44" i="3"/>
  <c r="Z44" i="3"/>
  <c r="Y44" i="3"/>
  <c r="X44" i="3"/>
  <c r="W44" i="3"/>
  <c r="V44" i="3"/>
  <c r="U44" i="3"/>
  <c r="T44" i="3"/>
  <c r="S44" i="3"/>
  <c r="R44" i="3"/>
  <c r="Q44" i="3"/>
  <c r="P44" i="3"/>
  <c r="O44" i="3"/>
  <c r="N44" i="3"/>
  <c r="M44" i="3"/>
  <c r="L44" i="3"/>
  <c r="K44" i="3"/>
  <c r="J44" i="3"/>
  <c r="BC43" i="3"/>
  <c r="BA43" i="3"/>
  <c r="AZ43" i="3"/>
  <c r="AY43" i="3"/>
  <c r="AX43" i="3"/>
  <c r="AW43" i="3"/>
  <c r="AU43" i="3"/>
  <c r="AT43" i="3"/>
  <c r="AS43" i="3"/>
  <c r="AR43" i="3"/>
  <c r="AQ43" i="3"/>
  <c r="AP43" i="3"/>
  <c r="AO43" i="3"/>
  <c r="AN43" i="3"/>
  <c r="AM43" i="3"/>
  <c r="AL43" i="3"/>
  <c r="AK43" i="3"/>
  <c r="AJ43" i="3"/>
  <c r="AI43" i="3"/>
  <c r="AH43" i="3"/>
  <c r="AG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BC42" i="3"/>
  <c r="BA42" i="3"/>
  <c r="AZ42" i="3"/>
  <c r="AY42" i="3"/>
  <c r="AX42" i="3"/>
  <c r="AW42" i="3"/>
  <c r="AU42" i="3"/>
  <c r="AT42" i="3"/>
  <c r="AS42" i="3"/>
  <c r="AR42" i="3"/>
  <c r="AQ42" i="3"/>
  <c r="AP42" i="3"/>
  <c r="AO42" i="3"/>
  <c r="AN42" i="3"/>
  <c r="AM42" i="3"/>
  <c r="AL42" i="3"/>
  <c r="AK42" i="3"/>
  <c r="AJ42" i="3"/>
  <c r="AI42" i="3"/>
  <c r="AH42" i="3"/>
  <c r="AG42" i="3"/>
  <c r="AF42" i="3"/>
  <c r="AE42" i="3"/>
  <c r="AD42" i="3"/>
  <c r="AC42" i="3"/>
  <c r="AB42" i="3"/>
  <c r="AA42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BC41" i="3"/>
  <c r="BA41" i="3"/>
  <c r="AZ41" i="3"/>
  <c r="AY41" i="3"/>
  <c r="AX41" i="3"/>
  <c r="AW41" i="3"/>
  <c r="AU41" i="3"/>
  <c r="AT41" i="3"/>
  <c r="AS41" i="3"/>
  <c r="AR41" i="3"/>
  <c r="AQ41" i="3"/>
  <c r="AP41" i="3"/>
  <c r="AO41" i="3"/>
  <c r="AN41" i="3"/>
  <c r="AM41" i="3"/>
  <c r="AL41" i="3"/>
  <c r="AK41" i="3"/>
  <c r="AJ41" i="3"/>
  <c r="AI41" i="3"/>
  <c r="AH41" i="3"/>
  <c r="AG41" i="3"/>
  <c r="AF41" i="3"/>
  <c r="AE41" i="3"/>
  <c r="AD41" i="3"/>
  <c r="AC41" i="3"/>
  <c r="AB41" i="3"/>
  <c r="AA41" i="3"/>
  <c r="Z41" i="3"/>
  <c r="Y41" i="3"/>
  <c r="X41" i="3"/>
  <c r="W41" i="3"/>
  <c r="V41" i="3"/>
  <c r="U41" i="3"/>
  <c r="T41" i="3"/>
  <c r="S41" i="3"/>
  <c r="R41" i="3"/>
  <c r="Q41" i="3"/>
  <c r="P41" i="3"/>
  <c r="O41" i="3"/>
  <c r="N41" i="3"/>
  <c r="M41" i="3"/>
  <c r="L41" i="3"/>
  <c r="K41" i="3"/>
  <c r="J41" i="3"/>
  <c r="BC40" i="3"/>
  <c r="BA40" i="3"/>
  <c r="AZ40" i="3"/>
  <c r="AY40" i="3"/>
  <c r="AX40" i="3"/>
  <c r="AW40" i="3"/>
  <c r="AU40" i="3"/>
  <c r="AT40" i="3"/>
  <c r="AS40" i="3"/>
  <c r="AR40" i="3"/>
  <c r="AQ40" i="3"/>
  <c r="AP40" i="3"/>
  <c r="AO40" i="3"/>
  <c r="AN40" i="3"/>
  <c r="AM40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BC39" i="3"/>
  <c r="BA39" i="3"/>
  <c r="AZ39" i="3"/>
  <c r="AY39" i="3"/>
  <c r="AX39" i="3"/>
  <c r="AW39" i="3"/>
  <c r="AU39" i="3"/>
  <c r="AT39" i="3"/>
  <c r="AS39" i="3"/>
  <c r="AR39" i="3"/>
  <c r="AQ39" i="3"/>
  <c r="AP39" i="3"/>
  <c r="AO39" i="3"/>
  <c r="AN39" i="3"/>
  <c r="AM39" i="3"/>
  <c r="AL39" i="3"/>
  <c r="AK39" i="3"/>
  <c r="AJ39" i="3"/>
  <c r="AI39" i="3"/>
  <c r="AH39" i="3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BC38" i="3"/>
  <c r="BA38" i="3"/>
  <c r="AZ38" i="3"/>
  <c r="AY38" i="3"/>
  <c r="AX38" i="3"/>
  <c r="AW38" i="3"/>
  <c r="AU38" i="3"/>
  <c r="AT38" i="3"/>
  <c r="AS38" i="3"/>
  <c r="AR38" i="3"/>
  <c r="AQ38" i="3"/>
  <c r="AP38" i="3"/>
  <c r="AO38" i="3"/>
  <c r="AN38" i="3"/>
  <c r="AM38" i="3"/>
  <c r="AL38" i="3"/>
  <c r="AK38" i="3"/>
  <c r="AJ38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BC37" i="3"/>
  <c r="BA37" i="3"/>
  <c r="AZ37" i="3"/>
  <c r="AY37" i="3"/>
  <c r="AX37" i="3"/>
  <c r="AW37" i="3"/>
  <c r="AU37" i="3"/>
  <c r="AT37" i="3"/>
  <c r="AS37" i="3"/>
  <c r="AR37" i="3"/>
  <c r="AQ37" i="3"/>
  <c r="AP37" i="3"/>
  <c r="AO37" i="3"/>
  <c r="AN37" i="3"/>
  <c r="AM37" i="3"/>
  <c r="AL37" i="3"/>
  <c r="AK37" i="3"/>
  <c r="AJ37" i="3"/>
  <c r="AI37" i="3"/>
  <c r="AH37" i="3"/>
  <c r="AG37" i="3"/>
  <c r="AF37" i="3"/>
  <c r="AE37" i="3"/>
  <c r="AD37" i="3"/>
  <c r="AC37" i="3"/>
  <c r="AB37" i="3"/>
  <c r="AA37" i="3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M37" i="3"/>
  <c r="L37" i="3"/>
  <c r="K37" i="3"/>
  <c r="J37" i="3"/>
  <c r="BC36" i="3"/>
  <c r="BA36" i="3"/>
  <c r="AZ36" i="3"/>
  <c r="AY36" i="3"/>
  <c r="AX36" i="3"/>
  <c r="AW36" i="3"/>
  <c r="AU36" i="3"/>
  <c r="AT36" i="3"/>
  <c r="AS36" i="3"/>
  <c r="AR36" i="3"/>
  <c r="AQ36" i="3"/>
  <c r="AP36" i="3"/>
  <c r="AO36" i="3"/>
  <c r="AN36" i="3"/>
  <c r="AM36" i="3"/>
  <c r="AL36" i="3"/>
  <c r="AK36" i="3"/>
  <c r="AJ36" i="3"/>
  <c r="AI36" i="3"/>
  <c r="AH36" i="3"/>
  <c r="AG36" i="3"/>
  <c r="AF36" i="3"/>
  <c r="AE36" i="3"/>
  <c r="AD36" i="3"/>
  <c r="AC36" i="3"/>
  <c r="AB36" i="3"/>
  <c r="AA36" i="3"/>
  <c r="Z36" i="3"/>
  <c r="Y36" i="3"/>
  <c r="X36" i="3"/>
  <c r="W36" i="3"/>
  <c r="V36" i="3"/>
  <c r="U36" i="3"/>
  <c r="T36" i="3"/>
  <c r="S36" i="3"/>
  <c r="R36" i="3"/>
  <c r="Q36" i="3"/>
  <c r="P36" i="3"/>
  <c r="O36" i="3"/>
  <c r="N36" i="3"/>
  <c r="M36" i="3"/>
  <c r="L36" i="3"/>
  <c r="K36" i="3"/>
  <c r="J36" i="3"/>
  <c r="BC35" i="3"/>
  <c r="BA35" i="3"/>
  <c r="AZ35" i="3"/>
  <c r="AY35" i="3"/>
  <c r="AX35" i="3"/>
  <c r="AW35" i="3"/>
  <c r="AU35" i="3"/>
  <c r="AT35" i="3"/>
  <c r="AS35" i="3"/>
  <c r="AR35" i="3"/>
  <c r="AQ35" i="3"/>
  <c r="AP35" i="3"/>
  <c r="AO35" i="3"/>
  <c r="AN35" i="3"/>
  <c r="AM35" i="3"/>
  <c r="AL35" i="3"/>
  <c r="AK35" i="3"/>
  <c r="AJ35" i="3"/>
  <c r="AI35" i="3"/>
  <c r="AH35" i="3"/>
  <c r="AG35" i="3"/>
  <c r="AF35" i="3"/>
  <c r="AE35" i="3"/>
  <c r="AD35" i="3"/>
  <c r="AC35" i="3"/>
  <c r="AB35" i="3"/>
  <c r="AA35" i="3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M35" i="3"/>
  <c r="L35" i="3"/>
  <c r="K35" i="3"/>
  <c r="J35" i="3"/>
  <c r="BC34" i="3"/>
  <c r="BA34" i="3"/>
  <c r="AZ34" i="3"/>
  <c r="AY34" i="3"/>
  <c r="AX34" i="3"/>
  <c r="AW34" i="3"/>
  <c r="AU34" i="3"/>
  <c r="AT34" i="3"/>
  <c r="AS34" i="3"/>
  <c r="AR34" i="3"/>
  <c r="AQ34" i="3"/>
  <c r="AP34" i="3"/>
  <c r="AO34" i="3"/>
  <c r="AN34" i="3"/>
  <c r="AM34" i="3"/>
  <c r="AL34" i="3"/>
  <c r="AK34" i="3"/>
  <c r="AJ34" i="3"/>
  <c r="AI34" i="3"/>
  <c r="AH34" i="3"/>
  <c r="AG34" i="3"/>
  <c r="AF34" i="3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BC33" i="3"/>
  <c r="BA33" i="3"/>
  <c r="AZ33" i="3"/>
  <c r="AY33" i="3"/>
  <c r="AX33" i="3"/>
  <c r="AW33" i="3"/>
  <c r="AU33" i="3"/>
  <c r="AT33" i="3"/>
  <c r="AS33" i="3"/>
  <c r="AR33" i="3"/>
  <c r="AQ33" i="3"/>
  <c r="AP33" i="3"/>
  <c r="AO33" i="3"/>
  <c r="AN33" i="3"/>
  <c r="AM33" i="3"/>
  <c r="AL33" i="3"/>
  <c r="AK33" i="3"/>
  <c r="AJ33" i="3"/>
  <c r="AI33" i="3"/>
  <c r="AH33" i="3"/>
  <c r="AG33" i="3"/>
  <c r="AF33" i="3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BC32" i="3"/>
  <c r="BA32" i="3"/>
  <c r="AZ32" i="3"/>
  <c r="AY32" i="3"/>
  <c r="AX32" i="3"/>
  <c r="AW32" i="3"/>
  <c r="AU32" i="3"/>
  <c r="AT32" i="3"/>
  <c r="AS32" i="3"/>
  <c r="AR32" i="3"/>
  <c r="AQ32" i="3"/>
  <c r="AP32" i="3"/>
  <c r="AO32" i="3"/>
  <c r="AN32" i="3"/>
  <c r="AM32" i="3"/>
  <c r="AL32" i="3"/>
  <c r="AK32" i="3"/>
  <c r="AJ32" i="3"/>
  <c r="AI32" i="3"/>
  <c r="AH32" i="3"/>
  <c r="AG32" i="3"/>
  <c r="AF32" i="3"/>
  <c r="AE32" i="3"/>
  <c r="AD32" i="3"/>
  <c r="AC32" i="3"/>
  <c r="AB32" i="3"/>
  <c r="AA32" i="3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BC31" i="3"/>
  <c r="BA31" i="3"/>
  <c r="AZ31" i="3"/>
  <c r="AY31" i="3"/>
  <c r="AX31" i="3"/>
  <c r="AW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BC30" i="3"/>
  <c r="BA30" i="3"/>
  <c r="AZ30" i="3"/>
  <c r="AY30" i="3"/>
  <c r="AX30" i="3"/>
  <c r="AW30" i="3"/>
  <c r="AU30" i="3"/>
  <c r="AT30" i="3"/>
  <c r="AS30" i="3"/>
  <c r="AR30" i="3"/>
  <c r="AQ30" i="3"/>
  <c r="AP30" i="3"/>
  <c r="AO30" i="3"/>
  <c r="AN30" i="3"/>
  <c r="AM30" i="3"/>
  <c r="AL30" i="3"/>
  <c r="AK30" i="3"/>
  <c r="AJ30" i="3"/>
  <c r="AI30" i="3"/>
  <c r="AH30" i="3"/>
  <c r="AG30" i="3"/>
  <c r="AF30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BC29" i="3"/>
  <c r="BA29" i="3"/>
  <c r="AZ29" i="3"/>
  <c r="AY29" i="3"/>
  <c r="AX29" i="3"/>
  <c r="AW29" i="3"/>
  <c r="AU29" i="3"/>
  <c r="AT29" i="3"/>
  <c r="AS29" i="3"/>
  <c r="AR29" i="3"/>
  <c r="AQ29" i="3"/>
  <c r="AP29" i="3"/>
  <c r="AO29" i="3"/>
  <c r="AN29" i="3"/>
  <c r="AM29" i="3"/>
  <c r="AL29" i="3"/>
  <c r="AK29" i="3"/>
  <c r="AJ29" i="3"/>
  <c r="AI29" i="3"/>
  <c r="AH29" i="3"/>
  <c r="AG29" i="3"/>
  <c r="AF29" i="3"/>
  <c r="AE29" i="3"/>
  <c r="AD29" i="3"/>
  <c r="AC29" i="3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BC28" i="3"/>
  <c r="BA28" i="3"/>
  <c r="AZ28" i="3"/>
  <c r="AY28" i="3"/>
  <c r="AX28" i="3"/>
  <c r="AW28" i="3"/>
  <c r="AU28" i="3"/>
  <c r="AT28" i="3"/>
  <c r="AS28" i="3"/>
  <c r="AR28" i="3"/>
  <c r="AQ28" i="3"/>
  <c r="AP28" i="3"/>
  <c r="AO28" i="3"/>
  <c r="AN28" i="3"/>
  <c r="AM28" i="3"/>
  <c r="AL28" i="3"/>
  <c r="AK28" i="3"/>
  <c r="AJ28" i="3"/>
  <c r="AI28" i="3"/>
  <c r="AH28" i="3"/>
  <c r="AG28" i="3"/>
  <c r="AF28" i="3"/>
  <c r="AE28" i="3"/>
  <c r="AD28" i="3"/>
  <c r="AC28" i="3"/>
  <c r="AB28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BC27" i="3"/>
  <c r="BA27" i="3"/>
  <c r="AZ27" i="3"/>
  <c r="AY27" i="3"/>
  <c r="AX27" i="3"/>
  <c r="AW27" i="3"/>
  <c r="AU27" i="3"/>
  <c r="AT27" i="3"/>
  <c r="AS27" i="3"/>
  <c r="AR27" i="3"/>
  <c r="AQ27" i="3"/>
  <c r="AP27" i="3"/>
  <c r="AO27" i="3"/>
  <c r="AN27" i="3"/>
  <c r="AM27" i="3"/>
  <c r="AL27" i="3"/>
  <c r="AK27" i="3"/>
  <c r="AJ27" i="3"/>
  <c r="AI27" i="3"/>
  <c r="AH27" i="3"/>
  <c r="AG27" i="3"/>
  <c r="AF27" i="3"/>
  <c r="AE27" i="3"/>
  <c r="AD27" i="3"/>
  <c r="AC27" i="3"/>
  <c r="AB27" i="3"/>
  <c r="AA27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BC26" i="3"/>
  <c r="BA26" i="3"/>
  <c r="AZ26" i="3"/>
  <c r="AY26" i="3"/>
  <c r="AX26" i="3"/>
  <c r="AW26" i="3"/>
  <c r="AU26" i="3"/>
  <c r="AT26" i="3"/>
  <c r="AS26" i="3"/>
  <c r="AR26" i="3"/>
  <c r="AQ26" i="3"/>
  <c r="AP26" i="3"/>
  <c r="AO26" i="3"/>
  <c r="AN26" i="3"/>
  <c r="AM26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BC25" i="3"/>
  <c r="BA25" i="3"/>
  <c r="AZ25" i="3"/>
  <c r="AY25" i="3"/>
  <c r="AX25" i="3"/>
  <c r="AW25" i="3"/>
  <c r="AU25" i="3"/>
  <c r="AT25" i="3"/>
  <c r="AS25" i="3"/>
  <c r="AR25" i="3"/>
  <c r="AQ25" i="3"/>
  <c r="AP25" i="3"/>
  <c r="AO25" i="3"/>
  <c r="AN25" i="3"/>
  <c r="AM25" i="3"/>
  <c r="AL25" i="3"/>
  <c r="AK25" i="3"/>
  <c r="AJ25" i="3"/>
  <c r="AI25" i="3"/>
  <c r="AH25" i="3"/>
  <c r="AG25" i="3"/>
  <c r="AF25" i="3"/>
  <c r="AE25" i="3"/>
  <c r="AD25" i="3"/>
  <c r="AC25" i="3"/>
  <c r="AB25" i="3"/>
  <c r="AA25" i="3"/>
  <c r="Z25" i="3"/>
  <c r="Y25" i="3"/>
  <c r="X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BC24" i="3"/>
  <c r="BA24" i="3"/>
  <c r="AZ24" i="3"/>
  <c r="AY24" i="3"/>
  <c r="AX24" i="3"/>
  <c r="AW24" i="3"/>
  <c r="AU24" i="3"/>
  <c r="AT24" i="3"/>
  <c r="AS24" i="3"/>
  <c r="AR24" i="3"/>
  <c r="AQ24" i="3"/>
  <c r="AP24" i="3"/>
  <c r="AO24" i="3"/>
  <c r="AN24" i="3"/>
  <c r="AM24" i="3"/>
  <c r="AL24" i="3"/>
  <c r="AK24" i="3"/>
  <c r="AJ24" i="3"/>
  <c r="AI24" i="3"/>
  <c r="AH24" i="3"/>
  <c r="AG24" i="3"/>
  <c r="AF24" i="3"/>
  <c r="AE24" i="3"/>
  <c r="AD24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BC23" i="3"/>
  <c r="BA23" i="3"/>
  <c r="AZ23" i="3"/>
  <c r="AY23" i="3"/>
  <c r="AX23" i="3"/>
  <c r="AW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BC22" i="3"/>
  <c r="BA22" i="3"/>
  <c r="AZ22" i="3"/>
  <c r="AY22" i="3"/>
  <c r="AX22" i="3"/>
  <c r="AW22" i="3"/>
  <c r="AU22" i="3"/>
  <c r="AT22" i="3"/>
  <c r="AS22" i="3"/>
  <c r="AR22" i="3"/>
  <c r="AQ22" i="3"/>
  <c r="AP22" i="3"/>
  <c r="AO22" i="3"/>
  <c r="AN22" i="3"/>
  <c r="AM22" i="3"/>
  <c r="AL22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BC21" i="3"/>
  <c r="BA21" i="3"/>
  <c r="AZ21" i="3"/>
  <c r="AY21" i="3"/>
  <c r="AX21" i="3"/>
  <c r="AW21" i="3"/>
  <c r="AU21" i="3"/>
  <c r="AT21" i="3"/>
  <c r="AS21" i="3"/>
  <c r="AR21" i="3"/>
  <c r="AQ21" i="3"/>
  <c r="AP21" i="3"/>
  <c r="AO21" i="3"/>
  <c r="AN21" i="3"/>
  <c r="AM21" i="3"/>
  <c r="AL21" i="3"/>
  <c r="AK21" i="3"/>
  <c r="AJ21" i="3"/>
  <c r="AI21" i="3"/>
  <c r="AH21" i="3"/>
  <c r="AG21" i="3"/>
  <c r="AF21" i="3"/>
  <c r="AE21" i="3"/>
  <c r="AD21" i="3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BC20" i="3"/>
  <c r="BA20" i="3"/>
  <c r="AZ20" i="3"/>
  <c r="AY20" i="3"/>
  <c r="AX20" i="3"/>
  <c r="AW20" i="3"/>
  <c r="AU20" i="3"/>
  <c r="AT20" i="3"/>
  <c r="AS20" i="3"/>
  <c r="AR20" i="3"/>
  <c r="AQ20" i="3"/>
  <c r="AP20" i="3"/>
  <c r="AO20" i="3"/>
  <c r="AN20" i="3"/>
  <c r="AM20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BC19" i="3"/>
  <c r="BA19" i="3"/>
  <c r="AZ19" i="3"/>
  <c r="AY19" i="3"/>
  <c r="AX19" i="3"/>
  <c r="AW19" i="3"/>
  <c r="AU19" i="3"/>
  <c r="AT19" i="3"/>
  <c r="AS19" i="3"/>
  <c r="AR19" i="3"/>
  <c r="AQ19" i="3"/>
  <c r="AP19" i="3"/>
  <c r="AO19" i="3"/>
  <c r="AN19" i="3"/>
  <c r="AM19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BC18" i="3"/>
  <c r="BA18" i="3"/>
  <c r="AZ18" i="3"/>
  <c r="AY18" i="3"/>
  <c r="AX18" i="3"/>
  <c r="AW18" i="3"/>
  <c r="AU18" i="3"/>
  <c r="AT18" i="3"/>
  <c r="AS18" i="3"/>
  <c r="AR18" i="3"/>
  <c r="AQ18" i="3"/>
  <c r="AP18" i="3"/>
  <c r="AO18" i="3"/>
  <c r="AN18" i="3"/>
  <c r="AM18" i="3"/>
  <c r="AL18" i="3"/>
  <c r="AK18" i="3"/>
  <c r="AJ18" i="3"/>
  <c r="AI18" i="3"/>
  <c r="AH18" i="3"/>
  <c r="AG18" i="3"/>
  <c r="AF18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BC17" i="3"/>
  <c r="BA17" i="3"/>
  <c r="AZ17" i="3"/>
  <c r="AY17" i="3"/>
  <c r="AX17" i="3"/>
  <c r="AW17" i="3"/>
  <c r="AU17" i="3"/>
  <c r="AT17" i="3"/>
  <c r="AS17" i="3"/>
  <c r="AR17" i="3"/>
  <c r="AQ17" i="3"/>
  <c r="AP17" i="3"/>
  <c r="AO17" i="3"/>
  <c r="AN17" i="3"/>
  <c r="AM17" i="3"/>
  <c r="AL17" i="3"/>
  <c r="AK17" i="3"/>
  <c r="AJ17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BC16" i="3"/>
  <c r="BA16" i="3"/>
  <c r="AZ16" i="3"/>
  <c r="AY16" i="3"/>
  <c r="AX16" i="3"/>
  <c r="AW16" i="3"/>
  <c r="AU16" i="3"/>
  <c r="AT16" i="3"/>
  <c r="AS16" i="3"/>
  <c r="AR16" i="3"/>
  <c r="AQ16" i="3"/>
  <c r="AP16" i="3"/>
  <c r="AO16" i="3"/>
  <c r="AN16" i="3"/>
  <c r="AM16" i="3"/>
  <c r="AL16" i="3"/>
  <c r="AK16" i="3"/>
  <c r="AJ16" i="3"/>
  <c r="AI16" i="3"/>
  <c r="AH16" i="3"/>
  <c r="AG16" i="3"/>
  <c r="AF16" i="3"/>
  <c r="AE16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BC15" i="3"/>
  <c r="BA15" i="3"/>
  <c r="AZ15" i="3"/>
  <c r="AY15" i="3"/>
  <c r="AX15" i="3"/>
  <c r="AW15" i="3"/>
  <c r="AU15" i="3"/>
  <c r="AT15" i="3"/>
  <c r="AS15" i="3"/>
  <c r="AR15" i="3"/>
  <c r="AQ15" i="3"/>
  <c r="AP15" i="3"/>
  <c r="AO15" i="3"/>
  <c r="AN15" i="3"/>
  <c r="AM15" i="3"/>
  <c r="AL15" i="3"/>
  <c r="AK15" i="3"/>
  <c r="AJ15" i="3"/>
  <c r="AI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BC14" i="3"/>
  <c r="BA14" i="3"/>
  <c r="AZ14" i="3"/>
  <c r="AY14" i="3"/>
  <c r="AX14" i="3"/>
  <c r="AW14" i="3"/>
  <c r="AU14" i="3"/>
  <c r="AT14" i="3"/>
  <c r="AS14" i="3"/>
  <c r="AR14" i="3"/>
  <c r="AQ14" i="3"/>
  <c r="AP14" i="3"/>
  <c r="AO14" i="3"/>
  <c r="AN14" i="3"/>
  <c r="AM14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BC13" i="3"/>
  <c r="BA13" i="3"/>
  <c r="AZ13" i="3"/>
  <c r="AY13" i="3"/>
  <c r="AX13" i="3"/>
  <c r="AW13" i="3"/>
  <c r="AU13" i="3"/>
  <c r="AT13" i="3"/>
  <c r="AS13" i="3"/>
  <c r="AR13" i="3"/>
  <c r="AQ13" i="3"/>
  <c r="AP13" i="3"/>
  <c r="AO13" i="3"/>
  <c r="AN13" i="3"/>
  <c r="AM13" i="3"/>
  <c r="AL13" i="3"/>
  <c r="AK13" i="3"/>
  <c r="AJ13" i="3"/>
  <c r="AI13" i="3"/>
  <c r="AH13" i="3"/>
  <c r="AG13" i="3"/>
  <c r="AF13" i="3"/>
  <c r="AE13" i="3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BC12" i="3"/>
  <c r="BA12" i="3"/>
  <c r="AZ12" i="3"/>
  <c r="AY12" i="3"/>
  <c r="AX12" i="3"/>
  <c r="AW12" i="3"/>
  <c r="AU12" i="3"/>
  <c r="AT12" i="3"/>
  <c r="AS12" i="3"/>
  <c r="AR12" i="3"/>
  <c r="AQ12" i="3"/>
  <c r="AP12" i="3"/>
  <c r="AO12" i="3"/>
  <c r="AN12" i="3"/>
  <c r="AM12" i="3"/>
  <c r="AL12" i="3"/>
  <c r="AK12" i="3"/>
  <c r="AJ12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BC11" i="3"/>
  <c r="BA11" i="3"/>
  <c r="AZ11" i="3"/>
  <c r="AY11" i="3"/>
  <c r="AX11" i="3"/>
  <c r="AW11" i="3"/>
  <c r="AU11" i="3"/>
  <c r="AT11" i="3"/>
  <c r="AS11" i="3"/>
  <c r="AR11" i="3"/>
  <c r="AQ11" i="3"/>
  <c r="AP11" i="3"/>
  <c r="AO11" i="3"/>
  <c r="AN11" i="3"/>
  <c r="AM11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BC10" i="3"/>
  <c r="BA10" i="3"/>
  <c r="AZ10" i="3"/>
  <c r="AY10" i="3"/>
  <c r="AX10" i="3"/>
  <c r="AW10" i="3"/>
  <c r="AU10" i="3"/>
  <c r="AT10" i="3"/>
  <c r="AS10" i="3"/>
  <c r="AR10" i="3"/>
  <c r="AQ10" i="3"/>
  <c r="AP10" i="3"/>
  <c r="AO10" i="3"/>
  <c r="AN10" i="3"/>
  <c r="AM10" i="3"/>
  <c r="AL10" i="3"/>
  <c r="AK10" i="3"/>
  <c r="AJ10" i="3"/>
  <c r="AI10" i="3"/>
  <c r="AH10" i="3"/>
  <c r="AG10" i="3"/>
  <c r="AF10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BC9" i="3"/>
  <c r="BA9" i="3"/>
  <c r="AZ9" i="3"/>
  <c r="AY9" i="3"/>
  <c r="AX9" i="3"/>
  <c r="AW9" i="3"/>
  <c r="AU9" i="3"/>
  <c r="AT9" i="3"/>
  <c r="AS9" i="3"/>
  <c r="AR9" i="3"/>
  <c r="AQ9" i="3"/>
  <c r="AP9" i="3"/>
  <c r="AO9" i="3"/>
  <c r="AN9" i="3"/>
  <c r="AM9" i="3"/>
  <c r="AL9" i="3"/>
  <c r="AK9" i="3"/>
  <c r="AJ9" i="3"/>
  <c r="AI9" i="3"/>
  <c r="AH9" i="3"/>
  <c r="AG9" i="3"/>
  <c r="AF9" i="3"/>
  <c r="AE9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BC8" i="3"/>
  <c r="BA8" i="3"/>
  <c r="AZ8" i="3"/>
  <c r="AY8" i="3"/>
  <c r="AX8" i="3"/>
  <c r="AW8" i="3"/>
  <c r="AU8" i="3"/>
  <c r="AT8" i="3"/>
  <c r="AS8" i="3"/>
  <c r="AR8" i="3"/>
  <c r="AQ8" i="3"/>
  <c r="AP8" i="3"/>
  <c r="AO8" i="3"/>
  <c r="AN8" i="3"/>
  <c r="AM8" i="3"/>
  <c r="AL8" i="3"/>
  <c r="AK8" i="3"/>
  <c r="AJ8" i="3"/>
  <c r="AI8" i="3"/>
  <c r="AH8" i="3"/>
  <c r="AG8" i="3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BC7" i="3"/>
  <c r="BA7" i="3"/>
  <c r="AZ7" i="3"/>
  <c r="AY7" i="3"/>
  <c r="AX7" i="3"/>
  <c r="AW7" i="3"/>
  <c r="AU7" i="3"/>
  <c r="AT7" i="3"/>
  <c r="AS7" i="3"/>
  <c r="AR7" i="3"/>
  <c r="AQ7" i="3"/>
  <c r="AP7" i="3"/>
  <c r="AO7" i="3"/>
  <c r="AN7" i="3"/>
  <c r="AM7" i="3"/>
  <c r="AL7" i="3"/>
  <c r="AK7" i="3"/>
  <c r="AJ7" i="3"/>
  <c r="AI7" i="3"/>
  <c r="AH7" i="3"/>
  <c r="AG7" i="3"/>
  <c r="AF7" i="3"/>
  <c r="AE7" i="3"/>
  <c r="AD7" i="3"/>
  <c r="AC7" i="3"/>
  <c r="AB7" i="3"/>
  <c r="AA7" i="3"/>
  <c r="Z7" i="3"/>
  <c r="Y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BC6" i="3"/>
  <c r="BA6" i="3"/>
  <c r="AZ6" i="3"/>
  <c r="AY6" i="3"/>
  <c r="AX6" i="3"/>
  <c r="AW6" i="3"/>
  <c r="AU6" i="3"/>
  <c r="AT6" i="3"/>
  <c r="AS6" i="3"/>
  <c r="AR6" i="3"/>
  <c r="AQ6" i="3"/>
  <c r="AP6" i="3"/>
  <c r="AO6" i="3"/>
  <c r="AN6" i="3"/>
  <c r="AM6" i="3"/>
  <c r="AL6" i="3"/>
  <c r="AK6" i="3"/>
  <c r="AJ6" i="3"/>
  <c r="AI6" i="3"/>
  <c r="AH6" i="3"/>
  <c r="AG6" i="3"/>
  <c r="AF6" i="3"/>
  <c r="AE6" i="3"/>
  <c r="AD6" i="3"/>
  <c r="AC6" i="3"/>
  <c r="AB6" i="3"/>
  <c r="AA6" i="3"/>
  <c r="Z6" i="3"/>
  <c r="Y6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J6" i="3"/>
  <c r="BC5" i="3"/>
  <c r="BA5" i="3"/>
  <c r="AZ5" i="3"/>
  <c r="AY5" i="3"/>
  <c r="AX5" i="3"/>
  <c r="AW5" i="3"/>
  <c r="AU5" i="3"/>
  <c r="AT5" i="3"/>
  <c r="AS5" i="3"/>
  <c r="AR5" i="3"/>
  <c r="AQ5" i="3"/>
  <c r="AP5" i="3"/>
  <c r="AO5" i="3"/>
  <c r="AN5" i="3"/>
  <c r="AM5" i="3"/>
  <c r="AL5" i="3"/>
  <c r="AK5" i="3"/>
  <c r="AJ5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BE74" i="1" l="1"/>
  <c r="BD74" i="1"/>
  <c r="BC74" i="1"/>
  <c r="BB74" i="1"/>
  <c r="BA74" i="1"/>
  <c r="AZ74" i="1"/>
  <c r="AY74" i="1"/>
  <c r="AX74" i="1"/>
  <c r="AW74" i="1"/>
  <c r="AV74" i="1"/>
  <c r="AV73" i="1" s="1"/>
  <c r="AU74" i="1"/>
  <c r="AT74" i="1"/>
  <c r="AS74" i="1"/>
  <c r="AR74" i="1"/>
  <c r="AQ74" i="1"/>
  <c r="AP74" i="1"/>
  <c r="AO74" i="1"/>
  <c r="AN74" i="1"/>
  <c r="AM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BE73" i="1"/>
  <c r="BD73" i="1"/>
  <c r="BC73" i="1"/>
  <c r="BB73" i="1"/>
  <c r="BA73" i="1"/>
  <c r="AZ73" i="1"/>
  <c r="AY73" i="1"/>
  <c r="AX73" i="1"/>
  <c r="AW73" i="1"/>
  <c r="AU73" i="1"/>
  <c r="AT73" i="1"/>
  <c r="AS73" i="1"/>
  <c r="AR73" i="1"/>
  <c r="AQ73" i="1"/>
  <c r="AP73" i="1"/>
  <c r="AO73" i="1"/>
  <c r="AN73" i="1"/>
  <c r="AM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4" i="1"/>
  <c r="I73" i="1" s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BE59" i="1"/>
  <c r="BE57" i="1" s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BD57" i="1"/>
  <c r="BC57" i="1"/>
  <c r="BB57" i="1"/>
  <c r="BA57" i="1"/>
  <c r="AZ57" i="1"/>
  <c r="AZ47" i="1" s="1"/>
  <c r="AY57" i="1"/>
  <c r="AX57" i="1"/>
  <c r="AX47" i="1" s="1"/>
  <c r="AW57" i="1"/>
  <c r="AV57" i="1"/>
  <c r="AU57" i="1"/>
  <c r="AT57" i="1"/>
  <c r="AT47" i="1" s="1"/>
  <c r="AS57" i="1"/>
  <c r="AR57" i="1"/>
  <c r="AR47" i="1" s="1"/>
  <c r="AQ57" i="1"/>
  <c r="AP57" i="1"/>
  <c r="AP47" i="1" s="1"/>
  <c r="AO57" i="1"/>
  <c r="AN57" i="1"/>
  <c r="AN47" i="1" s="1"/>
  <c r="AM57" i="1"/>
  <c r="AK57" i="1"/>
  <c r="AJ57" i="1"/>
  <c r="AJ47" i="1" s="1"/>
  <c r="AI57" i="1"/>
  <c r="AH57" i="1"/>
  <c r="AH47" i="1" s="1"/>
  <c r="AG57" i="1"/>
  <c r="AF57" i="1"/>
  <c r="AF47" i="1" s="1"/>
  <c r="AE57" i="1"/>
  <c r="AD57" i="1"/>
  <c r="AD47" i="1" s="1"/>
  <c r="AC57" i="1"/>
  <c r="AB57" i="1"/>
  <c r="AB47" i="1" s="1"/>
  <c r="AA57" i="1"/>
  <c r="Z57" i="1"/>
  <c r="Z47" i="1" s="1"/>
  <c r="Y57" i="1"/>
  <c r="X57" i="1"/>
  <c r="X47" i="1" s="1"/>
  <c r="W57" i="1"/>
  <c r="V57" i="1"/>
  <c r="V47" i="1" s="1"/>
  <c r="U57" i="1"/>
  <c r="T57" i="1"/>
  <c r="T47" i="1" s="1"/>
  <c r="S57" i="1"/>
  <c r="R57" i="1"/>
  <c r="R47" i="1" s="1"/>
  <c r="Q57" i="1"/>
  <c r="P57" i="1"/>
  <c r="P47" i="1" s="1"/>
  <c r="O57" i="1"/>
  <c r="N57" i="1"/>
  <c r="N47" i="1" s="1"/>
  <c r="M57" i="1"/>
  <c r="L57" i="1"/>
  <c r="L47" i="1" s="1"/>
  <c r="K57" i="1"/>
  <c r="J57" i="1"/>
  <c r="J47" i="1" s="1"/>
  <c r="I59" i="1"/>
  <c r="I57" i="1" s="1"/>
  <c r="BE49" i="1"/>
  <c r="BD49" i="1"/>
  <c r="BC49" i="1"/>
  <c r="BB49" i="1"/>
  <c r="BA49" i="1"/>
  <c r="AZ49" i="1"/>
  <c r="AY49" i="1"/>
  <c r="AX49" i="1"/>
  <c r="AW49" i="1"/>
  <c r="AV49" i="1"/>
  <c r="AV48" i="1" s="1"/>
  <c r="AU49" i="1"/>
  <c r="AT49" i="1"/>
  <c r="AS49" i="1"/>
  <c r="AR49" i="1"/>
  <c r="AQ49" i="1"/>
  <c r="AP49" i="1"/>
  <c r="AO49" i="1"/>
  <c r="AN49" i="1"/>
  <c r="AM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BE48" i="1"/>
  <c r="BE47" i="1" s="1"/>
  <c r="BD48" i="1"/>
  <c r="BC48" i="1"/>
  <c r="BC47" i="1" s="1"/>
  <c r="BB48" i="1"/>
  <c r="BA48" i="1"/>
  <c r="AZ48" i="1"/>
  <c r="AY48" i="1"/>
  <c r="AY47" i="1" s="1"/>
  <c r="AX48" i="1"/>
  <c r="AW48" i="1"/>
  <c r="AU48" i="1"/>
  <c r="AU47" i="1" s="1"/>
  <c r="AT48" i="1"/>
  <c r="AS48" i="1"/>
  <c r="AR48" i="1"/>
  <c r="AQ48" i="1"/>
  <c r="AQ47" i="1" s="1"/>
  <c r="AP48" i="1"/>
  <c r="AO48" i="1"/>
  <c r="AN48" i="1"/>
  <c r="AM48" i="1"/>
  <c r="AM47" i="1" s="1"/>
  <c r="AK48" i="1"/>
  <c r="AJ48" i="1"/>
  <c r="AI48" i="1"/>
  <c r="AI47" i="1" s="1"/>
  <c r="AH48" i="1"/>
  <c r="AG48" i="1"/>
  <c r="AF48" i="1"/>
  <c r="AE48" i="1"/>
  <c r="AE47" i="1" s="1"/>
  <c r="AD48" i="1"/>
  <c r="AC48" i="1"/>
  <c r="AB48" i="1"/>
  <c r="AA48" i="1"/>
  <c r="AA47" i="1" s="1"/>
  <c r="Z48" i="1"/>
  <c r="Y48" i="1"/>
  <c r="X48" i="1"/>
  <c r="W48" i="1"/>
  <c r="W47" i="1" s="1"/>
  <c r="V48" i="1"/>
  <c r="U48" i="1"/>
  <c r="T48" i="1"/>
  <c r="S48" i="1"/>
  <c r="S47" i="1" s="1"/>
  <c r="R48" i="1"/>
  <c r="Q48" i="1"/>
  <c r="P48" i="1"/>
  <c r="O48" i="1"/>
  <c r="O47" i="1" s="1"/>
  <c r="N48" i="1"/>
  <c r="M48" i="1"/>
  <c r="L48" i="1"/>
  <c r="K48" i="1"/>
  <c r="K47" i="1" s="1"/>
  <c r="J48" i="1"/>
  <c r="BA47" i="1"/>
  <c r="AW47" i="1"/>
  <c r="AS47" i="1"/>
  <c r="AO47" i="1"/>
  <c r="AK47" i="1"/>
  <c r="AG47" i="1"/>
  <c r="AC47" i="1"/>
  <c r="Y47" i="1"/>
  <c r="U47" i="1"/>
  <c r="Q47" i="1"/>
  <c r="M47" i="1"/>
  <c r="I49" i="1"/>
  <c r="I48" i="1" s="1"/>
  <c r="BE41" i="1"/>
  <c r="BE40" i="1" s="1"/>
  <c r="BE39" i="1" s="1"/>
  <c r="BE36" i="1" s="1"/>
  <c r="BD41" i="1"/>
  <c r="BC41" i="1"/>
  <c r="BC40" i="1" s="1"/>
  <c r="BC39" i="1" s="1"/>
  <c r="BC36" i="1" s="1"/>
  <c r="BB41" i="1"/>
  <c r="BA41" i="1"/>
  <c r="BA40" i="1" s="1"/>
  <c r="BA39" i="1" s="1"/>
  <c r="BA36" i="1" s="1"/>
  <c r="AZ41" i="1"/>
  <c r="AY41" i="1"/>
  <c r="AY40" i="1" s="1"/>
  <c r="AY39" i="1" s="1"/>
  <c r="AY36" i="1" s="1"/>
  <c r="AX41" i="1"/>
  <c r="AW41" i="1"/>
  <c r="AW40" i="1" s="1"/>
  <c r="AW39" i="1" s="1"/>
  <c r="AW36" i="1" s="1"/>
  <c r="AV41" i="1"/>
  <c r="AV40" i="1" s="1"/>
  <c r="AV39" i="1" s="1"/>
  <c r="AV36" i="1" s="1"/>
  <c r="AU41" i="1"/>
  <c r="AU40" i="1" s="1"/>
  <c r="AU39" i="1" s="1"/>
  <c r="AU36" i="1" s="1"/>
  <c r="AT41" i="1"/>
  <c r="AS41" i="1"/>
  <c r="AS40" i="1" s="1"/>
  <c r="AS39" i="1" s="1"/>
  <c r="AS36" i="1" s="1"/>
  <c r="AR41" i="1"/>
  <c r="AQ41" i="1"/>
  <c r="AQ40" i="1" s="1"/>
  <c r="AQ39" i="1" s="1"/>
  <c r="AQ36" i="1" s="1"/>
  <c r="AP41" i="1"/>
  <c r="AO41" i="1"/>
  <c r="AO40" i="1" s="1"/>
  <c r="AO39" i="1" s="1"/>
  <c r="AO36" i="1" s="1"/>
  <c r="AN41" i="1"/>
  <c r="AM41" i="1"/>
  <c r="AM40" i="1" s="1"/>
  <c r="AM39" i="1" s="1"/>
  <c r="AM36" i="1" s="1"/>
  <c r="AK41" i="1"/>
  <c r="AK40" i="1" s="1"/>
  <c r="AK39" i="1" s="1"/>
  <c r="AK36" i="1" s="1"/>
  <c r="AJ41" i="1"/>
  <c r="AI41" i="1"/>
  <c r="AI40" i="1" s="1"/>
  <c r="AI39" i="1" s="1"/>
  <c r="AI36" i="1" s="1"/>
  <c r="AH41" i="1"/>
  <c r="AG41" i="1"/>
  <c r="AG40" i="1" s="1"/>
  <c r="AG39" i="1" s="1"/>
  <c r="AG36" i="1" s="1"/>
  <c r="AF41" i="1"/>
  <c r="AE41" i="1"/>
  <c r="AE40" i="1" s="1"/>
  <c r="AE39" i="1" s="1"/>
  <c r="AE36" i="1" s="1"/>
  <c r="AD41" i="1"/>
  <c r="AC41" i="1"/>
  <c r="AC40" i="1" s="1"/>
  <c r="AC39" i="1" s="1"/>
  <c r="AC36" i="1" s="1"/>
  <c r="AB41" i="1"/>
  <c r="AA41" i="1"/>
  <c r="AA40" i="1" s="1"/>
  <c r="AA39" i="1" s="1"/>
  <c r="AA36" i="1" s="1"/>
  <c r="Z41" i="1"/>
  <c r="Y41" i="1"/>
  <c r="Y40" i="1" s="1"/>
  <c r="Y39" i="1" s="1"/>
  <c r="Y36" i="1" s="1"/>
  <c r="X41" i="1"/>
  <c r="W41" i="1"/>
  <c r="W40" i="1" s="1"/>
  <c r="W39" i="1" s="1"/>
  <c r="W36" i="1" s="1"/>
  <c r="V41" i="1"/>
  <c r="U41" i="1"/>
  <c r="U40" i="1" s="1"/>
  <c r="U39" i="1" s="1"/>
  <c r="U36" i="1" s="1"/>
  <c r="T41" i="1"/>
  <c r="S41" i="1"/>
  <c r="S40" i="1" s="1"/>
  <c r="S39" i="1" s="1"/>
  <c r="S36" i="1" s="1"/>
  <c r="R41" i="1"/>
  <c r="Q41" i="1"/>
  <c r="Q40" i="1" s="1"/>
  <c r="Q39" i="1" s="1"/>
  <c r="Q36" i="1" s="1"/>
  <c r="P41" i="1"/>
  <c r="O41" i="1"/>
  <c r="O40" i="1" s="1"/>
  <c r="O39" i="1" s="1"/>
  <c r="O36" i="1" s="1"/>
  <c r="N41" i="1"/>
  <c r="M41" i="1"/>
  <c r="M40" i="1" s="1"/>
  <c r="M39" i="1" s="1"/>
  <c r="M36" i="1" s="1"/>
  <c r="L41" i="1"/>
  <c r="K41" i="1"/>
  <c r="K40" i="1" s="1"/>
  <c r="K39" i="1" s="1"/>
  <c r="K36" i="1" s="1"/>
  <c r="J41" i="1"/>
  <c r="I41" i="1"/>
  <c r="I40" i="1" s="1"/>
  <c r="I39" i="1" s="1"/>
  <c r="I36" i="1" s="1"/>
  <c r="BD40" i="1"/>
  <c r="BB40" i="1"/>
  <c r="AZ40" i="1"/>
  <c r="AX40" i="1"/>
  <c r="AT40" i="1"/>
  <c r="AR40" i="1"/>
  <c r="AP40" i="1"/>
  <c r="AN40" i="1"/>
  <c r="AJ40" i="1"/>
  <c r="AH40" i="1"/>
  <c r="AF40" i="1"/>
  <c r="AD40" i="1"/>
  <c r="AB40" i="1"/>
  <c r="Z40" i="1"/>
  <c r="X40" i="1"/>
  <c r="V40" i="1"/>
  <c r="T40" i="1"/>
  <c r="R40" i="1"/>
  <c r="P40" i="1"/>
  <c r="N40" i="1"/>
  <c r="L40" i="1"/>
  <c r="J40" i="1"/>
  <c r="BD39" i="1"/>
  <c r="BB39" i="1"/>
  <c r="AZ39" i="1"/>
  <c r="AX39" i="1"/>
  <c r="AT39" i="1"/>
  <c r="AR39" i="1"/>
  <c r="AP39" i="1"/>
  <c r="AN39" i="1"/>
  <c r="AJ39" i="1"/>
  <c r="AH39" i="1"/>
  <c r="AF39" i="1"/>
  <c r="AD39" i="1"/>
  <c r="AB39" i="1"/>
  <c r="Z39" i="1"/>
  <c r="X39" i="1"/>
  <c r="V39" i="1"/>
  <c r="T39" i="1"/>
  <c r="R39" i="1"/>
  <c r="P39" i="1"/>
  <c r="N39" i="1"/>
  <c r="L39" i="1"/>
  <c r="J39" i="1"/>
  <c r="BD36" i="1"/>
  <c r="BB36" i="1"/>
  <c r="AZ36" i="1"/>
  <c r="AX36" i="1"/>
  <c r="AT36" i="1"/>
  <c r="AR36" i="1"/>
  <c r="AP36" i="1"/>
  <c r="AN36" i="1"/>
  <c r="AJ36" i="1"/>
  <c r="AH36" i="1"/>
  <c r="AF36" i="1"/>
  <c r="AD36" i="1"/>
  <c r="AB36" i="1"/>
  <c r="Z36" i="1"/>
  <c r="X36" i="1"/>
  <c r="V36" i="1"/>
  <c r="T36" i="1"/>
  <c r="R36" i="1"/>
  <c r="P36" i="1"/>
  <c r="N36" i="1"/>
  <c r="L36" i="1"/>
  <c r="J36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BE24" i="1"/>
  <c r="BD24" i="1"/>
  <c r="BC24" i="1"/>
  <c r="BB24" i="1"/>
  <c r="BA24" i="1"/>
  <c r="AZ24" i="1"/>
  <c r="AY24" i="1"/>
  <c r="AX24" i="1"/>
  <c r="AW24" i="1"/>
  <c r="AV24" i="1"/>
  <c r="AV23" i="1" s="1"/>
  <c r="AV21" i="1" s="1"/>
  <c r="AU24" i="1"/>
  <c r="AT24" i="1"/>
  <c r="AS24" i="1"/>
  <c r="AR24" i="1"/>
  <c r="AQ24" i="1"/>
  <c r="AP24" i="1"/>
  <c r="AO24" i="1"/>
  <c r="AN24" i="1"/>
  <c r="AM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BE23" i="1"/>
  <c r="BE21" i="1" s="1"/>
  <c r="BD23" i="1"/>
  <c r="BC23" i="1"/>
  <c r="BB23" i="1"/>
  <c r="BA23" i="1"/>
  <c r="AZ23" i="1"/>
  <c r="AY23" i="1"/>
  <c r="AX23" i="1"/>
  <c r="AW23" i="1"/>
  <c r="AU23" i="1"/>
  <c r="AT23" i="1"/>
  <c r="AS23" i="1"/>
  <c r="AR23" i="1"/>
  <c r="AQ23" i="1"/>
  <c r="AP23" i="1"/>
  <c r="AO23" i="1"/>
  <c r="AN23" i="1"/>
  <c r="AM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BD21" i="1"/>
  <c r="BC21" i="1"/>
  <c r="BB21" i="1"/>
  <c r="BA21" i="1"/>
  <c r="AZ21" i="1"/>
  <c r="AY21" i="1"/>
  <c r="AX21" i="1"/>
  <c r="AW21" i="1"/>
  <c r="AU21" i="1"/>
  <c r="AT21" i="1"/>
  <c r="AS21" i="1"/>
  <c r="AR21" i="1"/>
  <c r="AQ21" i="1"/>
  <c r="AP21" i="1"/>
  <c r="AO21" i="1"/>
  <c r="AN21" i="1"/>
  <c r="AM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4" i="1"/>
  <c r="I23" i="1" s="1"/>
  <c r="I21" i="1" s="1"/>
  <c r="BE15" i="1"/>
  <c r="BD15" i="1"/>
  <c r="BC15" i="1"/>
  <c r="BB15" i="1"/>
  <c r="BA15" i="1"/>
  <c r="AZ15" i="1"/>
  <c r="AZ5" i="1" s="1"/>
  <c r="AZ68" i="1" s="1"/>
  <c r="AZ78" i="1" s="1"/>
  <c r="AZ82" i="1" s="1"/>
  <c r="AY15" i="1"/>
  <c r="AX15" i="1"/>
  <c r="AX5" i="1" s="1"/>
  <c r="AX68" i="1" s="1"/>
  <c r="AX78" i="1" s="1"/>
  <c r="AX82" i="1" s="1"/>
  <c r="AW15" i="1"/>
  <c r="AV15" i="1"/>
  <c r="AU15" i="1"/>
  <c r="AT15" i="1"/>
  <c r="AT5" i="1" s="1"/>
  <c r="AT68" i="1" s="1"/>
  <c r="AT78" i="1" s="1"/>
  <c r="AT82" i="1" s="1"/>
  <c r="AS15" i="1"/>
  <c r="AR15" i="1"/>
  <c r="AR5" i="1" s="1"/>
  <c r="AR68" i="1" s="1"/>
  <c r="AR78" i="1" s="1"/>
  <c r="AR82" i="1" s="1"/>
  <c r="AQ15" i="1"/>
  <c r="AP15" i="1"/>
  <c r="AP5" i="1" s="1"/>
  <c r="AP68" i="1" s="1"/>
  <c r="AP78" i="1" s="1"/>
  <c r="AP82" i="1" s="1"/>
  <c r="AO15" i="1"/>
  <c r="AN15" i="1"/>
  <c r="AN5" i="1" s="1"/>
  <c r="AN68" i="1" s="1"/>
  <c r="AN78" i="1" s="1"/>
  <c r="AN82" i="1" s="1"/>
  <c r="AM15" i="1"/>
  <c r="AK15" i="1"/>
  <c r="AJ15" i="1"/>
  <c r="AJ5" i="1" s="1"/>
  <c r="AJ68" i="1" s="1"/>
  <c r="AJ78" i="1" s="1"/>
  <c r="AJ82" i="1" s="1"/>
  <c r="AI15" i="1"/>
  <c r="AH15" i="1"/>
  <c r="AH5" i="1" s="1"/>
  <c r="AH68" i="1" s="1"/>
  <c r="AH78" i="1" s="1"/>
  <c r="AH82" i="1" s="1"/>
  <c r="AG15" i="1"/>
  <c r="AF15" i="1"/>
  <c r="AF5" i="1" s="1"/>
  <c r="AF68" i="1" s="1"/>
  <c r="AF78" i="1" s="1"/>
  <c r="AF82" i="1" s="1"/>
  <c r="AE15" i="1"/>
  <c r="AD15" i="1"/>
  <c r="AD5" i="1" s="1"/>
  <c r="AD68" i="1" s="1"/>
  <c r="AD78" i="1" s="1"/>
  <c r="AD82" i="1" s="1"/>
  <c r="AC15" i="1"/>
  <c r="AB15" i="1"/>
  <c r="AB5" i="1" s="1"/>
  <c r="AB68" i="1" s="1"/>
  <c r="AB78" i="1" s="1"/>
  <c r="AB82" i="1" s="1"/>
  <c r="AA15" i="1"/>
  <c r="Z15" i="1"/>
  <c r="Z5" i="1" s="1"/>
  <c r="Z68" i="1" s="1"/>
  <c r="Z78" i="1" s="1"/>
  <c r="Z82" i="1" s="1"/>
  <c r="Y15" i="1"/>
  <c r="X15" i="1"/>
  <c r="X5" i="1" s="1"/>
  <c r="X68" i="1" s="1"/>
  <c r="X78" i="1" s="1"/>
  <c r="X82" i="1" s="1"/>
  <c r="W15" i="1"/>
  <c r="V15" i="1"/>
  <c r="V5" i="1" s="1"/>
  <c r="V68" i="1" s="1"/>
  <c r="V78" i="1" s="1"/>
  <c r="V82" i="1" s="1"/>
  <c r="U15" i="1"/>
  <c r="T15" i="1"/>
  <c r="T5" i="1" s="1"/>
  <c r="T68" i="1" s="1"/>
  <c r="T78" i="1" s="1"/>
  <c r="T82" i="1" s="1"/>
  <c r="S15" i="1"/>
  <c r="R15" i="1"/>
  <c r="R5" i="1" s="1"/>
  <c r="R68" i="1" s="1"/>
  <c r="R78" i="1" s="1"/>
  <c r="R82" i="1" s="1"/>
  <c r="Q15" i="1"/>
  <c r="P15" i="1"/>
  <c r="P5" i="1" s="1"/>
  <c r="P68" i="1" s="1"/>
  <c r="P78" i="1" s="1"/>
  <c r="P82" i="1" s="1"/>
  <c r="O15" i="1"/>
  <c r="N15" i="1"/>
  <c r="N5" i="1" s="1"/>
  <c r="N68" i="1" s="1"/>
  <c r="N78" i="1" s="1"/>
  <c r="N82" i="1" s="1"/>
  <c r="M15" i="1"/>
  <c r="L15" i="1"/>
  <c r="L5" i="1" s="1"/>
  <c r="L68" i="1" s="1"/>
  <c r="L78" i="1" s="1"/>
  <c r="L82" i="1" s="1"/>
  <c r="K15" i="1"/>
  <c r="J15" i="1"/>
  <c r="J5" i="1" s="1"/>
  <c r="J68" i="1" s="1"/>
  <c r="J78" i="1" s="1"/>
  <c r="J82" i="1" s="1"/>
  <c r="I15" i="1"/>
  <c r="BE6" i="1"/>
  <c r="BD6" i="1"/>
  <c r="BC6" i="1"/>
  <c r="BC5" i="1" s="1"/>
  <c r="BC68" i="1" s="1"/>
  <c r="BC78" i="1" s="1"/>
  <c r="BC82" i="1" s="1"/>
  <c r="BB6" i="1"/>
  <c r="BA6" i="1"/>
  <c r="AZ6" i="1"/>
  <c r="AY6" i="1"/>
  <c r="AY5" i="1" s="1"/>
  <c r="AY68" i="1" s="1"/>
  <c r="AY78" i="1" s="1"/>
  <c r="AY82" i="1" s="1"/>
  <c r="AX6" i="1"/>
  <c r="AW6" i="1"/>
  <c r="AV6" i="1"/>
  <c r="AU6" i="1"/>
  <c r="AU5" i="1" s="1"/>
  <c r="AU68" i="1" s="1"/>
  <c r="AU78" i="1" s="1"/>
  <c r="AU82" i="1" s="1"/>
  <c r="AT6" i="1"/>
  <c r="AS6" i="1"/>
  <c r="AR6" i="1"/>
  <c r="AQ6" i="1"/>
  <c r="AQ5" i="1" s="1"/>
  <c r="AQ68" i="1" s="1"/>
  <c r="AQ78" i="1" s="1"/>
  <c r="AQ82" i="1" s="1"/>
  <c r="AP6" i="1"/>
  <c r="AO6" i="1"/>
  <c r="AN6" i="1"/>
  <c r="AM6" i="1"/>
  <c r="AM5" i="1" s="1"/>
  <c r="AM68" i="1" s="1"/>
  <c r="AM78" i="1" s="1"/>
  <c r="AM82" i="1" s="1"/>
  <c r="AK6" i="1"/>
  <c r="AJ6" i="1"/>
  <c r="AI6" i="1"/>
  <c r="AI5" i="1" s="1"/>
  <c r="AI68" i="1" s="1"/>
  <c r="AI78" i="1" s="1"/>
  <c r="AI82" i="1" s="1"/>
  <c r="AH6" i="1"/>
  <c r="AG6" i="1"/>
  <c r="AF6" i="1"/>
  <c r="AE6" i="1"/>
  <c r="AE5" i="1" s="1"/>
  <c r="AE68" i="1" s="1"/>
  <c r="AE78" i="1" s="1"/>
  <c r="AE82" i="1" s="1"/>
  <c r="AD6" i="1"/>
  <c r="AC6" i="1"/>
  <c r="AB6" i="1"/>
  <c r="AA6" i="1"/>
  <c r="AA5" i="1" s="1"/>
  <c r="AA68" i="1" s="1"/>
  <c r="AA78" i="1" s="1"/>
  <c r="AA82" i="1" s="1"/>
  <c r="Z6" i="1"/>
  <c r="Y6" i="1"/>
  <c r="X6" i="1"/>
  <c r="W6" i="1"/>
  <c r="W5" i="1" s="1"/>
  <c r="W68" i="1" s="1"/>
  <c r="W78" i="1" s="1"/>
  <c r="W82" i="1" s="1"/>
  <c r="V6" i="1"/>
  <c r="U6" i="1"/>
  <c r="T6" i="1"/>
  <c r="S6" i="1"/>
  <c r="S5" i="1" s="1"/>
  <c r="S68" i="1" s="1"/>
  <c r="S78" i="1" s="1"/>
  <c r="S82" i="1" s="1"/>
  <c r="R6" i="1"/>
  <c r="Q6" i="1"/>
  <c r="P6" i="1"/>
  <c r="O6" i="1"/>
  <c r="O5" i="1" s="1"/>
  <c r="O68" i="1" s="1"/>
  <c r="O78" i="1" s="1"/>
  <c r="O82" i="1" s="1"/>
  <c r="N6" i="1"/>
  <c r="M6" i="1"/>
  <c r="L6" i="1"/>
  <c r="K6" i="1"/>
  <c r="K5" i="1" s="1"/>
  <c r="K68" i="1" s="1"/>
  <c r="K78" i="1" s="1"/>
  <c r="K82" i="1" s="1"/>
  <c r="J6" i="1"/>
  <c r="BA5" i="1"/>
  <c r="BA68" i="1" s="1"/>
  <c r="BA78" i="1" s="1"/>
  <c r="BA82" i="1" s="1"/>
  <c r="AW5" i="1"/>
  <c r="AW68" i="1" s="1"/>
  <c r="AW78" i="1" s="1"/>
  <c r="AW82" i="1" s="1"/>
  <c r="AS5" i="1"/>
  <c r="AS68" i="1" s="1"/>
  <c r="AS78" i="1" s="1"/>
  <c r="AS82" i="1" s="1"/>
  <c r="AO5" i="1"/>
  <c r="AO68" i="1" s="1"/>
  <c r="AO78" i="1" s="1"/>
  <c r="AO82" i="1" s="1"/>
  <c r="AK5" i="1"/>
  <c r="AK68" i="1" s="1"/>
  <c r="AK78" i="1" s="1"/>
  <c r="AK82" i="1" s="1"/>
  <c r="AG5" i="1"/>
  <c r="AG68" i="1" s="1"/>
  <c r="AG78" i="1" s="1"/>
  <c r="AG82" i="1" s="1"/>
  <c r="AC5" i="1"/>
  <c r="AC68" i="1" s="1"/>
  <c r="AC78" i="1" s="1"/>
  <c r="AC82" i="1" s="1"/>
  <c r="Y5" i="1"/>
  <c r="Y68" i="1" s="1"/>
  <c r="Y78" i="1" s="1"/>
  <c r="Y82" i="1" s="1"/>
  <c r="U5" i="1"/>
  <c r="U68" i="1" s="1"/>
  <c r="U78" i="1" s="1"/>
  <c r="U82" i="1" s="1"/>
  <c r="Q5" i="1"/>
  <c r="Q68" i="1" s="1"/>
  <c r="Q78" i="1" s="1"/>
  <c r="Q82" i="1" s="1"/>
  <c r="M5" i="1"/>
  <c r="M68" i="1" s="1"/>
  <c r="M78" i="1" s="1"/>
  <c r="M82" i="1" s="1"/>
  <c r="I6" i="1"/>
  <c r="BE5" i="1" l="1"/>
  <c r="BE68" i="1" s="1"/>
  <c r="BD47" i="1"/>
  <c r="BD5" i="1"/>
  <c r="BB47" i="1"/>
  <c r="BB5" i="1"/>
  <c r="AV47" i="1"/>
  <c r="AV5" i="1"/>
  <c r="I47" i="1"/>
  <c r="I5" i="1"/>
  <c r="BE78" i="1" l="1"/>
  <c r="BE68" i="3" s="1"/>
  <c r="BD68" i="1"/>
  <c r="BB68" i="1"/>
  <c r="AV68" i="1"/>
  <c r="I68" i="1"/>
  <c r="I78" i="1" s="1"/>
  <c r="I82" i="1" s="1"/>
  <c r="BE82" i="1" l="1"/>
  <c r="BE77" i="3"/>
  <c r="BE75" i="3"/>
  <c r="BE73" i="3"/>
  <c r="BE71" i="3"/>
  <c r="BE69" i="3"/>
  <c r="BE67" i="3"/>
  <c r="BE65" i="3"/>
  <c r="BE63" i="3"/>
  <c r="BE61" i="3"/>
  <c r="BE59" i="3"/>
  <c r="BE57" i="3"/>
  <c r="BE55" i="3"/>
  <c r="BE53" i="3"/>
  <c r="BE51" i="3"/>
  <c r="BE49" i="3"/>
  <c r="BE47" i="3"/>
  <c r="BE45" i="3"/>
  <c r="BE43" i="3"/>
  <c r="BE41" i="3"/>
  <c r="BE39" i="3"/>
  <c r="BE37" i="3"/>
  <c r="BE35" i="3"/>
  <c r="BE33" i="3"/>
  <c r="BE31" i="3"/>
  <c r="BE29" i="3"/>
  <c r="BE27" i="3"/>
  <c r="BE25" i="3"/>
  <c r="BE23" i="3"/>
  <c r="BE21" i="3"/>
  <c r="BE19" i="3"/>
  <c r="BE17" i="3"/>
  <c r="BE15" i="3"/>
  <c r="BE13" i="3"/>
  <c r="BE11" i="3"/>
  <c r="BE9" i="3"/>
  <c r="BE7" i="3"/>
  <c r="BE78" i="3"/>
  <c r="BE76" i="3"/>
  <c r="BE74" i="3"/>
  <c r="BE72" i="3"/>
  <c r="BE70" i="3"/>
  <c r="BE66" i="3"/>
  <c r="BE64" i="3"/>
  <c r="BE62" i="3"/>
  <c r="BE60" i="3"/>
  <c r="BE58" i="3"/>
  <c r="BE56" i="3"/>
  <c r="BE54" i="3"/>
  <c r="BE52" i="3"/>
  <c r="BE50" i="3"/>
  <c r="BE48" i="3"/>
  <c r="BE46" i="3"/>
  <c r="BE44" i="3"/>
  <c r="BE42" i="3"/>
  <c r="BE40" i="3"/>
  <c r="BE38" i="3"/>
  <c r="BE36" i="3"/>
  <c r="BE34" i="3"/>
  <c r="BE32" i="3"/>
  <c r="BE30" i="3"/>
  <c r="BE28" i="3"/>
  <c r="BE26" i="3"/>
  <c r="BE24" i="3"/>
  <c r="BE22" i="3"/>
  <c r="BE20" i="3"/>
  <c r="BE18" i="3"/>
  <c r="BE16" i="3"/>
  <c r="BE14" i="3"/>
  <c r="BE12" i="3"/>
  <c r="BE10" i="3"/>
  <c r="BE8" i="3"/>
  <c r="BE6" i="3"/>
  <c r="BE5" i="3"/>
  <c r="BD78" i="1"/>
  <c r="BD68" i="3" s="1"/>
  <c r="BB78" i="1"/>
  <c r="BB68" i="3" s="1"/>
  <c r="AV78" i="1"/>
  <c r="AV68" i="3" s="1"/>
  <c r="BD82" i="1" l="1"/>
  <c r="BD78" i="3"/>
  <c r="BD77" i="3"/>
  <c r="BD76" i="3"/>
  <c r="BD75" i="3"/>
  <c r="BD74" i="3"/>
  <c r="BD73" i="3"/>
  <c r="BD72" i="3"/>
  <c r="BD71" i="3"/>
  <c r="BD70" i="3"/>
  <c r="BD69" i="3"/>
  <c r="BD67" i="3"/>
  <c r="BD66" i="3"/>
  <c r="BD65" i="3"/>
  <c r="BD64" i="3"/>
  <c r="BD63" i="3"/>
  <c r="BD62" i="3"/>
  <c r="BD61" i="3"/>
  <c r="BD60" i="3"/>
  <c r="BD59" i="3"/>
  <c r="BD58" i="3"/>
  <c r="BD57" i="3"/>
  <c r="BD56" i="3"/>
  <c r="BD55" i="3"/>
  <c r="BD54" i="3"/>
  <c r="BD53" i="3"/>
  <c r="BD52" i="3"/>
  <c r="BD51" i="3"/>
  <c r="BD50" i="3"/>
  <c r="BD49" i="3"/>
  <c r="BD48" i="3"/>
  <c r="BD47" i="3"/>
  <c r="BD46" i="3"/>
  <c r="BD45" i="3"/>
  <c r="BD44" i="3"/>
  <c r="BD43" i="3"/>
  <c r="BD42" i="3"/>
  <c r="BD41" i="3"/>
  <c r="BD40" i="3"/>
  <c r="BD39" i="3"/>
  <c r="BD38" i="3"/>
  <c r="BD37" i="3"/>
  <c r="BD36" i="3"/>
  <c r="BD35" i="3"/>
  <c r="BD34" i="3"/>
  <c r="BD33" i="3"/>
  <c r="BD32" i="3"/>
  <c r="BD31" i="3"/>
  <c r="BD30" i="3"/>
  <c r="BD29" i="3"/>
  <c r="BD28" i="3"/>
  <c r="BD27" i="3"/>
  <c r="BD26" i="3"/>
  <c r="BD25" i="3"/>
  <c r="BD23" i="3"/>
  <c r="BD22" i="3"/>
  <c r="BD17" i="3"/>
  <c r="BD14" i="3"/>
  <c r="BD12" i="3"/>
  <c r="BD10" i="3"/>
  <c r="BD9" i="3"/>
  <c r="BD7" i="3"/>
  <c r="BD24" i="3"/>
  <c r="BD21" i="3"/>
  <c r="BD20" i="3"/>
  <c r="BD19" i="3"/>
  <c r="BD18" i="3"/>
  <c r="BD16" i="3"/>
  <c r="BD15" i="3"/>
  <c r="BD13" i="3"/>
  <c r="BD11" i="3"/>
  <c r="BD8" i="3"/>
  <c r="BD6" i="3"/>
  <c r="BD5" i="3"/>
  <c r="BB82" i="1"/>
  <c r="BB77" i="3"/>
  <c r="BB75" i="3"/>
  <c r="BB73" i="3"/>
  <c r="BB71" i="3"/>
  <c r="BB69" i="3"/>
  <c r="BB67" i="3"/>
  <c r="BB65" i="3"/>
  <c r="BB63" i="3"/>
  <c r="BB61" i="3"/>
  <c r="BB59" i="3"/>
  <c r="BB57" i="3"/>
  <c r="BB55" i="3"/>
  <c r="BB53" i="3"/>
  <c r="BB51" i="3"/>
  <c r="BB49" i="3"/>
  <c r="BB47" i="3"/>
  <c r="BB45" i="3"/>
  <c r="BB43" i="3"/>
  <c r="BB41" i="3"/>
  <c r="BB39" i="3"/>
  <c r="BB37" i="3"/>
  <c r="BB35" i="3"/>
  <c r="BB33" i="3"/>
  <c r="BB31" i="3"/>
  <c r="BB29" i="3"/>
  <c r="BB27" i="3"/>
  <c r="BB25" i="3"/>
  <c r="BB23" i="3"/>
  <c r="BB21" i="3"/>
  <c r="BB19" i="3"/>
  <c r="BB17" i="3"/>
  <c r="BB15" i="3"/>
  <c r="BB13" i="3"/>
  <c r="BB11" i="3"/>
  <c r="BB9" i="3"/>
  <c r="BB7" i="3"/>
  <c r="BB78" i="3"/>
  <c r="BB76" i="3"/>
  <c r="BB74" i="3"/>
  <c r="BB72" i="3"/>
  <c r="BB70" i="3"/>
  <c r="BB66" i="3"/>
  <c r="BB64" i="3"/>
  <c r="BB62" i="3"/>
  <c r="BB60" i="3"/>
  <c r="BB58" i="3"/>
  <c r="BB56" i="3"/>
  <c r="BB54" i="3"/>
  <c r="BB52" i="3"/>
  <c r="BB50" i="3"/>
  <c r="BB48" i="3"/>
  <c r="BB46" i="3"/>
  <c r="BB44" i="3"/>
  <c r="BB42" i="3"/>
  <c r="BB40" i="3"/>
  <c r="BB38" i="3"/>
  <c r="BB36" i="3"/>
  <c r="BB34" i="3"/>
  <c r="BB32" i="3"/>
  <c r="BB30" i="3"/>
  <c r="BB28" i="3"/>
  <c r="BB26" i="3"/>
  <c r="BB24" i="3"/>
  <c r="BB22" i="3"/>
  <c r="BB20" i="3"/>
  <c r="BB18" i="3"/>
  <c r="BB16" i="3"/>
  <c r="BB14" i="3"/>
  <c r="BB12" i="3"/>
  <c r="BB10" i="3"/>
  <c r="BB8" i="3"/>
  <c r="BB6" i="3"/>
  <c r="BB5" i="3"/>
  <c r="AV82" i="1"/>
  <c r="AV78" i="3"/>
  <c r="AV77" i="3"/>
  <c r="AV76" i="3"/>
  <c r="AV75" i="3"/>
  <c r="AV74" i="3"/>
  <c r="AV73" i="3"/>
  <c r="AV72" i="3"/>
  <c r="AV71" i="3"/>
  <c r="AV70" i="3"/>
  <c r="AV69" i="3"/>
  <c r="AV67" i="3"/>
  <c r="AV66" i="3"/>
  <c r="AV65" i="3"/>
  <c r="AV64" i="3"/>
  <c r="AV63" i="3"/>
  <c r="AV62" i="3"/>
  <c r="AV61" i="3"/>
  <c r="AV60" i="3"/>
  <c r="AV59" i="3"/>
  <c r="AV58" i="3"/>
  <c r="AV57" i="3"/>
  <c r="AV56" i="3"/>
  <c r="AV55" i="3"/>
  <c r="AV54" i="3"/>
  <c r="AV53" i="3"/>
  <c r="AV52" i="3"/>
  <c r="AV51" i="3"/>
  <c r="AV50" i="3"/>
  <c r="AV49" i="3"/>
  <c r="AV48" i="3"/>
  <c r="AV47" i="3"/>
  <c r="AV46" i="3"/>
  <c r="AV45" i="3"/>
  <c r="AV44" i="3"/>
  <c r="AV43" i="3"/>
  <c r="AV42" i="3"/>
  <c r="AV41" i="3"/>
  <c r="AV40" i="3"/>
  <c r="AV39" i="3"/>
  <c r="AV38" i="3"/>
  <c r="AV37" i="3"/>
  <c r="AV36" i="3"/>
  <c r="AV35" i="3"/>
  <c r="AV34" i="3"/>
  <c r="AV33" i="3"/>
  <c r="AV32" i="3"/>
  <c r="AV31" i="3"/>
  <c r="AV30" i="3"/>
  <c r="AV29" i="3"/>
  <c r="AV28" i="3"/>
  <c r="AV27" i="3"/>
  <c r="AV26" i="3"/>
  <c r="AV25" i="3"/>
  <c r="AV24" i="3"/>
  <c r="AV23" i="3"/>
  <c r="AV22" i="3"/>
  <c r="AV21" i="3"/>
  <c r="AV20" i="3"/>
  <c r="AV19" i="3"/>
  <c r="AV18" i="3"/>
  <c r="AV17" i="3"/>
  <c r="AV16" i="3"/>
  <c r="AV15" i="3"/>
  <c r="AV14" i="3"/>
  <c r="AV13" i="3"/>
  <c r="AV12" i="3"/>
  <c r="AV11" i="3"/>
  <c r="AV10" i="3"/>
  <c r="AV9" i="3"/>
  <c r="AV8" i="3"/>
  <c r="AV7" i="3"/>
  <c r="AV6" i="3"/>
  <c r="AV5" i="3"/>
</calcChain>
</file>

<file path=xl/sharedStrings.xml><?xml version="1.0" encoding="utf-8"?>
<sst xmlns="http://schemas.openxmlformats.org/spreadsheetml/2006/main" count="461" uniqueCount="203">
  <si>
    <t>Позиција</t>
  </si>
  <si>
    <t>ПРИХОДИ И ПРИМАЊА</t>
  </si>
  <si>
    <t>Конто</t>
  </si>
  <si>
    <t>Ада</t>
  </si>
  <si>
    <t>Алибунар</t>
  </si>
  <si>
    <t>Апатин</t>
  </si>
  <si>
    <t>Бач</t>
  </si>
  <si>
    <t>Бачка
Паланка</t>
  </si>
  <si>
    <t>Бачка
Топола</t>
  </si>
  <si>
    <t>Бачки
Петровац</t>
  </si>
  <si>
    <t>Бела
Црква</t>
  </si>
  <si>
    <t>Беочин</t>
  </si>
  <si>
    <t>Бечеј</t>
  </si>
  <si>
    <t>Врбас</t>
  </si>
  <si>
    <t>Вршац</t>
  </si>
  <si>
    <t>Жабаљ</t>
  </si>
  <si>
    <t>Житиште</t>
  </si>
  <si>
    <t>Инђија</t>
  </si>
  <si>
    <t>Ириг</t>
  </si>
  <si>
    <t>Kaњижа</t>
  </si>
  <si>
    <t>Кикинда</t>
  </si>
  <si>
    <t>Ковачица</t>
  </si>
  <si>
    <t>Koвин</t>
  </si>
  <si>
    <t>Кула</t>
  </si>
  <si>
    <t>Мали
Иђош</t>
  </si>
  <si>
    <t>Нова
Црња</t>
  </si>
  <si>
    <t>Нови
Бечеј</t>
  </si>
  <si>
    <t>Нови
Кнежевац</t>
  </si>
  <si>
    <t>Опово</t>
  </si>
  <si>
    <t>Oџаци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</si>
  <si>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</si>
  <si>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</si>
  <si>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</si>
  <si>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</si>
  <si>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</si>
  <si>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</si>
  <si>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
Карловци</t>
  </si>
  <si>
    <t>Стара
Пазова</t>
  </si>
  <si>
    <t>Темерин</t>
  </si>
  <si>
    <t>Тител</t>
  </si>
  <si>
    <t>Чока</t>
  </si>
  <si>
    <t>Шид</t>
  </si>
  <si>
    <t>УКУПНО
ОПШТИНЕ
(1-39)</t>
  </si>
  <si>
    <t>Зрењанин</t>
  </si>
  <si>
    <t>Панчево</t>
  </si>
  <si>
    <t>Сомбор</t>
  </si>
  <si>
    <t>Сремска
Митровица</t>
  </si>
  <si>
    <t>Суботица</t>
  </si>
  <si>
    <t>Нови
Сад</t>
  </si>
  <si>
    <t>УКУПНО
ГРАДОВИ
(1-6)</t>
  </si>
  <si>
    <t>УКУПНО
ЈЕДИНИЦЕ
ЛОКАЛНЕ
САМОУПРАВЕ</t>
  </si>
  <si>
    <t>I</t>
  </si>
  <si>
    <t>II</t>
  </si>
  <si>
    <t>III</t>
  </si>
  <si>
    <t>А)</t>
  </si>
  <si>
    <t>ПОРЕЗИ:</t>
  </si>
  <si>
    <t>Порез на доходак, добит и капиталне добитке</t>
  </si>
  <si>
    <t>1.</t>
  </si>
  <si>
    <t>Порез на зараде</t>
  </si>
  <si>
    <t>711110</t>
  </si>
  <si>
    <t>2.</t>
  </si>
  <si>
    <t>Порез на приходе од самосталнe делатности</t>
  </si>
  <si>
    <t>711120</t>
  </si>
  <si>
    <t>3.</t>
  </si>
  <si>
    <t>Порез на приходе од имовине</t>
  </si>
  <si>
    <t>711140</t>
  </si>
  <si>
    <t>4.</t>
  </si>
  <si>
    <t>Порез на приходе од осигурања лица</t>
  </si>
  <si>
    <t>711160</t>
  </si>
  <si>
    <t>5.</t>
  </si>
  <si>
    <t>Самодоприноси</t>
  </si>
  <si>
    <t>711180</t>
  </si>
  <si>
    <t>6.</t>
  </si>
  <si>
    <t>Порез на друге приходе</t>
  </si>
  <si>
    <t>711190</t>
  </si>
  <si>
    <t>Порез на имовину</t>
  </si>
  <si>
    <t>713000</t>
  </si>
  <si>
    <t>713120</t>
  </si>
  <si>
    <t>Порези на заоставштину, наслеђе и поклон</t>
  </si>
  <si>
    <t>713300</t>
  </si>
  <si>
    <t>713400</t>
  </si>
  <si>
    <t>Остали порези на имовину ( на акције и уделе )</t>
  </si>
  <si>
    <t>713600</t>
  </si>
  <si>
    <t>IV</t>
  </si>
  <si>
    <t>Порез на добра и услуге</t>
  </si>
  <si>
    <t>714000</t>
  </si>
  <si>
    <t>Порези на појединачне услуге (ЛКТ-музички програм, рекламни панои и ППЗ)</t>
  </si>
  <si>
    <t>714400</t>
  </si>
  <si>
    <t>Порези на употребу добара и на дозволу да се добра употребљавају или делатности обављају</t>
  </si>
  <si>
    <t>714500</t>
  </si>
  <si>
    <t>2.1.</t>
  </si>
  <si>
    <t>Порези на моторна возила</t>
  </si>
  <si>
    <t>714510</t>
  </si>
  <si>
    <t>a.</t>
  </si>
  <si>
    <t>Комунална такса за држање моторних, друмских и прикључних возила, осим пољопривредних возила и машина</t>
  </si>
  <si>
    <t>714513</t>
  </si>
  <si>
    <t>b.</t>
  </si>
  <si>
    <t>Годишња накнада за друмска моторна возила, тракторе и прикључна возила</t>
  </si>
  <si>
    <t>714514</t>
  </si>
  <si>
    <t>2.2.</t>
  </si>
  <si>
    <t>Накнаде за коришћење добара од општег интереса</t>
  </si>
  <si>
    <t>714540</t>
  </si>
  <si>
    <t>2.3.</t>
  </si>
  <si>
    <t>Концесионе накнаде и боравишне таксе</t>
  </si>
  <si>
    <t>714550</t>
  </si>
  <si>
    <t>2.4.</t>
  </si>
  <si>
    <t>Општинске и градске накнаде</t>
  </si>
  <si>
    <t>714560</t>
  </si>
  <si>
    <t>2.5.</t>
  </si>
  <si>
    <t>Општинске и градске комуналне таксе</t>
  </si>
  <si>
    <t>714570</t>
  </si>
  <si>
    <t>2.6.</t>
  </si>
  <si>
    <t>Накнаде за коришћење општинских путеве и улица</t>
  </si>
  <si>
    <t>714590</t>
  </si>
  <si>
    <t>V</t>
  </si>
  <si>
    <t>Други порези</t>
  </si>
  <si>
    <t>1.1.</t>
  </si>
  <si>
    <t>Комунална такса на фирму</t>
  </si>
  <si>
    <t>716110</t>
  </si>
  <si>
    <t>Б)</t>
  </si>
  <si>
    <t>ДОНАЦИЈЕ И ТРАНСФЕРИ</t>
  </si>
  <si>
    <t>730000</t>
  </si>
  <si>
    <t>Донације</t>
  </si>
  <si>
    <t>731000 и 732000</t>
  </si>
  <si>
    <t>Трансфери од другог нивоа власти</t>
  </si>
  <si>
    <t>733000</t>
  </si>
  <si>
    <t>Текући трансфери</t>
  </si>
  <si>
    <t>733100</t>
  </si>
  <si>
    <t>1.1</t>
  </si>
  <si>
    <t>Ненаменски трансфери</t>
  </si>
  <si>
    <t>1.1.1</t>
  </si>
  <si>
    <t>Ненаменски трансфер по Закону</t>
  </si>
  <si>
    <t>1.1.2</t>
  </si>
  <si>
    <t>Остали ненаменски трансфери</t>
  </si>
  <si>
    <t>1.2</t>
  </si>
  <si>
    <t>Наменски трансфери</t>
  </si>
  <si>
    <t>Капитални трансфери</t>
  </si>
  <si>
    <t>733200</t>
  </si>
  <si>
    <t>В)</t>
  </si>
  <si>
    <t>ДРУГИ ПРИХОДИ</t>
  </si>
  <si>
    <t>Приходи од имовине</t>
  </si>
  <si>
    <t>741000</t>
  </si>
  <si>
    <t>Закуп непроизведене имовине</t>
  </si>
  <si>
    <t>741500</t>
  </si>
  <si>
    <t>а.</t>
  </si>
  <si>
    <t>Накнада за коришћење природних добара</t>
  </si>
  <si>
    <t>б.</t>
  </si>
  <si>
    <t>Накнада за коришћење шумског и пољопривредног земљишта</t>
  </si>
  <si>
    <t>в.</t>
  </si>
  <si>
    <t>Накнада за коришћење грађевинског земљишта</t>
  </si>
  <si>
    <t>741534</t>
  </si>
  <si>
    <t>г.</t>
  </si>
  <si>
    <t>Комуналне таксе за коришћење простора</t>
  </si>
  <si>
    <t>741530 осим 741534</t>
  </si>
  <si>
    <t>д.</t>
  </si>
  <si>
    <t>Накнада за коришћење речних обала и бања</t>
  </si>
  <si>
    <t>Остали приходи ( камате и дивиденде)</t>
  </si>
  <si>
    <t>741100 i 741200</t>
  </si>
  <si>
    <t>Приходи од продаје добара и услуга</t>
  </si>
  <si>
    <t>742000</t>
  </si>
  <si>
    <t>Приходи од продаје добара и услуга или закуп од стране тржишних организација ( закупнине )</t>
  </si>
  <si>
    <t>742100</t>
  </si>
  <si>
    <t>Таксе</t>
  </si>
  <si>
    <t>742200</t>
  </si>
  <si>
    <t>Локалне административне таксе</t>
  </si>
  <si>
    <t>742241,742251 и 742254</t>
  </si>
  <si>
    <t>Накнада за уређивање грађевинског земљишта</t>
  </si>
  <si>
    <t>742253</t>
  </si>
  <si>
    <t>Споредне продаје добара и услуга које врше државне нетржишне јединице</t>
  </si>
  <si>
    <t>742300</t>
  </si>
  <si>
    <t>Новчане казне и одузета имовинска корист</t>
  </si>
  <si>
    <t>743000</t>
  </si>
  <si>
    <t>Добровољни трансфери од физичких и правних лица</t>
  </si>
  <si>
    <t>744000</t>
  </si>
  <si>
    <t>Мешовити и неодређени приходи</t>
  </si>
  <si>
    <t>745000</t>
  </si>
  <si>
    <t>VI</t>
  </si>
  <si>
    <t>Мемурандумске ставке за рефундацију расхода</t>
  </si>
  <si>
    <t>770000</t>
  </si>
  <si>
    <t>УКУПНО ТЕКУЋИ ПРИХОДИ ( КЛАСА 7 )</t>
  </si>
  <si>
    <t>ПРИХОДИ ОД ПРОДАЈЕ НЕФИНАНСИЈСКЕ ИМОВИНЕ ( КЛАСА 8 )</t>
  </si>
  <si>
    <t>Приходи од продаје нефинансијске имовине</t>
  </si>
  <si>
    <t>800000</t>
  </si>
  <si>
    <t>ПРИМАЊА ОД ЗАДУЖИВАЊА И ПРОДАЈЕ ФИНАНСИЈСКЕ ИМОВИНЕ (КЛАСА 9)</t>
  </si>
  <si>
    <t>900000</t>
  </si>
  <si>
    <t>Примања од задуживања</t>
  </si>
  <si>
    <t>910000</t>
  </si>
  <si>
    <t>Примања од ДОМАЋИХ задуживања</t>
  </si>
  <si>
    <t>911000</t>
  </si>
  <si>
    <t>Примања од ИНОСТРАНИХ задуживања</t>
  </si>
  <si>
    <t>912000</t>
  </si>
  <si>
    <t>Примања од продаје финансијске имовине</t>
  </si>
  <si>
    <t>920000</t>
  </si>
  <si>
    <t>УКУПНО ТЕКУЋИ ПРИХОДИ И ПРИМАЊА ( КЛАСА 7+8+9)</t>
  </si>
  <si>
    <t>Пренета неутрошена средства из ранијих година</t>
  </si>
  <si>
    <t>Нераспоређени вишак прихода и примања из ранијих година</t>
  </si>
  <si>
    <t>УКУПНО
ГРАДОВИ
БЕЗ
НОВОГ
САДА</t>
  </si>
  <si>
    <t>у хиљадама динара</t>
  </si>
  <si>
    <t>ОСТВАРЕНИ ПРИХОДИ И ПРИМАЊА БУЏЕТА ОПШТИНА И ГРАДОВА У АП ВОЈВОДИНИ У 2014. ГОДИНИ</t>
  </si>
  <si>
    <t>Табела I</t>
  </si>
  <si>
    <t>Порези на финансијске и капиталне трансакције (апсолутна права)</t>
  </si>
  <si>
    <t>Табела II</t>
  </si>
  <si>
    <t>ПРОЦЕНТУАЛНА СТРУКТУРА ОСТВАРЕНИХ ПРИХОДА И ПРИМАЊА 
БУЏЕТА ОПШТИНА И ГРАДОВА У АП ВОЈВОДИНИ У 2014. ГОДИНИ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</si>
</sst>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i/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Calibri"/>
      <family val="2"/>
    </font>
    <font>
      <sz val="10"/>
      <color indexed="62"/>
      <name val="Calibri"/>
      <family val="2"/>
    </font>
    <font>
      <sz val="10"/>
      <color indexed="10"/>
      <name val="Calibri"/>
      <family val="2"/>
    </font>
    <font>
      <sz val="10"/>
      <color indexed="9"/>
      <name val="Calibri"/>
      <family val="2"/>
    </font>
    <font>
      <sz val="10"/>
      <color indexed="20"/>
      <name val="Calibri"/>
      <family val="2"/>
    </font>
    <font>
      <b/>
      <sz val="10"/>
      <color indexed="52"/>
      <name val="Calibri"/>
      <family val="2"/>
    </font>
    <font>
      <b/>
      <sz val="10"/>
      <color indexed="9"/>
      <name val="Calibri"/>
      <family val="2"/>
    </font>
    <font>
      <i/>
      <sz val="10"/>
      <color indexed="23"/>
      <name val="Calibri"/>
      <family val="2"/>
    </font>
    <font>
      <sz val="10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52"/>
      <name val="Calibri"/>
      <family val="2"/>
    </font>
    <font>
      <sz val="10"/>
      <color indexed="60"/>
      <name val="Calibri"/>
      <family val="2"/>
    </font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0"/>
      <color theme="1"/>
      <name val="Verdana"/>
      <family val="2"/>
      <charset val="238"/>
    </font>
    <font>
      <sz val="12"/>
      <name val="Times New Roman"/>
      <family val="1"/>
    </font>
    <font>
      <b/>
      <sz val="10"/>
      <color indexed="63"/>
      <name val="Calibri"/>
      <family val="2"/>
    </font>
    <font>
      <b/>
      <sz val="18"/>
      <color indexed="56"/>
      <name val="Cambria"/>
      <family val="2"/>
    </font>
    <font>
      <sz val="10"/>
      <color indexed="8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i/>
      <sz val="10"/>
      <name val="Calibri"/>
      <family val="2"/>
      <scheme val="minor"/>
    </font>
    <font>
      <i/>
      <sz val="9"/>
      <name val="Calibri"/>
      <family val="2"/>
      <scheme val="minor"/>
    </font>
    <font>
      <i/>
      <sz val="10"/>
      <name val="Calibri"/>
      <family val="2"/>
      <scheme val="minor"/>
    </font>
    <font>
      <i/>
      <sz val="9"/>
      <color indexed="8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84">
    <xf numFmtId="0" fontId="0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8" applyNumberFormat="0" applyAlignment="0" applyProtection="0"/>
    <xf numFmtId="0" fontId="11" fillId="21" borderId="9" applyNumberFormat="0" applyAlignment="0" applyProtection="0"/>
    <xf numFmtId="0" fontId="2" fillId="0" borderId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6" fillId="7" borderId="8" applyNumberFormat="0" applyAlignment="0" applyProtection="0"/>
    <xf numFmtId="0" fontId="17" fillId="0" borderId="13" applyNumberFormat="0" applyFill="0" applyAlignment="0" applyProtection="0"/>
    <xf numFmtId="0" fontId="18" fillId="22" borderId="0" applyNumberFormat="0" applyBorder="0" applyAlignment="0" applyProtection="0"/>
    <xf numFmtId="0" fontId="19" fillId="0" borderId="0"/>
    <xf numFmtId="0" fontId="20" fillId="0" borderId="0"/>
    <xf numFmtId="0" fontId="21" fillId="0" borderId="0"/>
    <xf numFmtId="0" fontId="21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" fillId="0" borderId="0"/>
    <xf numFmtId="0" fontId="1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21" fillId="0" borderId="0"/>
    <xf numFmtId="0" fontId="2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4" fillId="0" borderId="0"/>
    <xf numFmtId="0" fontId="25" fillId="0" borderId="0"/>
    <xf numFmtId="0" fontId="21" fillId="0" borderId="0"/>
    <xf numFmtId="0" fontId="21" fillId="0" borderId="0"/>
    <xf numFmtId="0" fontId="21" fillId="0" borderId="0"/>
    <xf numFmtId="0" fontId="24" fillId="0" borderId="0"/>
    <xf numFmtId="0" fontId="21" fillId="0" borderId="0"/>
    <xf numFmtId="0" fontId="19" fillId="0" borderId="0"/>
    <xf numFmtId="0" fontId="2" fillId="23" borderId="14" applyNumberFormat="0" applyFont="0" applyAlignment="0" applyProtection="0"/>
    <xf numFmtId="0" fontId="26" fillId="20" borderId="15" applyNumberFormat="0" applyAlignment="0" applyProtection="0"/>
    <xf numFmtId="0" fontId="27" fillId="0" borderId="0" applyNumberFormat="0" applyFill="0" applyBorder="0" applyAlignment="0" applyProtection="0"/>
    <xf numFmtId="0" fontId="5" fillId="0" borderId="16" applyNumberFormat="0" applyFill="0" applyAlignment="0" applyProtection="0"/>
    <xf numFmtId="0" fontId="7" fillId="0" borderId="0" applyNumberFormat="0" applyFill="0" applyBorder="0" applyAlignment="0" applyProtection="0"/>
  </cellStyleXfs>
  <cellXfs count="326">
    <xf numFmtId="0" fontId="0" fillId="0" borderId="0" xfId="0"/>
    <xf numFmtId="0" fontId="3" fillId="0" borderId="0" xfId="0" applyFont="1" applyFill="1"/>
    <xf numFmtId="3" fontId="3" fillId="0" borderId="0" xfId="0" applyNumberFormat="1" applyFont="1" applyFill="1"/>
    <xf numFmtId="0" fontId="0" fillId="0" borderId="0" xfId="0" applyFont="1" applyFill="1"/>
    <xf numFmtId="0" fontId="0" fillId="0" borderId="0" xfId="0" applyFont="1" applyFill="1" applyAlignment="1"/>
    <xf numFmtId="0" fontId="28" fillId="0" borderId="0" xfId="0" applyFont="1" applyFill="1" applyAlignment="1"/>
    <xf numFmtId="0" fontId="28" fillId="0" borderId="0" xfId="0" applyFont="1" applyFill="1" applyAlignment="1">
      <alignment horizontal="center" vertical="top"/>
    </xf>
    <xf numFmtId="0" fontId="28" fillId="0" borderId="0" xfId="0" applyFont="1" applyFill="1" applyAlignment="1">
      <alignment wrapText="1"/>
    </xf>
    <xf numFmtId="0" fontId="28" fillId="0" borderId="0" xfId="0" applyFont="1" applyFill="1" applyBorder="1" applyAlignment="1"/>
    <xf numFmtId="0" fontId="30" fillId="0" borderId="5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17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/>
    </xf>
    <xf numFmtId="0" fontId="28" fillId="0" borderId="6" xfId="0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top"/>
    </xf>
    <xf numFmtId="0" fontId="28" fillId="0" borderId="6" xfId="0" applyFont="1" applyFill="1" applyBorder="1" applyAlignment="1">
      <alignment horizontal="center" wrapText="1"/>
    </xf>
    <xf numFmtId="0" fontId="31" fillId="0" borderId="6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31" fillId="0" borderId="19" xfId="0" applyFont="1" applyFill="1" applyBorder="1" applyAlignment="1">
      <alignment horizontal="center" vertical="center"/>
    </xf>
    <xf numFmtId="0" fontId="31" fillId="0" borderId="20" xfId="0" applyFont="1" applyFill="1" applyBorder="1" applyAlignment="1">
      <alignment horizontal="center" vertical="center"/>
    </xf>
    <xf numFmtId="0" fontId="32" fillId="0" borderId="3" xfId="0" applyFont="1" applyFill="1" applyBorder="1" applyAlignment="1" applyProtection="1"/>
    <xf numFmtId="0" fontId="28" fillId="0" borderId="3" xfId="0" applyFont="1" applyFill="1" applyBorder="1" applyAlignment="1" applyProtection="1">
      <alignment horizontal="center"/>
    </xf>
    <xf numFmtId="0" fontId="28" fillId="0" borderId="3" xfId="0" applyFont="1" applyFill="1" applyBorder="1" applyAlignment="1" applyProtection="1">
      <alignment horizontal="center" vertical="center"/>
    </xf>
    <xf numFmtId="0" fontId="28" fillId="0" borderId="3" xfId="0" applyFont="1" applyFill="1" applyBorder="1" applyAlignment="1" applyProtection="1">
      <alignment horizontal="center" vertical="top"/>
    </xf>
    <xf numFmtId="0" fontId="32" fillId="0" borderId="3" xfId="0" applyFont="1" applyFill="1" applyBorder="1" applyAlignment="1" applyProtection="1">
      <alignment wrapText="1"/>
    </xf>
    <xf numFmtId="3" fontId="32" fillId="0" borderId="3" xfId="0" applyNumberFormat="1" applyFont="1" applyFill="1" applyBorder="1" applyAlignment="1" applyProtection="1"/>
    <xf numFmtId="3" fontId="32" fillId="0" borderId="24" xfId="0" applyNumberFormat="1" applyFont="1" applyFill="1" applyBorder="1" applyAlignment="1" applyProtection="1"/>
    <xf numFmtId="3" fontId="32" fillId="0" borderId="25" xfId="0" applyNumberFormat="1" applyFont="1" applyFill="1" applyBorder="1" applyAlignment="1" applyProtection="1"/>
    <xf numFmtId="3" fontId="32" fillId="0" borderId="26" xfId="0" applyNumberFormat="1" applyFont="1" applyFill="1" applyBorder="1" applyAlignment="1" applyProtection="1"/>
    <xf numFmtId="3" fontId="0" fillId="0" borderId="0" xfId="0" applyNumberFormat="1" applyFont="1" applyFill="1"/>
    <xf numFmtId="0" fontId="28" fillId="0" borderId="4" xfId="0" applyFont="1" applyFill="1" applyBorder="1" applyAlignment="1" applyProtection="1"/>
    <xf numFmtId="0" fontId="32" fillId="0" borderId="4" xfId="0" applyFont="1" applyFill="1" applyBorder="1" applyAlignment="1" applyProtection="1">
      <alignment horizontal="center" wrapText="1"/>
    </xf>
    <xf numFmtId="0" fontId="28" fillId="0" borderId="4" xfId="0" applyFont="1" applyFill="1" applyBorder="1" applyAlignment="1" applyProtection="1">
      <alignment horizontal="center" wrapText="1"/>
    </xf>
    <xf numFmtId="0" fontId="28" fillId="0" borderId="4" xfId="0" applyFont="1" applyFill="1" applyBorder="1" applyAlignment="1" applyProtection="1">
      <alignment horizontal="center" vertical="center" wrapText="1"/>
    </xf>
    <xf numFmtId="0" fontId="32" fillId="0" borderId="4" xfId="0" applyFont="1" applyFill="1" applyBorder="1" applyAlignment="1" applyProtection="1">
      <alignment wrapText="1"/>
    </xf>
    <xf numFmtId="3" fontId="32" fillId="0" borderId="4" xfId="0" applyNumberFormat="1" applyFont="1" applyFill="1" applyBorder="1" applyAlignment="1" applyProtection="1"/>
    <xf numFmtId="3" fontId="32" fillId="0" borderId="21" xfId="0" applyNumberFormat="1" applyFont="1" applyFill="1" applyBorder="1" applyAlignment="1" applyProtection="1"/>
    <xf numFmtId="3" fontId="32" fillId="0" borderId="22" xfId="0" applyNumberFormat="1" applyFont="1" applyFill="1" applyBorder="1" applyAlignment="1" applyProtection="1"/>
    <xf numFmtId="3" fontId="32" fillId="0" borderId="23" xfId="0" applyNumberFormat="1" applyFont="1" applyFill="1" applyBorder="1" applyAlignment="1" applyProtection="1"/>
    <xf numFmtId="0" fontId="28" fillId="0" borderId="5" xfId="0" applyFont="1" applyFill="1" applyBorder="1" applyAlignment="1" applyProtection="1"/>
    <xf numFmtId="0" fontId="32" fillId="0" borderId="5" xfId="0" applyFont="1" applyFill="1" applyBorder="1" applyAlignment="1" applyProtection="1">
      <alignment horizontal="center" wrapText="1"/>
    </xf>
    <xf numFmtId="0" fontId="28" fillId="0" borderId="5" xfId="0" applyFont="1" applyFill="1" applyBorder="1" applyAlignment="1" applyProtection="1">
      <alignment horizontal="center" wrapText="1"/>
    </xf>
    <xf numFmtId="0" fontId="28" fillId="0" borderId="5" xfId="0" applyFont="1" applyFill="1" applyBorder="1" applyAlignment="1" applyProtection="1">
      <alignment horizontal="center" vertical="center" wrapText="1"/>
    </xf>
    <xf numFmtId="0" fontId="32" fillId="0" borderId="5" xfId="0" applyFont="1" applyFill="1" applyBorder="1" applyAlignment="1" applyProtection="1">
      <alignment wrapText="1"/>
    </xf>
    <xf numFmtId="3" fontId="32" fillId="0" borderId="5" xfId="0" applyNumberFormat="1" applyFont="1" applyFill="1" applyBorder="1" applyAlignment="1" applyProtection="1"/>
    <xf numFmtId="3" fontId="32" fillId="0" borderId="5" xfId="0" applyNumberFormat="1" applyFont="1" applyFill="1" applyBorder="1" applyAlignment="1" applyProtection="1">
      <protection locked="0"/>
    </xf>
    <xf numFmtId="3" fontId="32" fillId="0" borderId="5" xfId="1" applyNumberFormat="1" applyFont="1" applyFill="1" applyBorder="1" applyAlignment="1" applyProtection="1">
      <protection locked="0"/>
    </xf>
    <xf numFmtId="3" fontId="32" fillId="0" borderId="1" xfId="0" applyNumberFormat="1" applyFont="1" applyFill="1" applyBorder="1" applyAlignment="1" applyProtection="1"/>
    <xf numFmtId="3" fontId="32" fillId="0" borderId="17" xfId="0" applyNumberFormat="1" applyFont="1" applyFill="1" applyBorder="1" applyAlignment="1" applyProtection="1"/>
    <xf numFmtId="0" fontId="32" fillId="0" borderId="2" xfId="0" applyFont="1" applyFill="1" applyBorder="1" applyAlignment="1" applyProtection="1">
      <protection locked="0"/>
    </xf>
    <xf numFmtId="0" fontId="28" fillId="0" borderId="5" xfId="0" applyFont="1" applyFill="1" applyBorder="1" applyAlignment="1"/>
    <xf numFmtId="0" fontId="28" fillId="0" borderId="5" xfId="0" applyFont="1" applyFill="1" applyBorder="1" applyAlignment="1">
      <alignment horizontal="center"/>
    </xf>
    <xf numFmtId="0" fontId="33" fillId="0" borderId="5" xfId="0" applyFont="1" applyFill="1" applyBorder="1" applyAlignment="1">
      <alignment horizontal="center"/>
    </xf>
    <xf numFmtId="0" fontId="28" fillId="0" borderId="5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wrapText="1"/>
    </xf>
    <xf numFmtId="3" fontId="28" fillId="0" borderId="5" xfId="0" applyNumberFormat="1" applyFont="1" applyFill="1" applyBorder="1" applyAlignment="1">
      <alignment horizontal="right"/>
    </xf>
    <xf numFmtId="3" fontId="34" fillId="0" borderId="5" xfId="0" applyNumberFormat="1" applyFont="1" applyFill="1" applyBorder="1" applyAlignment="1" applyProtection="1">
      <protection locked="0"/>
    </xf>
    <xf numFmtId="3" fontId="34" fillId="0" borderId="5" xfId="1" applyNumberFormat="1" applyFont="1" applyFill="1" applyBorder="1" applyAlignment="1" applyProtection="1">
      <protection locked="0"/>
    </xf>
    <xf numFmtId="3" fontId="34" fillId="0" borderId="5" xfId="0" applyNumberFormat="1" applyFont="1" applyFill="1" applyBorder="1" applyAlignment="1" applyProtection="1"/>
    <xf numFmtId="3" fontId="34" fillId="0" borderId="1" xfId="0" applyNumberFormat="1" applyFont="1" applyFill="1" applyBorder="1" applyAlignment="1" applyProtection="1">
      <protection locked="0"/>
    </xf>
    <xf numFmtId="3" fontId="34" fillId="0" borderId="17" xfId="0" applyNumberFormat="1" applyFont="1" applyFill="1" applyBorder="1" applyAlignment="1" applyProtection="1">
      <protection locked="0"/>
    </xf>
    <xf numFmtId="3" fontId="34" fillId="0" borderId="2" xfId="0" applyNumberFormat="1" applyFont="1" applyFill="1" applyBorder="1" applyAlignment="1" applyProtection="1">
      <protection locked="0"/>
    </xf>
    <xf numFmtId="0" fontId="28" fillId="0" borderId="5" xfId="0" quotePrefix="1" applyNumberFormat="1" applyFont="1" applyFill="1" applyBorder="1" applyAlignment="1">
      <alignment wrapText="1"/>
    </xf>
    <xf numFmtId="0" fontId="32" fillId="0" borderId="5" xfId="0" applyFont="1" applyFill="1" applyBorder="1" applyAlignment="1">
      <alignment horizontal="center"/>
    </xf>
    <xf numFmtId="0" fontId="32" fillId="0" borderId="5" xfId="0" applyFont="1" applyFill="1" applyBorder="1" applyAlignment="1">
      <alignment wrapText="1"/>
    </xf>
    <xf numFmtId="3" fontId="32" fillId="0" borderId="5" xfId="0" applyNumberFormat="1" applyFont="1" applyFill="1" applyBorder="1" applyAlignment="1">
      <alignment horizontal="right"/>
    </xf>
    <xf numFmtId="3" fontId="31" fillId="0" borderId="5" xfId="0" applyNumberFormat="1" applyFont="1" applyFill="1" applyBorder="1" applyAlignment="1"/>
    <xf numFmtId="3" fontId="31" fillId="0" borderId="1" xfId="0" applyNumberFormat="1" applyFont="1" applyFill="1" applyBorder="1" applyAlignment="1"/>
    <xf numFmtId="3" fontId="31" fillId="0" borderId="17" xfId="0" applyNumberFormat="1" applyFont="1" applyFill="1" applyBorder="1" applyAlignment="1"/>
    <xf numFmtId="3" fontId="31" fillId="0" borderId="2" xfId="0" applyNumberFormat="1" applyFont="1" applyFill="1" applyBorder="1" applyAlignment="1"/>
    <xf numFmtId="3" fontId="35" fillId="0" borderId="5" xfId="0" quotePrefix="1" applyNumberFormat="1" applyFont="1" applyFill="1" applyBorder="1" applyAlignment="1">
      <alignment horizontal="right"/>
    </xf>
    <xf numFmtId="0" fontId="28" fillId="0" borderId="5" xfId="0" applyNumberFormat="1" applyFont="1" applyFill="1" applyBorder="1" applyAlignment="1">
      <alignment wrapText="1"/>
    </xf>
    <xf numFmtId="0" fontId="31" fillId="0" borderId="5" xfId="0" applyFont="1" applyFill="1" applyBorder="1" applyAlignment="1">
      <alignment horizontal="center"/>
    </xf>
    <xf numFmtId="0" fontId="32" fillId="0" borderId="5" xfId="0" applyFont="1" applyFill="1" applyBorder="1" applyAlignment="1">
      <alignment horizontal="center" vertical="center"/>
    </xf>
    <xf numFmtId="0" fontId="32" fillId="0" borderId="5" xfId="0" applyNumberFormat="1" applyFont="1" applyFill="1" applyBorder="1" applyAlignment="1">
      <alignment wrapText="1"/>
    </xf>
    <xf numFmtId="0" fontId="30" fillId="0" borderId="5" xfId="0" applyFont="1" applyFill="1" applyBorder="1" applyAlignment="1">
      <alignment horizontal="center"/>
    </xf>
    <xf numFmtId="0" fontId="35" fillId="0" borderId="5" xfId="0" quotePrefix="1" applyNumberFormat="1" applyFont="1" applyFill="1" applyBorder="1" applyAlignment="1">
      <alignment wrapText="1"/>
    </xf>
    <xf numFmtId="3" fontId="36" fillId="0" borderId="5" xfId="0" applyNumberFormat="1" applyFont="1" applyFill="1" applyBorder="1" applyAlignment="1"/>
    <xf numFmtId="3" fontId="36" fillId="0" borderId="1" xfId="0" applyNumberFormat="1" applyFont="1" applyFill="1" applyBorder="1" applyAlignment="1"/>
    <xf numFmtId="3" fontId="36" fillId="0" borderId="17" xfId="0" applyNumberFormat="1" applyFont="1" applyFill="1" applyBorder="1" applyAlignment="1"/>
    <xf numFmtId="3" fontId="36" fillId="0" borderId="2" xfId="0" applyNumberFormat="1" applyFont="1" applyFill="1" applyBorder="1" applyAlignment="1"/>
    <xf numFmtId="0" fontId="28" fillId="0" borderId="6" xfId="0" applyFont="1" applyFill="1" applyBorder="1" applyAlignment="1"/>
    <xf numFmtId="0" fontId="33" fillId="0" borderId="6" xfId="0" applyFont="1" applyFill="1" applyBorder="1" applyAlignment="1">
      <alignment horizontal="center"/>
    </xf>
    <xf numFmtId="0" fontId="28" fillId="0" borderId="6" xfId="0" quotePrefix="1" applyNumberFormat="1" applyFont="1" applyFill="1" applyBorder="1" applyAlignment="1">
      <alignment wrapText="1"/>
    </xf>
    <xf numFmtId="3" fontId="28" fillId="0" borderId="6" xfId="0" applyNumberFormat="1" applyFont="1" applyFill="1" applyBorder="1" applyAlignment="1">
      <alignment horizontal="right"/>
    </xf>
    <xf numFmtId="3" fontId="34" fillId="0" borderId="6" xfId="0" applyNumberFormat="1" applyFont="1" applyFill="1" applyBorder="1" applyAlignment="1" applyProtection="1">
      <protection locked="0"/>
    </xf>
    <xf numFmtId="3" fontId="34" fillId="0" borderId="6" xfId="1" applyNumberFormat="1" applyFont="1" applyFill="1" applyBorder="1" applyAlignment="1" applyProtection="1">
      <protection locked="0"/>
    </xf>
    <xf numFmtId="3" fontId="34" fillId="0" borderId="6" xfId="0" applyNumberFormat="1" applyFont="1" applyFill="1" applyBorder="1" applyAlignment="1" applyProtection="1"/>
    <xf numFmtId="3" fontId="34" fillId="0" borderId="18" xfId="0" applyNumberFormat="1" applyFont="1" applyFill="1" applyBorder="1" applyAlignment="1" applyProtection="1">
      <protection locked="0"/>
    </xf>
    <xf numFmtId="3" fontId="34" fillId="0" borderId="19" xfId="0" applyNumberFormat="1" applyFont="1" applyFill="1" applyBorder="1" applyAlignment="1" applyProtection="1">
      <protection locked="0"/>
    </xf>
    <xf numFmtId="3" fontId="34" fillId="0" borderId="20" xfId="0" applyNumberFormat="1" applyFont="1" applyFill="1" applyBorder="1" applyAlignment="1" applyProtection="1">
      <protection locked="0"/>
    </xf>
    <xf numFmtId="0" fontId="32" fillId="0" borderId="3" xfId="0" applyFont="1" applyFill="1" applyBorder="1" applyAlignment="1"/>
    <xf numFmtId="0" fontId="32" fillId="0" borderId="3" xfId="0" applyFont="1" applyFill="1" applyBorder="1" applyAlignment="1">
      <alignment horizontal="center"/>
    </xf>
    <xf numFmtId="0" fontId="31" fillId="0" borderId="3" xfId="0" applyFont="1" applyFill="1" applyBorder="1" applyAlignment="1">
      <alignment horizontal="center"/>
    </xf>
    <xf numFmtId="0" fontId="32" fillId="0" borderId="3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/>
    </xf>
    <xf numFmtId="0" fontId="32" fillId="0" borderId="3" xfId="0" applyFont="1" applyFill="1" applyBorder="1" applyAlignment="1">
      <alignment wrapText="1"/>
    </xf>
    <xf numFmtId="3" fontId="32" fillId="0" borderId="3" xfId="0" applyNumberFormat="1" applyFont="1" applyFill="1" applyBorder="1" applyAlignment="1">
      <alignment horizontal="right"/>
    </xf>
    <xf numFmtId="3" fontId="31" fillId="0" borderId="3" xfId="0" applyNumberFormat="1" applyFont="1" applyFill="1" applyBorder="1" applyAlignment="1"/>
    <xf numFmtId="3" fontId="31" fillId="0" borderId="24" xfId="0" applyNumberFormat="1" applyFont="1" applyFill="1" applyBorder="1" applyAlignment="1"/>
    <xf numFmtId="3" fontId="31" fillId="0" borderId="25" xfId="0" applyNumberFormat="1" applyFont="1" applyFill="1" applyBorder="1" applyAlignment="1"/>
    <xf numFmtId="3" fontId="31" fillId="0" borderId="26" xfId="0" applyNumberFormat="1" applyFont="1" applyFill="1" applyBorder="1" applyAlignment="1"/>
    <xf numFmtId="0" fontId="32" fillId="0" borderId="4" xfId="0" applyFont="1" applyFill="1" applyBorder="1" applyAlignment="1"/>
    <xf numFmtId="0" fontId="32" fillId="0" borderId="4" xfId="0" applyFont="1" applyFill="1" applyBorder="1" applyAlignment="1">
      <alignment horizontal="center"/>
    </xf>
    <xf numFmtId="0" fontId="31" fillId="0" borderId="4" xfId="0" applyFont="1" applyFill="1" applyBorder="1" applyAlignment="1">
      <alignment horizontal="center"/>
    </xf>
    <xf numFmtId="0" fontId="32" fillId="0" borderId="4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/>
    </xf>
    <xf numFmtId="0" fontId="32" fillId="0" borderId="4" xfId="0" applyFont="1" applyFill="1" applyBorder="1" applyAlignment="1">
      <alignment wrapText="1"/>
    </xf>
    <xf numFmtId="3" fontId="32" fillId="0" borderId="4" xfId="0" quotePrefix="1" applyNumberFormat="1" applyFont="1" applyFill="1" applyBorder="1" applyAlignment="1">
      <alignment horizontal="right" wrapText="1"/>
    </xf>
    <xf numFmtId="3" fontId="34" fillId="0" borderId="4" xfId="0" applyNumberFormat="1" applyFont="1" applyFill="1" applyBorder="1" applyAlignment="1" applyProtection="1">
      <protection locked="0"/>
    </xf>
    <xf numFmtId="3" fontId="34" fillId="0" borderId="4" xfId="1" applyNumberFormat="1" applyFont="1" applyFill="1" applyBorder="1" applyAlignment="1" applyProtection="1">
      <protection locked="0"/>
    </xf>
    <xf numFmtId="3" fontId="34" fillId="0" borderId="4" xfId="0" applyNumberFormat="1" applyFont="1" applyFill="1" applyBorder="1" applyAlignment="1" applyProtection="1"/>
    <xf numFmtId="3" fontId="34" fillId="0" borderId="21" xfId="0" applyNumberFormat="1" applyFont="1" applyFill="1" applyBorder="1" applyAlignment="1" applyProtection="1">
      <protection locked="0"/>
    </xf>
    <xf numFmtId="3" fontId="34" fillId="0" borderId="22" xfId="0" applyNumberFormat="1" applyFont="1" applyFill="1" applyBorder="1" applyAlignment="1" applyProtection="1">
      <protection locked="0"/>
    </xf>
    <xf numFmtId="3" fontId="34" fillId="0" borderId="23" xfId="0" applyNumberFormat="1" applyFont="1" applyFill="1" applyBorder="1" applyAlignment="1" applyProtection="1">
      <protection locked="0"/>
    </xf>
    <xf numFmtId="0" fontId="32" fillId="0" borderId="5" xfId="0" applyFont="1" applyFill="1" applyBorder="1" applyAlignment="1"/>
    <xf numFmtId="3" fontId="32" fillId="0" borderId="5" xfId="0" quotePrefix="1" applyNumberFormat="1" applyFont="1" applyFill="1" applyBorder="1" applyAlignment="1">
      <alignment horizontal="right" wrapText="1"/>
    </xf>
    <xf numFmtId="3" fontId="32" fillId="0" borderId="5" xfId="0" quotePrefix="1" applyNumberFormat="1" applyFont="1" applyFill="1" applyBorder="1" applyAlignment="1">
      <alignment horizontal="right"/>
    </xf>
    <xf numFmtId="0" fontId="33" fillId="0" borderId="5" xfId="0" quotePrefix="1" applyFont="1" applyFill="1" applyBorder="1" applyAlignment="1">
      <alignment horizontal="center"/>
    </xf>
    <xf numFmtId="0" fontId="35" fillId="0" borderId="5" xfId="0" applyFont="1" applyFill="1" applyBorder="1" applyAlignment="1">
      <alignment wrapText="1"/>
    </xf>
    <xf numFmtId="3" fontId="33" fillId="0" borderId="17" xfId="0" applyNumberFormat="1" applyFont="1" applyFill="1" applyBorder="1" applyAlignment="1" applyProtection="1">
      <protection locked="0"/>
    </xf>
    <xf numFmtId="3" fontId="33" fillId="0" borderId="5" xfId="0" applyNumberFormat="1" applyFont="1" applyFill="1" applyBorder="1" applyAlignment="1" applyProtection="1">
      <protection locked="0"/>
    </xf>
    <xf numFmtId="0" fontId="37" fillId="0" borderId="5" xfId="0" applyFont="1" applyFill="1" applyBorder="1" applyAlignment="1"/>
    <xf numFmtId="0" fontId="37" fillId="0" borderId="5" xfId="0" applyFont="1" applyFill="1" applyBorder="1" applyAlignment="1">
      <alignment horizontal="center"/>
    </xf>
    <xf numFmtId="0" fontId="38" fillId="0" borderId="5" xfId="0" quotePrefix="1" applyFont="1" applyFill="1" applyBorder="1" applyAlignment="1">
      <alignment horizontal="center"/>
    </xf>
    <xf numFmtId="0" fontId="37" fillId="0" borderId="5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/>
    </xf>
    <xf numFmtId="0" fontId="39" fillId="0" borderId="5" xfId="0" applyFont="1" applyFill="1" applyBorder="1" applyAlignment="1">
      <alignment wrapText="1"/>
    </xf>
    <xf numFmtId="3" fontId="37" fillId="0" borderId="5" xfId="0" applyNumberFormat="1" applyFont="1" applyFill="1" applyBorder="1" applyAlignment="1">
      <alignment horizontal="right"/>
    </xf>
    <xf numFmtId="3" fontId="40" fillId="0" borderId="5" xfId="0" applyNumberFormat="1" applyFont="1" applyFill="1" applyBorder="1" applyAlignment="1" applyProtection="1">
      <protection locked="0"/>
    </xf>
    <xf numFmtId="3" fontId="40" fillId="0" borderId="1" xfId="0" applyNumberFormat="1" applyFont="1" applyFill="1" applyBorder="1" applyAlignment="1" applyProtection="1">
      <protection locked="0"/>
    </xf>
    <xf numFmtId="3" fontId="38" fillId="0" borderId="17" xfId="0" applyNumberFormat="1" applyFont="1" applyFill="1" applyBorder="1" applyAlignment="1" applyProtection="1">
      <protection locked="0"/>
    </xf>
    <xf numFmtId="3" fontId="40" fillId="0" borderId="2" xfId="0" applyNumberFormat="1" applyFont="1" applyFill="1" applyBorder="1" applyAlignment="1" applyProtection="1">
      <protection locked="0"/>
    </xf>
    <xf numFmtId="3" fontId="38" fillId="0" borderId="5" xfId="0" applyNumberFormat="1" applyFont="1" applyFill="1" applyBorder="1" applyAlignment="1" applyProtection="1">
      <protection locked="0"/>
    </xf>
    <xf numFmtId="0" fontId="31" fillId="0" borderId="5" xfId="0" quotePrefix="1" applyFont="1" applyFill="1" applyBorder="1" applyAlignment="1">
      <alignment horizontal="center"/>
    </xf>
    <xf numFmtId="0" fontId="32" fillId="0" borderId="6" xfId="0" applyFont="1" applyFill="1" applyBorder="1" applyAlignment="1"/>
    <xf numFmtId="0" fontId="32" fillId="0" borderId="6" xfId="0" applyFont="1" applyFill="1" applyBorder="1" applyAlignment="1">
      <alignment horizontal="center"/>
    </xf>
    <xf numFmtId="0" fontId="32" fillId="0" borderId="6" xfId="0" quotePrefix="1" applyFont="1" applyFill="1" applyBorder="1" applyAlignment="1">
      <alignment horizontal="center"/>
    </xf>
    <xf numFmtId="0" fontId="31" fillId="0" borderId="6" xfId="0" quotePrefix="1" applyFont="1" applyFill="1" applyBorder="1" applyAlignment="1">
      <alignment horizontal="center"/>
    </xf>
    <xf numFmtId="0" fontId="32" fillId="0" borderId="6" xfId="0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wrapText="1"/>
    </xf>
    <xf numFmtId="3" fontId="35" fillId="0" borderId="6" xfId="0" quotePrefix="1" applyNumberFormat="1" applyFont="1" applyFill="1" applyBorder="1" applyAlignment="1">
      <alignment horizontal="right"/>
    </xf>
    <xf numFmtId="0" fontId="28" fillId="0" borderId="4" xfId="0" applyFont="1" applyFill="1" applyBorder="1" applyAlignment="1"/>
    <xf numFmtId="0" fontId="33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/>
    </xf>
    <xf numFmtId="3" fontId="28" fillId="0" borderId="4" xfId="0" applyNumberFormat="1" applyFont="1" applyFill="1" applyBorder="1" applyAlignment="1">
      <alignment horizontal="right"/>
    </xf>
    <xf numFmtId="3" fontId="31" fillId="0" borderId="4" xfId="0" applyNumberFormat="1" applyFont="1" applyFill="1" applyBorder="1" applyAlignment="1"/>
    <xf numFmtId="3" fontId="31" fillId="0" borderId="21" xfId="0" applyNumberFormat="1" applyFont="1" applyFill="1" applyBorder="1" applyAlignment="1"/>
    <xf numFmtId="3" fontId="31" fillId="0" borderId="22" xfId="0" applyNumberFormat="1" applyFont="1" applyFill="1" applyBorder="1" applyAlignment="1"/>
    <xf numFmtId="3" fontId="31" fillId="0" borderId="23" xfId="0" applyNumberFormat="1" applyFont="1" applyFill="1" applyBorder="1" applyAlignment="1"/>
    <xf numFmtId="0" fontId="30" fillId="0" borderId="5" xfId="0" quotePrefix="1" applyNumberFormat="1" applyFont="1" applyFill="1" applyBorder="1" applyAlignment="1">
      <alignment wrapText="1"/>
    </xf>
    <xf numFmtId="3" fontId="30" fillId="0" borderId="5" xfId="0" applyNumberFormat="1" applyFont="1" applyFill="1" applyBorder="1" applyAlignment="1">
      <alignment horizontal="right"/>
    </xf>
    <xf numFmtId="1" fontId="28" fillId="0" borderId="5" xfId="0" applyNumberFormat="1" applyFont="1" applyFill="1" applyBorder="1" applyAlignment="1">
      <alignment horizontal="right"/>
    </xf>
    <xf numFmtId="1" fontId="35" fillId="0" borderId="5" xfId="0" applyNumberFormat="1" applyFont="1" applyFill="1" applyBorder="1" applyAlignment="1">
      <alignment horizontal="right" wrapText="1"/>
    </xf>
    <xf numFmtId="0" fontId="28" fillId="0" borderId="5" xfId="0" applyFont="1" applyFill="1" applyBorder="1" applyAlignment="1">
      <alignment horizontal="right"/>
    </xf>
    <xf numFmtId="0" fontId="35" fillId="0" borderId="5" xfId="0" applyNumberFormat="1" applyFont="1" applyFill="1" applyBorder="1" applyAlignment="1">
      <alignment wrapText="1"/>
    </xf>
    <xf numFmtId="3" fontId="35" fillId="0" borderId="5" xfId="0" quotePrefix="1" applyNumberFormat="1" applyFont="1" applyFill="1" applyBorder="1" applyAlignment="1">
      <alignment horizontal="center" wrapText="1"/>
    </xf>
    <xf numFmtId="0" fontId="32" fillId="0" borderId="5" xfId="0" applyFont="1" applyFill="1" applyBorder="1" applyAlignment="1">
      <alignment horizontal="center" wrapText="1"/>
    </xf>
    <xf numFmtId="3" fontId="31" fillId="0" borderId="17" xfId="0" applyNumberFormat="1" applyFont="1" applyFill="1" applyBorder="1" applyAlignment="1" applyProtection="1">
      <protection locked="0"/>
    </xf>
    <xf numFmtId="3" fontId="31" fillId="0" borderId="5" xfId="0" applyNumberFormat="1" applyFont="1" applyFill="1" applyBorder="1" applyAlignment="1" applyProtection="1">
      <protection locked="0"/>
    </xf>
    <xf numFmtId="0" fontId="32" fillId="0" borderId="6" xfId="0" applyFont="1" applyFill="1" applyBorder="1" applyAlignment="1">
      <alignment wrapText="1"/>
    </xf>
    <xf numFmtId="3" fontId="32" fillId="0" borderId="6" xfId="0" quotePrefix="1" applyNumberFormat="1" applyFont="1" applyFill="1" applyBorder="1" applyAlignment="1">
      <alignment horizontal="right"/>
    </xf>
    <xf numFmtId="3" fontId="31" fillId="0" borderId="19" xfId="0" applyNumberFormat="1" applyFont="1" applyFill="1" applyBorder="1" applyAlignment="1" applyProtection="1">
      <protection locked="0"/>
    </xf>
    <xf numFmtId="3" fontId="31" fillId="0" borderId="6" xfId="0" applyNumberFormat="1" applyFont="1" applyFill="1" applyBorder="1" applyAlignment="1" applyProtection="1">
      <protection locked="0"/>
    </xf>
    <xf numFmtId="3" fontId="32" fillId="0" borderId="27" xfId="0" applyNumberFormat="1" applyFont="1" applyFill="1" applyBorder="1" applyAlignment="1"/>
    <xf numFmtId="3" fontId="31" fillId="0" borderId="27" xfId="0" applyNumberFormat="1" applyFont="1" applyFill="1" applyBorder="1" applyAlignment="1"/>
    <xf numFmtId="3" fontId="31" fillId="0" borderId="28" xfId="0" applyNumberFormat="1" applyFont="1" applyFill="1" applyBorder="1" applyAlignment="1"/>
    <xf numFmtId="3" fontId="31" fillId="0" borderId="29" xfId="0" applyNumberFormat="1" applyFont="1" applyFill="1" applyBorder="1" applyAlignment="1"/>
    <xf numFmtId="3" fontId="31" fillId="0" borderId="30" xfId="0" applyNumberFormat="1" applyFont="1" applyFill="1" applyBorder="1" applyAlignment="1"/>
    <xf numFmtId="0" fontId="32" fillId="0" borderId="31" xfId="0" applyFont="1" applyFill="1" applyBorder="1" applyAlignment="1">
      <alignment horizontal="center" vertical="center" wrapText="1"/>
    </xf>
    <xf numFmtId="3" fontId="32" fillId="0" borderId="4" xfId="0" quotePrefix="1" applyNumberFormat="1" applyFont="1" applyFill="1" applyBorder="1" applyAlignment="1">
      <alignment horizontal="right"/>
    </xf>
    <xf numFmtId="3" fontId="31" fillId="0" borderId="22" xfId="0" applyNumberFormat="1" applyFont="1" applyFill="1" applyBorder="1" applyAlignment="1" applyProtection="1">
      <protection locked="0"/>
    </xf>
    <xf numFmtId="3" fontId="31" fillId="0" borderId="4" xfId="0" applyNumberFormat="1" applyFont="1" applyFill="1" applyBorder="1" applyAlignment="1" applyProtection="1">
      <protection locked="0"/>
    </xf>
    <xf numFmtId="0" fontId="28" fillId="0" borderId="7" xfId="0" applyFont="1" applyFill="1" applyBorder="1" applyAlignment="1">
      <alignment horizontal="center"/>
    </xf>
    <xf numFmtId="0" fontId="32" fillId="0" borderId="7" xfId="0" applyFont="1" applyFill="1" applyBorder="1" applyAlignment="1">
      <alignment horizontal="center"/>
    </xf>
    <xf numFmtId="0" fontId="32" fillId="0" borderId="7" xfId="0" applyFont="1" applyFill="1" applyBorder="1" applyAlignment="1">
      <alignment horizontal="center" vertical="center"/>
    </xf>
    <xf numFmtId="0" fontId="32" fillId="0" borderId="7" xfId="0" applyFont="1" applyFill="1" applyBorder="1" applyAlignment="1">
      <alignment wrapText="1"/>
    </xf>
    <xf numFmtId="3" fontId="32" fillId="0" borderId="7" xfId="0" quotePrefix="1" applyNumberFormat="1" applyFont="1" applyFill="1" applyBorder="1" applyAlignment="1">
      <alignment horizontal="right"/>
    </xf>
    <xf numFmtId="3" fontId="34" fillId="0" borderId="7" xfId="0" applyNumberFormat="1" applyFont="1" applyFill="1" applyBorder="1" applyAlignment="1" applyProtection="1">
      <protection locked="0"/>
    </xf>
    <xf numFmtId="3" fontId="34" fillId="0" borderId="7" xfId="1" applyNumberFormat="1" applyFont="1" applyFill="1" applyBorder="1" applyAlignment="1" applyProtection="1">
      <protection locked="0"/>
    </xf>
    <xf numFmtId="3" fontId="34" fillId="0" borderId="7" xfId="0" applyNumberFormat="1" applyFont="1" applyFill="1" applyBorder="1" applyAlignment="1" applyProtection="1"/>
    <xf numFmtId="3" fontId="31" fillId="0" borderId="7" xfId="0" applyNumberFormat="1" applyFont="1" applyFill="1" applyBorder="1" applyAlignment="1" applyProtection="1">
      <protection locked="0"/>
    </xf>
    <xf numFmtId="3" fontId="32" fillId="0" borderId="27" xfId="0" quotePrefix="1" applyNumberFormat="1" applyFont="1" applyFill="1" applyBorder="1" applyAlignment="1" applyProtection="1">
      <alignment horizontal="right"/>
    </xf>
    <xf numFmtId="3" fontId="31" fillId="0" borderId="27" xfId="0" applyNumberFormat="1" applyFont="1" applyFill="1" applyBorder="1" applyAlignment="1" applyProtection="1"/>
    <xf numFmtId="3" fontId="31" fillId="0" borderId="28" xfId="0" applyNumberFormat="1" applyFont="1" applyFill="1" applyBorder="1" applyAlignment="1" applyProtection="1"/>
    <xf numFmtId="3" fontId="31" fillId="0" borderId="29" xfId="0" applyNumberFormat="1" applyFont="1" applyFill="1" applyBorder="1" applyAlignment="1" applyProtection="1"/>
    <xf numFmtId="3" fontId="31" fillId="0" borderId="30" xfId="0" applyNumberFormat="1" applyFont="1" applyFill="1" applyBorder="1" applyAlignment="1" applyProtection="1"/>
    <xf numFmtId="0" fontId="35" fillId="0" borderId="4" xfId="0" applyFont="1" applyFill="1" applyBorder="1" applyAlignment="1">
      <alignment horizontal="center"/>
    </xf>
    <xf numFmtId="16" fontId="35" fillId="0" borderId="5" xfId="0" quotePrefix="1" applyNumberFormat="1" applyFont="1" applyFill="1" applyBorder="1" applyAlignment="1">
      <alignment horizontal="center"/>
    </xf>
    <xf numFmtId="0" fontId="35" fillId="0" borderId="5" xfId="0" applyFont="1" applyFill="1" applyBorder="1" applyAlignment="1">
      <alignment horizontal="left" wrapText="1"/>
    </xf>
    <xf numFmtId="0" fontId="35" fillId="0" borderId="5" xfId="0" quotePrefix="1" applyFont="1" applyFill="1" applyBorder="1" applyAlignment="1">
      <alignment horizontal="center"/>
    </xf>
    <xf numFmtId="0" fontId="32" fillId="0" borderId="6" xfId="0" applyFont="1" applyFill="1" applyBorder="1" applyAlignment="1">
      <alignment horizontal="left" wrapText="1"/>
    </xf>
    <xf numFmtId="3" fontId="32" fillId="0" borderId="27" xfId="0" quotePrefix="1" applyNumberFormat="1" applyFont="1" applyFill="1" applyBorder="1" applyAlignment="1">
      <alignment horizontal="right"/>
    </xf>
    <xf numFmtId="0" fontId="28" fillId="0" borderId="33" xfId="0" applyFont="1" applyFill="1" applyBorder="1" applyAlignment="1"/>
    <xf numFmtId="0" fontId="32" fillId="0" borderId="33" xfId="0" applyFont="1" applyFill="1" applyBorder="1" applyAlignment="1">
      <alignment horizontal="center"/>
    </xf>
    <xf numFmtId="0" fontId="28" fillId="0" borderId="33" xfId="0" applyFont="1" applyFill="1" applyBorder="1" applyAlignment="1">
      <alignment horizontal="center"/>
    </xf>
    <xf numFmtId="0" fontId="28" fillId="0" borderId="33" xfId="0" applyFont="1" applyFill="1" applyBorder="1" applyAlignment="1">
      <alignment horizontal="center" vertical="center"/>
    </xf>
    <xf numFmtId="0" fontId="28" fillId="0" borderId="33" xfId="0" applyFont="1" applyFill="1" applyBorder="1" applyAlignment="1">
      <alignment wrapText="1"/>
    </xf>
    <xf numFmtId="3" fontId="32" fillId="0" borderId="33" xfId="0" quotePrefix="1" applyNumberFormat="1" applyFont="1" applyFill="1" applyBorder="1" applyAlignment="1">
      <alignment horizontal="right"/>
    </xf>
    <xf numFmtId="3" fontId="34" fillId="0" borderId="33" xfId="0" applyNumberFormat="1" applyFont="1" applyFill="1" applyBorder="1" applyAlignment="1" applyProtection="1">
      <protection locked="0"/>
    </xf>
    <xf numFmtId="3" fontId="34" fillId="0" borderId="33" xfId="1" applyNumberFormat="1" applyFont="1" applyFill="1" applyBorder="1" applyAlignment="1" applyProtection="1">
      <protection locked="0"/>
    </xf>
    <xf numFmtId="3" fontId="34" fillId="0" borderId="33" xfId="0" applyNumberFormat="1" applyFont="1" applyFill="1" applyBorder="1" applyAlignment="1" applyProtection="1"/>
    <xf numFmtId="3" fontId="31" fillId="0" borderId="33" xfId="0" applyNumberFormat="1" applyFont="1" applyFill="1" applyBorder="1" applyAlignment="1"/>
    <xf numFmtId="0" fontId="32" fillId="0" borderId="5" xfId="0" applyFont="1" applyFill="1" applyBorder="1" applyAlignment="1">
      <alignment horizontal="left" wrapText="1"/>
    </xf>
    <xf numFmtId="49" fontId="32" fillId="0" borderId="5" xfId="0" quotePrefix="1" applyNumberFormat="1" applyFont="1" applyFill="1" applyBorder="1" applyAlignment="1">
      <alignment horizontal="right"/>
    </xf>
    <xf numFmtId="49" fontId="32" fillId="0" borderId="6" xfId="0" quotePrefix="1" applyNumberFormat="1" applyFont="1" applyFill="1" applyBorder="1" applyAlignment="1">
      <alignment horizontal="right"/>
    </xf>
    <xf numFmtId="3" fontId="31" fillId="0" borderId="6" xfId="0" applyNumberFormat="1" applyFont="1" applyFill="1" applyBorder="1" applyAlignment="1"/>
    <xf numFmtId="49" fontId="32" fillId="0" borderId="27" xfId="0" quotePrefix="1" applyNumberFormat="1" applyFont="1" applyFill="1" applyBorder="1" applyAlignment="1">
      <alignment horizontal="right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wrapText="1"/>
    </xf>
    <xf numFmtId="0" fontId="28" fillId="0" borderId="34" xfId="0" applyFont="1" applyFill="1" applyBorder="1" applyAlignment="1"/>
    <xf numFmtId="3" fontId="32" fillId="0" borderId="31" xfId="0" applyNumberFormat="1" applyFont="1" applyFill="1" applyBorder="1" applyAlignment="1"/>
    <xf numFmtId="3" fontId="31" fillId="0" borderId="31" xfId="0" applyNumberFormat="1" applyFont="1" applyFill="1" applyBorder="1" applyAlignment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32" fillId="0" borderId="4" xfId="0" applyFont="1" applyFill="1" applyBorder="1" applyAlignment="1">
      <alignment horizontal="left" wrapText="1"/>
    </xf>
    <xf numFmtId="0" fontId="33" fillId="0" borderId="5" xfId="0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10" fontId="32" fillId="0" borderId="4" xfId="0" applyNumberFormat="1" applyFont="1" applyFill="1" applyBorder="1" applyAlignment="1" applyProtection="1"/>
    <xf numFmtId="10" fontId="32" fillId="0" borderId="5" xfId="0" applyNumberFormat="1" applyFont="1" applyFill="1" applyBorder="1" applyAlignment="1" applyProtection="1"/>
    <xf numFmtId="10" fontId="34" fillId="0" borderId="5" xfId="0" applyNumberFormat="1" applyFont="1" applyFill="1" applyBorder="1" applyAlignment="1" applyProtection="1">
      <protection locked="0"/>
    </xf>
    <xf numFmtId="10" fontId="31" fillId="0" borderId="5" xfId="0" applyNumberFormat="1" applyFont="1" applyFill="1" applyBorder="1" applyAlignment="1"/>
    <xf numFmtId="10" fontId="36" fillId="0" borderId="5" xfId="0" applyNumberFormat="1" applyFont="1" applyFill="1" applyBorder="1" applyAlignment="1"/>
    <xf numFmtId="10" fontId="34" fillId="0" borderId="6" xfId="0" applyNumberFormat="1" applyFont="1" applyFill="1" applyBorder="1" applyAlignment="1" applyProtection="1">
      <protection locked="0"/>
    </xf>
    <xf numFmtId="10" fontId="31" fillId="0" borderId="3" xfId="0" applyNumberFormat="1" applyFont="1" applyFill="1" applyBorder="1" applyAlignment="1"/>
    <xf numFmtId="10" fontId="34" fillId="0" borderId="4" xfId="0" applyNumberFormat="1" applyFont="1" applyFill="1" applyBorder="1" applyAlignment="1" applyProtection="1">
      <protection locked="0"/>
    </xf>
    <xf numFmtId="10" fontId="40" fillId="0" borderId="5" xfId="0" applyNumberFormat="1" applyFont="1" applyFill="1" applyBorder="1" applyAlignment="1" applyProtection="1">
      <protection locked="0"/>
    </xf>
    <xf numFmtId="10" fontId="31" fillId="0" borderId="4" xfId="0" applyNumberFormat="1" applyFont="1" applyFill="1" applyBorder="1" applyAlignment="1"/>
    <xf numFmtId="10" fontId="31" fillId="0" borderId="27" xfId="0" applyNumberFormat="1" applyFont="1" applyFill="1" applyBorder="1" applyAlignment="1"/>
    <xf numFmtId="10" fontId="31" fillId="0" borderId="31" xfId="0" applyNumberFormat="1" applyFont="1" applyFill="1" applyBorder="1" applyAlignment="1"/>
    <xf numFmtId="10" fontId="34" fillId="0" borderId="7" xfId="0" applyNumberFormat="1" applyFont="1" applyFill="1" applyBorder="1" applyAlignment="1" applyProtection="1">
      <protection locked="0"/>
    </xf>
    <xf numFmtId="10" fontId="31" fillId="0" borderId="27" xfId="0" applyNumberFormat="1" applyFont="1" applyFill="1" applyBorder="1" applyAlignment="1" applyProtection="1"/>
    <xf numFmtId="10" fontId="32" fillId="0" borderId="3" xfId="0" applyNumberFormat="1" applyFont="1" applyFill="1" applyBorder="1" applyAlignment="1" applyProtection="1"/>
    <xf numFmtId="10" fontId="32" fillId="0" borderId="24" xfId="0" applyNumberFormat="1" applyFont="1" applyFill="1" applyBorder="1" applyAlignment="1" applyProtection="1"/>
    <xf numFmtId="10" fontId="32" fillId="0" borderId="25" xfId="0" applyNumberFormat="1" applyFont="1" applyFill="1" applyBorder="1" applyAlignment="1" applyProtection="1"/>
    <xf numFmtId="10" fontId="32" fillId="0" borderId="26" xfId="0" applyNumberFormat="1" applyFont="1" applyFill="1" applyBorder="1" applyAlignment="1" applyProtection="1"/>
    <xf numFmtId="10" fontId="32" fillId="0" borderId="21" xfId="0" applyNumberFormat="1" applyFont="1" applyFill="1" applyBorder="1" applyAlignment="1" applyProtection="1"/>
    <xf numFmtId="10" fontId="32" fillId="0" borderId="22" xfId="0" applyNumberFormat="1" applyFont="1" applyFill="1" applyBorder="1" applyAlignment="1" applyProtection="1"/>
    <xf numFmtId="10" fontId="32" fillId="0" borderId="23" xfId="0" applyNumberFormat="1" applyFont="1" applyFill="1" applyBorder="1" applyAlignment="1" applyProtection="1"/>
    <xf numFmtId="10" fontId="32" fillId="0" borderId="5" xfId="0" applyNumberFormat="1" applyFont="1" applyFill="1" applyBorder="1" applyAlignment="1" applyProtection="1">
      <protection locked="0"/>
    </xf>
    <xf numFmtId="10" fontId="32" fillId="0" borderId="5" xfId="1" applyNumberFormat="1" applyFont="1" applyFill="1" applyBorder="1" applyAlignment="1" applyProtection="1">
      <protection locked="0"/>
    </xf>
    <xf numFmtId="10" fontId="32" fillId="0" borderId="1" xfId="0" applyNumberFormat="1" applyFont="1" applyFill="1" applyBorder="1" applyAlignment="1" applyProtection="1"/>
    <xf numFmtId="10" fontId="32" fillId="0" borderId="17" xfId="0" applyNumberFormat="1" applyFont="1" applyFill="1" applyBorder="1" applyAlignment="1" applyProtection="1"/>
    <xf numFmtId="10" fontId="32" fillId="0" borderId="2" xfId="0" applyNumberFormat="1" applyFont="1" applyFill="1" applyBorder="1" applyAlignment="1" applyProtection="1">
      <protection locked="0"/>
    </xf>
    <xf numFmtId="10" fontId="34" fillId="0" borderId="5" xfId="1" applyNumberFormat="1" applyFont="1" applyFill="1" applyBorder="1" applyAlignment="1" applyProtection="1">
      <protection locked="0"/>
    </xf>
    <xf numFmtId="10" fontId="34" fillId="0" borderId="5" xfId="0" applyNumberFormat="1" applyFont="1" applyFill="1" applyBorder="1" applyAlignment="1" applyProtection="1"/>
    <xf numFmtId="10" fontId="34" fillId="0" borderId="1" xfId="0" applyNumberFormat="1" applyFont="1" applyFill="1" applyBorder="1" applyAlignment="1" applyProtection="1">
      <protection locked="0"/>
    </xf>
    <xf numFmtId="10" fontId="34" fillId="0" borderId="17" xfId="0" applyNumberFormat="1" applyFont="1" applyFill="1" applyBorder="1" applyAlignment="1" applyProtection="1">
      <protection locked="0"/>
    </xf>
    <xf numFmtId="10" fontId="34" fillId="0" borderId="2" xfId="0" applyNumberFormat="1" applyFont="1" applyFill="1" applyBorder="1" applyAlignment="1" applyProtection="1">
      <protection locked="0"/>
    </xf>
    <xf numFmtId="10" fontId="31" fillId="0" borderId="1" xfId="0" applyNumberFormat="1" applyFont="1" applyFill="1" applyBorder="1" applyAlignment="1"/>
    <xf numFmtId="10" fontId="31" fillId="0" borderId="17" xfId="0" applyNumberFormat="1" applyFont="1" applyFill="1" applyBorder="1" applyAlignment="1"/>
    <xf numFmtId="10" fontId="31" fillId="0" borderId="2" xfId="0" applyNumberFormat="1" applyFont="1" applyFill="1" applyBorder="1" applyAlignment="1"/>
    <xf numFmtId="10" fontId="36" fillId="0" borderId="1" xfId="0" applyNumberFormat="1" applyFont="1" applyFill="1" applyBorder="1" applyAlignment="1"/>
    <xf numFmtId="10" fontId="36" fillId="0" borderId="17" xfId="0" applyNumberFormat="1" applyFont="1" applyFill="1" applyBorder="1" applyAlignment="1"/>
    <xf numFmtId="10" fontId="36" fillId="0" borderId="2" xfId="0" applyNumberFormat="1" applyFont="1" applyFill="1" applyBorder="1" applyAlignment="1"/>
    <xf numFmtId="10" fontId="34" fillId="0" borderId="6" xfId="1" applyNumberFormat="1" applyFont="1" applyFill="1" applyBorder="1" applyAlignment="1" applyProtection="1">
      <protection locked="0"/>
    </xf>
    <xf numFmtId="10" fontId="34" fillId="0" borderId="6" xfId="0" applyNumberFormat="1" applyFont="1" applyFill="1" applyBorder="1" applyAlignment="1" applyProtection="1"/>
    <xf numFmtId="10" fontId="34" fillId="0" borderId="18" xfId="0" applyNumberFormat="1" applyFont="1" applyFill="1" applyBorder="1" applyAlignment="1" applyProtection="1">
      <protection locked="0"/>
    </xf>
    <xf numFmtId="10" fontId="34" fillId="0" borderId="19" xfId="0" applyNumberFormat="1" applyFont="1" applyFill="1" applyBorder="1" applyAlignment="1" applyProtection="1">
      <protection locked="0"/>
    </xf>
    <xf numFmtId="10" fontId="34" fillId="0" borderId="20" xfId="0" applyNumberFormat="1" applyFont="1" applyFill="1" applyBorder="1" applyAlignment="1" applyProtection="1">
      <protection locked="0"/>
    </xf>
    <xf numFmtId="10" fontId="31" fillId="0" borderId="24" xfId="0" applyNumberFormat="1" applyFont="1" applyFill="1" applyBorder="1" applyAlignment="1"/>
    <xf numFmtId="10" fontId="31" fillId="0" borderId="25" xfId="0" applyNumberFormat="1" applyFont="1" applyFill="1" applyBorder="1" applyAlignment="1"/>
    <xf numFmtId="10" fontId="31" fillId="0" borderId="26" xfId="0" applyNumberFormat="1" applyFont="1" applyFill="1" applyBorder="1" applyAlignment="1"/>
    <xf numFmtId="10" fontId="34" fillId="0" borderId="4" xfId="1" applyNumberFormat="1" applyFont="1" applyFill="1" applyBorder="1" applyAlignment="1" applyProtection="1">
      <protection locked="0"/>
    </xf>
    <xf numFmtId="10" fontId="34" fillId="0" borderId="4" xfId="0" applyNumberFormat="1" applyFont="1" applyFill="1" applyBorder="1" applyAlignment="1" applyProtection="1"/>
    <xf numFmtId="10" fontId="34" fillId="0" borderId="21" xfId="0" applyNumberFormat="1" applyFont="1" applyFill="1" applyBorder="1" applyAlignment="1" applyProtection="1">
      <protection locked="0"/>
    </xf>
    <xf numFmtId="10" fontId="34" fillId="0" borderId="22" xfId="0" applyNumberFormat="1" applyFont="1" applyFill="1" applyBorder="1" applyAlignment="1" applyProtection="1">
      <protection locked="0"/>
    </xf>
    <xf numFmtId="10" fontId="34" fillId="0" borderId="23" xfId="0" applyNumberFormat="1" applyFont="1" applyFill="1" applyBorder="1" applyAlignment="1" applyProtection="1">
      <protection locked="0"/>
    </xf>
    <xf numFmtId="10" fontId="33" fillId="0" borderId="17" xfId="0" applyNumberFormat="1" applyFont="1" applyFill="1" applyBorder="1" applyAlignment="1" applyProtection="1">
      <protection locked="0"/>
    </xf>
    <xf numFmtId="10" fontId="33" fillId="0" borderId="5" xfId="0" applyNumberFormat="1" applyFont="1" applyFill="1" applyBorder="1" applyAlignment="1" applyProtection="1">
      <protection locked="0"/>
    </xf>
    <xf numFmtId="10" fontId="40" fillId="0" borderId="1" xfId="0" applyNumberFormat="1" applyFont="1" applyFill="1" applyBorder="1" applyAlignment="1" applyProtection="1">
      <protection locked="0"/>
    </xf>
    <xf numFmtId="10" fontId="38" fillId="0" borderId="17" xfId="0" applyNumberFormat="1" applyFont="1" applyFill="1" applyBorder="1" applyAlignment="1" applyProtection="1">
      <protection locked="0"/>
    </xf>
    <xf numFmtId="10" fontId="40" fillId="0" borderId="2" xfId="0" applyNumberFormat="1" applyFont="1" applyFill="1" applyBorder="1" applyAlignment="1" applyProtection="1">
      <protection locked="0"/>
    </xf>
    <xf numFmtId="10" fontId="38" fillId="0" borderId="5" xfId="0" applyNumberFormat="1" applyFont="1" applyFill="1" applyBorder="1" applyAlignment="1" applyProtection="1">
      <protection locked="0"/>
    </xf>
    <xf numFmtId="10" fontId="31" fillId="0" borderId="21" xfId="0" applyNumberFormat="1" applyFont="1" applyFill="1" applyBorder="1" applyAlignment="1"/>
    <xf numFmtId="10" fontId="31" fillId="0" borderId="22" xfId="0" applyNumberFormat="1" applyFont="1" applyFill="1" applyBorder="1" applyAlignment="1"/>
    <xf numFmtId="10" fontId="31" fillId="0" borderId="23" xfId="0" applyNumberFormat="1" applyFont="1" applyFill="1" applyBorder="1" applyAlignment="1"/>
    <xf numFmtId="10" fontId="31" fillId="0" borderId="17" xfId="0" applyNumberFormat="1" applyFont="1" applyFill="1" applyBorder="1" applyAlignment="1" applyProtection="1">
      <protection locked="0"/>
    </xf>
    <xf numFmtId="10" fontId="31" fillId="0" borderId="5" xfId="0" applyNumberFormat="1" applyFont="1" applyFill="1" applyBorder="1" applyAlignment="1" applyProtection="1">
      <protection locked="0"/>
    </xf>
    <xf numFmtId="10" fontId="31" fillId="0" borderId="19" xfId="0" applyNumberFormat="1" applyFont="1" applyFill="1" applyBorder="1" applyAlignment="1" applyProtection="1">
      <protection locked="0"/>
    </xf>
    <xf numFmtId="10" fontId="31" fillId="0" borderId="6" xfId="0" applyNumberFormat="1" applyFont="1" applyFill="1" applyBorder="1" applyAlignment="1" applyProtection="1">
      <protection locked="0"/>
    </xf>
    <xf numFmtId="10" fontId="31" fillId="0" borderId="28" xfId="0" applyNumberFormat="1" applyFont="1" applyFill="1" applyBorder="1" applyAlignment="1"/>
    <xf numFmtId="10" fontId="31" fillId="0" borderId="29" xfId="0" applyNumberFormat="1" applyFont="1" applyFill="1" applyBorder="1" applyAlignment="1"/>
    <xf numFmtId="10" fontId="31" fillId="0" borderId="30" xfId="0" applyNumberFormat="1" applyFont="1" applyFill="1" applyBorder="1" applyAlignment="1"/>
    <xf numFmtId="10" fontId="31" fillId="0" borderId="22" xfId="0" applyNumberFormat="1" applyFont="1" applyFill="1" applyBorder="1" applyAlignment="1" applyProtection="1">
      <protection locked="0"/>
    </xf>
    <xf numFmtId="10" fontId="31" fillId="0" borderId="4" xfId="0" applyNumberFormat="1" applyFont="1" applyFill="1" applyBorder="1" applyAlignment="1" applyProtection="1">
      <protection locked="0"/>
    </xf>
    <xf numFmtId="10" fontId="34" fillId="0" borderId="7" xfId="1" applyNumberFormat="1" applyFont="1" applyFill="1" applyBorder="1" applyAlignment="1" applyProtection="1">
      <protection locked="0"/>
    </xf>
    <xf numFmtId="10" fontId="34" fillId="0" borderId="7" xfId="0" applyNumberFormat="1" applyFont="1" applyFill="1" applyBorder="1" applyAlignment="1" applyProtection="1"/>
    <xf numFmtId="10" fontId="31" fillId="0" borderId="7" xfId="0" applyNumberFormat="1" applyFont="1" applyFill="1" applyBorder="1" applyAlignment="1" applyProtection="1">
      <protection locked="0"/>
    </xf>
    <xf numFmtId="10" fontId="31" fillId="0" borderId="28" xfId="0" applyNumberFormat="1" applyFont="1" applyFill="1" applyBorder="1" applyAlignment="1" applyProtection="1"/>
    <xf numFmtId="10" fontId="31" fillId="0" borderId="29" xfId="0" applyNumberFormat="1" applyFont="1" applyFill="1" applyBorder="1" applyAlignment="1" applyProtection="1"/>
    <xf numFmtId="10" fontId="31" fillId="0" borderId="30" xfId="0" applyNumberFormat="1" applyFont="1" applyFill="1" applyBorder="1" applyAlignment="1" applyProtection="1"/>
    <xf numFmtId="0" fontId="31" fillId="0" borderId="0" xfId="0" applyFont="1" applyFill="1" applyBorder="1" applyAlignment="1">
      <alignment horizontal="center" vertical="center" wrapText="1"/>
    </xf>
    <xf numFmtId="0" fontId="29" fillId="0" borderId="32" xfId="0" applyFont="1" applyFill="1" applyBorder="1" applyAlignment="1"/>
    <xf numFmtId="0" fontId="28" fillId="0" borderId="35" xfId="0" applyFont="1" applyFill="1" applyBorder="1" applyAlignment="1"/>
    <xf numFmtId="0" fontId="32" fillId="0" borderId="35" xfId="0" applyFont="1" applyFill="1" applyBorder="1" applyAlignment="1">
      <alignment horizontal="center"/>
    </xf>
    <xf numFmtId="0" fontId="28" fillId="0" borderId="35" xfId="0" applyFont="1" applyFill="1" applyBorder="1" applyAlignment="1">
      <alignment horizontal="center"/>
    </xf>
    <xf numFmtId="0" fontId="28" fillId="0" borderId="35" xfId="0" applyFont="1" applyFill="1" applyBorder="1" applyAlignment="1">
      <alignment horizontal="center" vertical="center"/>
    </xf>
    <xf numFmtId="0" fontId="28" fillId="0" borderId="35" xfId="0" applyFont="1" applyFill="1" applyBorder="1" applyAlignment="1">
      <alignment wrapText="1"/>
    </xf>
    <xf numFmtId="3" fontId="32" fillId="0" borderId="35" xfId="0" quotePrefix="1" applyNumberFormat="1" applyFont="1" applyFill="1" applyBorder="1" applyAlignment="1">
      <alignment horizontal="right"/>
    </xf>
    <xf numFmtId="3" fontId="34" fillId="0" borderId="35" xfId="0" applyNumberFormat="1" applyFont="1" applyFill="1" applyBorder="1" applyAlignment="1" applyProtection="1">
      <protection locked="0"/>
    </xf>
    <xf numFmtId="3" fontId="34" fillId="0" borderId="35" xfId="1" applyNumberFormat="1" applyFont="1" applyFill="1" applyBorder="1" applyAlignment="1" applyProtection="1">
      <protection locked="0"/>
    </xf>
    <xf numFmtId="3" fontId="34" fillId="0" borderId="35" xfId="0" applyNumberFormat="1" applyFont="1" applyFill="1" applyBorder="1" applyAlignment="1" applyProtection="1"/>
    <xf numFmtId="3" fontId="31" fillId="0" borderId="35" xfId="0" applyNumberFormat="1" applyFont="1" applyFill="1" applyBorder="1" applyAlignment="1"/>
    <xf numFmtId="0" fontId="42" fillId="0" borderId="32" xfId="0" applyFont="1" applyFill="1" applyBorder="1" applyAlignment="1"/>
    <xf numFmtId="0" fontId="32" fillId="0" borderId="28" xfId="0" applyFont="1" applyFill="1" applyBorder="1" applyAlignment="1">
      <alignment horizontal="center"/>
    </xf>
    <xf numFmtId="0" fontId="32" fillId="0" borderId="31" xfId="0" applyFont="1" applyFill="1" applyBorder="1" applyAlignment="1">
      <alignment horizontal="center"/>
    </xf>
    <xf numFmtId="0" fontId="32" fillId="0" borderId="30" xfId="0" applyFont="1" applyFill="1" applyBorder="1" applyAlignment="1">
      <alignment horizontal="center"/>
    </xf>
    <xf numFmtId="0" fontId="42" fillId="0" borderId="32" xfId="0" applyFont="1" applyFill="1" applyBorder="1" applyAlignment="1">
      <alignment horizontal="left"/>
    </xf>
    <xf numFmtId="0" fontId="29" fillId="0" borderId="32" xfId="0" applyFont="1" applyFill="1" applyBorder="1" applyAlignment="1">
      <alignment horizontal="center"/>
    </xf>
    <xf numFmtId="0" fontId="41" fillId="0" borderId="0" xfId="0" applyFont="1" applyFill="1" applyAlignment="1">
      <alignment horizontal="center" vertical="center"/>
    </xf>
    <xf numFmtId="0" fontId="30" fillId="0" borderId="28" xfId="0" applyFont="1" applyFill="1" applyBorder="1" applyAlignment="1">
      <alignment horizontal="center" vertical="center"/>
    </xf>
    <xf numFmtId="0" fontId="30" fillId="0" borderId="31" xfId="0" applyFont="1" applyFill="1" applyBorder="1" applyAlignment="1">
      <alignment horizontal="center" vertical="center"/>
    </xf>
    <xf numFmtId="0" fontId="30" fillId="0" borderId="30" xfId="0" applyFont="1" applyFill="1" applyBorder="1" applyAlignment="1">
      <alignment horizontal="center" vertical="center"/>
    </xf>
    <xf numFmtId="0" fontId="32" fillId="0" borderId="28" xfId="0" applyFont="1" applyFill="1" applyBorder="1" applyAlignment="1" applyProtection="1">
      <alignment horizontal="center" vertical="center" wrapText="1"/>
    </xf>
    <xf numFmtId="0" fontId="32" fillId="0" borderId="31" xfId="0" applyFont="1" applyFill="1" applyBorder="1" applyAlignment="1" applyProtection="1">
      <alignment horizontal="center" vertical="center" wrapText="1"/>
    </xf>
    <xf numFmtId="0" fontId="32" fillId="0" borderId="30" xfId="0" applyFont="1" applyFill="1" applyBorder="1" applyAlignment="1" applyProtection="1">
      <alignment horizontal="center" vertical="center" wrapText="1"/>
    </xf>
    <xf numFmtId="0" fontId="32" fillId="0" borderId="28" xfId="0" applyFont="1" applyFill="1" applyBorder="1" applyAlignment="1">
      <alignment horizontal="center" vertical="center" wrapText="1"/>
    </xf>
    <xf numFmtId="0" fontId="32" fillId="0" borderId="31" xfId="0" applyFont="1" applyFill="1" applyBorder="1" applyAlignment="1">
      <alignment horizontal="center" vertical="center" wrapText="1"/>
    </xf>
    <xf numFmtId="0" fontId="32" fillId="0" borderId="30" xfId="0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 vertical="center" wrapText="1"/>
    </xf>
  </cellXfs>
  <cellStyles count="84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cel Built-in Normal" xfId="29"/>
    <cellStyle name="Explanatory Text 2" xfId="30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Neutral 2" xfId="38"/>
    <cellStyle name="Normal" xfId="0" builtinId="0"/>
    <cellStyle name="Normal 10" xfId="39"/>
    <cellStyle name="Normal 2" xfId="40"/>
    <cellStyle name="Normal 2 10" xfId="41"/>
    <cellStyle name="Normal 2 2" xfId="42"/>
    <cellStyle name="Normal 2 2 2" xfId="43"/>
    <cellStyle name="Normal 2 3" xfId="44"/>
    <cellStyle name="Normal 2 4" xfId="45"/>
    <cellStyle name="Normal 2 5" xfId="46"/>
    <cellStyle name="Normal 2 6" xfId="47"/>
    <cellStyle name="Normal 2 7" xfId="48"/>
    <cellStyle name="Normal 2 8" xfId="49"/>
    <cellStyle name="Normal 2 9" xfId="50"/>
    <cellStyle name="Normal 2_DRAGICA i PETRANA OBRAZAC 1 JAN DEC 2011" xfId="51"/>
    <cellStyle name="Normal 3" xfId="52"/>
    <cellStyle name="Normal 3 10" xfId="53"/>
    <cellStyle name="Normal 3 11" xfId="54"/>
    <cellStyle name="Normal 3 2" xfId="55"/>
    <cellStyle name="Normal 3 3" xfId="56"/>
    <cellStyle name="Normal 3 4" xfId="57"/>
    <cellStyle name="Normal 3 5" xfId="58"/>
    <cellStyle name="Normal 3 6" xfId="59"/>
    <cellStyle name="Normal 3 7" xfId="60"/>
    <cellStyle name="Normal 3 8" xfId="61"/>
    <cellStyle name="Normal 3 9" xfId="62"/>
    <cellStyle name="Normal 3_DRAGICA i PETRANA OBRAZAC 1 JAN DEC 2011" xfId="63"/>
    <cellStyle name="Normal 4" xfId="64"/>
    <cellStyle name="Normal 5" xfId="65"/>
    <cellStyle name="Normal 6" xfId="66"/>
    <cellStyle name="Normal 6 2" xfId="67"/>
    <cellStyle name="Normal 6 3" xfId="68"/>
    <cellStyle name="Normal 6 4" xfId="69"/>
    <cellStyle name="Normal 6 5" xfId="70"/>
    <cellStyle name="Normal 6 6" xfId="71"/>
    <cellStyle name="Normal 7" xfId="72"/>
    <cellStyle name="Normal 7 2" xfId="73"/>
    <cellStyle name="Normal 7 3" xfId="74"/>
    <cellStyle name="Normal 7 4" xfId="75"/>
    <cellStyle name="Normal 8" xfId="76"/>
    <cellStyle name="Normal 8 2" xfId="77"/>
    <cellStyle name="Normal 9" xfId="78"/>
    <cellStyle name="Normal_OBRAZAC 1 ukupno" xfId="1"/>
    <cellStyle name="Note 2" xfId="79"/>
    <cellStyle name="Output 2" xfId="80"/>
    <cellStyle name="Title 2" xfId="81"/>
    <cellStyle name="Total 2" xfId="82"/>
    <cellStyle name="Warning Text 2" xfId="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I83"/>
  <sheetViews>
    <sheetView showZeros="0" tabSelected="1" zoomScaleNormal="100" workbookViewId="0">
      <pane xSplit="8" ySplit="4" topLeftCell="I60" activePane="bottomRight" state="frozen"/>
      <selection pane="topRight" activeCell="K1" sqref="K1"/>
      <selection pane="bottomLeft" activeCell="A5" sqref="A5"/>
      <selection pane="bottomRight" activeCell="AJ60" sqref="AJ60"/>
    </sheetView>
  </sheetViews>
  <sheetFormatPr defaultRowHeight="12.75" x14ac:dyDescent="0.2"/>
  <cols>
    <col min="1" max="1" width="3.85546875" style="3" customWidth="1"/>
    <col min="2" max="2" width="5.85546875" style="209" customWidth="1"/>
    <col min="3" max="3" width="4.5703125" style="209" customWidth="1"/>
    <col min="4" max="4" width="7.7109375" style="209" bestFit="1" customWidth="1"/>
    <col min="5" max="5" width="3.28515625" style="210" customWidth="1"/>
    <col min="6" max="6" width="9.85546875" style="209" bestFit="1" customWidth="1"/>
    <col min="7" max="7" width="58.28515625" style="211" customWidth="1"/>
    <col min="8" max="8" width="17.140625" style="3" bestFit="1" customWidth="1"/>
    <col min="9" max="9" width="10.85546875" style="3" bestFit="1" customWidth="1"/>
    <col min="10" max="10" width="9.28515625" style="3" bestFit="1" customWidth="1"/>
    <col min="11" max="11" width="9.85546875" style="3" bestFit="1" customWidth="1"/>
    <col min="12" max="12" width="9.28515625" style="3" bestFit="1" customWidth="1"/>
    <col min="13" max="13" width="10.140625" style="3" bestFit="1" customWidth="1"/>
    <col min="14" max="17" width="9.28515625" style="3" bestFit="1" customWidth="1"/>
    <col min="18" max="18" width="10.42578125" style="3" bestFit="1" customWidth="1"/>
    <col min="19" max="19" width="10.140625" style="3" bestFit="1" customWidth="1"/>
    <col min="20" max="20" width="11" style="3" bestFit="1" customWidth="1"/>
    <col min="21" max="22" width="9.28515625" style="3" bestFit="1" customWidth="1"/>
    <col min="23" max="23" width="10.140625" style="3" bestFit="1" customWidth="1"/>
    <col min="24" max="24" width="9.140625" style="3"/>
    <col min="25" max="25" width="10.140625" style="3" bestFit="1" customWidth="1"/>
    <col min="26" max="26" width="10.28515625" style="3" bestFit="1" customWidth="1"/>
    <col min="27" max="28" width="9.140625" style="3"/>
    <col min="29" max="29" width="10.140625" style="3" bestFit="1" customWidth="1"/>
    <col min="30" max="30" width="8.5703125" style="3" bestFit="1" customWidth="1"/>
    <col min="31" max="32" width="9.140625" style="3"/>
    <col min="33" max="33" width="10" style="3" customWidth="1"/>
    <col min="34" max="36" width="9.140625" style="3"/>
    <col min="37" max="37" width="11.42578125" style="3" bestFit="1" customWidth="1"/>
    <col min="38" max="38" width="10.140625" style="3" bestFit="1" customWidth="1"/>
    <col min="39" max="39" width="10.5703125" style="3" bestFit="1" customWidth="1"/>
    <col min="40" max="40" width="9.140625" style="3"/>
    <col min="41" max="41" width="10.42578125" style="3" bestFit="1" customWidth="1"/>
    <col min="42" max="42" width="10.28515625" style="3" bestFit="1" customWidth="1"/>
    <col min="43" max="43" width="10.42578125" style="3" bestFit="1" customWidth="1"/>
    <col min="44" max="44" width="9.42578125" style="3" bestFit="1" customWidth="1"/>
    <col min="45" max="47" width="9.140625" style="3"/>
    <col min="48" max="49" width="11.5703125" style="3" bestFit="1" customWidth="1"/>
    <col min="50" max="51" width="10.42578125" style="3" bestFit="1" customWidth="1"/>
    <col min="52" max="52" width="11.42578125" style="3" bestFit="1" customWidth="1"/>
    <col min="53" max="53" width="10.42578125" style="3" bestFit="1" customWidth="1"/>
    <col min="54" max="54" width="12.42578125" style="3" bestFit="1" customWidth="1"/>
    <col min="55" max="56" width="11.5703125" style="3" bestFit="1" customWidth="1"/>
    <col min="57" max="57" width="13" style="3" customWidth="1"/>
    <col min="58" max="61" width="9.85546875" style="3" bestFit="1" customWidth="1"/>
    <col min="62" max="16384" width="9.140625" style="3"/>
  </cols>
  <sheetData>
    <row r="1" spans="1:61" ht="43.5" customHeight="1" x14ac:dyDescent="0.2">
      <c r="B1" s="4"/>
      <c r="C1" s="4"/>
      <c r="D1" s="4"/>
      <c r="E1" s="4"/>
      <c r="F1" s="4"/>
      <c r="G1" s="4"/>
      <c r="H1" s="4"/>
      <c r="I1" s="315" t="s">
        <v>198</v>
      </c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  <c r="AA1" s="315"/>
      <c r="AB1" s="315"/>
      <c r="AC1" s="315"/>
      <c r="AD1" s="315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</row>
    <row r="2" spans="1:61" ht="15.75" x14ac:dyDescent="0.25">
      <c r="A2" s="313" t="s">
        <v>199</v>
      </c>
      <c r="B2" s="313"/>
      <c r="C2" s="313"/>
      <c r="D2" s="313"/>
      <c r="E2" s="313"/>
      <c r="F2" s="6"/>
      <c r="G2" s="7"/>
      <c r="H2" s="5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314" t="s">
        <v>197</v>
      </c>
      <c r="AF2" s="314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314" t="s">
        <v>197</v>
      </c>
      <c r="BD2" s="314"/>
      <c r="BE2" s="8"/>
    </row>
    <row r="3" spans="1:61" ht="60" x14ac:dyDescent="0.2">
      <c r="A3" s="54"/>
      <c r="B3" s="54"/>
      <c r="C3" s="54"/>
      <c r="D3" s="54"/>
      <c r="E3" s="54"/>
      <c r="F3" s="10" t="s">
        <v>0</v>
      </c>
      <c r="G3" s="10" t="s">
        <v>1</v>
      </c>
      <c r="H3" s="9" t="s">
        <v>2</v>
      </c>
      <c r="I3" s="218" t="s">
        <v>3</v>
      </c>
      <c r="J3" s="218" t="s">
        <v>4</v>
      </c>
      <c r="K3" s="218" t="s">
        <v>5</v>
      </c>
      <c r="L3" s="218" t="s">
        <v>6</v>
      </c>
      <c r="M3" s="219" t="s">
        <v>7</v>
      </c>
      <c r="N3" s="219" t="s">
        <v>8</v>
      </c>
      <c r="O3" s="219" t="s">
        <v>9</v>
      </c>
      <c r="P3" s="219" t="s">
        <v>10</v>
      </c>
      <c r="Q3" s="218" t="s">
        <v>11</v>
      </c>
      <c r="R3" s="218" t="s">
        <v>12</v>
      </c>
      <c r="S3" s="218" t="s">
        <v>13</v>
      </c>
      <c r="T3" s="218" t="s">
        <v>14</v>
      </c>
      <c r="U3" s="218" t="s">
        <v>15</v>
      </c>
      <c r="V3" s="218" t="s">
        <v>16</v>
      </c>
      <c r="W3" s="218" t="s">
        <v>17</v>
      </c>
      <c r="X3" s="218" t="s">
        <v>18</v>
      </c>
      <c r="Y3" s="218" t="s">
        <v>19</v>
      </c>
      <c r="Z3" s="218" t="s">
        <v>20</v>
      </c>
      <c r="AA3" s="218" t="s">
        <v>21</v>
      </c>
      <c r="AB3" s="218" t="s">
        <v>22</v>
      </c>
      <c r="AC3" s="218" t="s">
        <v>23</v>
      </c>
      <c r="AD3" s="219" t="s">
        <v>24</v>
      </c>
      <c r="AE3" s="219" t="s">
        <v>25</v>
      </c>
      <c r="AF3" s="219" t="s">
        <v>26</v>
      </c>
      <c r="AG3" s="219" t="s">
        <v>27</v>
      </c>
      <c r="AH3" s="218" t="s">
        <v>28</v>
      </c>
      <c r="AI3" s="218" t="s">
        <v>29</v>
      </c>
      <c r="AJ3" s="218" t="s">
        <v>30</v>
      </c>
      <c r="AK3" s="218" t="s">
        <v>31</v>
      </c>
      <c r="AL3" s="218" t="s">
        <v>32</v>
      </c>
      <c r="AM3" s="218" t="s">
        <v>33</v>
      </c>
      <c r="AN3" s="218" t="s">
        <v>34</v>
      </c>
      <c r="AO3" s="218" t="s">
        <v>35</v>
      </c>
      <c r="AP3" s="219" t="s">
        <v>36</v>
      </c>
      <c r="AQ3" s="219" t="s">
        <v>37</v>
      </c>
      <c r="AR3" s="218" t="s">
        <v>38</v>
      </c>
      <c r="AS3" s="218" t="s">
        <v>39</v>
      </c>
      <c r="AT3" s="218" t="s">
        <v>40</v>
      </c>
      <c r="AU3" s="220" t="s">
        <v>41</v>
      </c>
      <c r="AV3" s="12" t="s">
        <v>42</v>
      </c>
      <c r="AW3" s="221" t="s">
        <v>43</v>
      </c>
      <c r="AX3" s="218" t="s">
        <v>44</v>
      </c>
      <c r="AY3" s="218" t="s">
        <v>45</v>
      </c>
      <c r="AZ3" s="219" t="s">
        <v>46</v>
      </c>
      <c r="BA3" s="218" t="s">
        <v>47</v>
      </c>
      <c r="BB3" s="11" t="s">
        <v>196</v>
      </c>
      <c r="BC3" s="222" t="s">
        <v>48</v>
      </c>
      <c r="BD3" s="12" t="s">
        <v>49</v>
      </c>
      <c r="BE3" s="12" t="s">
        <v>50</v>
      </c>
      <c r="BG3" s="297"/>
      <c r="BH3" s="297"/>
      <c r="BI3" s="297"/>
    </row>
    <row r="4" spans="1:61" ht="13.5" thickBot="1" x14ac:dyDescent="0.25">
      <c r="A4" s="13"/>
      <c r="B4" s="13"/>
      <c r="C4" s="13"/>
      <c r="D4" s="13"/>
      <c r="E4" s="14"/>
      <c r="F4" s="15"/>
      <c r="G4" s="16"/>
      <c r="H4" s="13"/>
      <c r="I4" s="17">
        <v>1</v>
      </c>
      <c r="J4" s="17">
        <v>2</v>
      </c>
      <c r="K4" s="17">
        <v>3</v>
      </c>
      <c r="L4" s="17">
        <v>4</v>
      </c>
      <c r="M4" s="17">
        <v>5</v>
      </c>
      <c r="N4" s="17">
        <v>6</v>
      </c>
      <c r="O4" s="17">
        <v>7</v>
      </c>
      <c r="P4" s="17">
        <v>8</v>
      </c>
      <c r="Q4" s="17">
        <v>9</v>
      </c>
      <c r="R4" s="17">
        <v>10</v>
      </c>
      <c r="S4" s="17">
        <v>11</v>
      </c>
      <c r="T4" s="17">
        <v>12</v>
      </c>
      <c r="U4" s="17">
        <v>13</v>
      </c>
      <c r="V4" s="17">
        <v>14</v>
      </c>
      <c r="W4" s="17">
        <v>15</v>
      </c>
      <c r="X4" s="17">
        <v>16</v>
      </c>
      <c r="Y4" s="17">
        <v>17</v>
      </c>
      <c r="Z4" s="17">
        <v>18</v>
      </c>
      <c r="AA4" s="17">
        <v>19</v>
      </c>
      <c r="AB4" s="17">
        <v>20</v>
      </c>
      <c r="AC4" s="17">
        <v>21</v>
      </c>
      <c r="AD4" s="17">
        <v>22</v>
      </c>
      <c r="AE4" s="17">
        <v>23</v>
      </c>
      <c r="AF4" s="17">
        <v>24</v>
      </c>
      <c r="AG4" s="17">
        <v>25</v>
      </c>
      <c r="AH4" s="17">
        <v>26</v>
      </c>
      <c r="AI4" s="17">
        <v>27</v>
      </c>
      <c r="AJ4" s="17">
        <v>28</v>
      </c>
      <c r="AK4" s="17">
        <v>29</v>
      </c>
      <c r="AL4" s="17">
        <v>30</v>
      </c>
      <c r="AM4" s="17">
        <v>31</v>
      </c>
      <c r="AN4" s="17">
        <v>32</v>
      </c>
      <c r="AO4" s="17">
        <v>33</v>
      </c>
      <c r="AP4" s="17">
        <v>34</v>
      </c>
      <c r="AQ4" s="17">
        <v>35</v>
      </c>
      <c r="AR4" s="17">
        <v>36</v>
      </c>
      <c r="AS4" s="17">
        <v>37</v>
      </c>
      <c r="AT4" s="17">
        <v>38</v>
      </c>
      <c r="AU4" s="18">
        <v>39</v>
      </c>
      <c r="AV4" s="19" t="s">
        <v>51</v>
      </c>
      <c r="AW4" s="20">
        <v>1</v>
      </c>
      <c r="AX4" s="17">
        <v>2</v>
      </c>
      <c r="AY4" s="17">
        <v>3</v>
      </c>
      <c r="AZ4" s="17">
        <v>4</v>
      </c>
      <c r="BA4" s="17">
        <v>5</v>
      </c>
      <c r="BB4" s="17"/>
      <c r="BC4" s="18">
        <v>6</v>
      </c>
      <c r="BD4" s="19" t="s">
        <v>52</v>
      </c>
      <c r="BE4" s="19" t="s">
        <v>53</v>
      </c>
    </row>
    <row r="5" spans="1:61" ht="13.5" thickBot="1" x14ac:dyDescent="0.25">
      <c r="A5" s="21" t="s">
        <v>54</v>
      </c>
      <c r="B5" s="22"/>
      <c r="C5" s="22"/>
      <c r="D5" s="22"/>
      <c r="E5" s="23"/>
      <c r="F5" s="24"/>
      <c r="G5" s="25" t="s">
        <v>55</v>
      </c>
      <c r="H5" s="21"/>
      <c r="I5" s="26">
        <f>I6+I15+I21+I33</f>
        <v>346941</v>
      </c>
      <c r="J5" s="26">
        <f t="shared" ref="J5:BE5" si="0">J6+J15+J21+J33</f>
        <v>204084</v>
      </c>
      <c r="K5" s="26">
        <f t="shared" si="0"/>
        <v>563890</v>
      </c>
      <c r="L5" s="26">
        <f t="shared" si="0"/>
        <v>165004</v>
      </c>
      <c r="M5" s="26">
        <f t="shared" si="0"/>
        <v>906310</v>
      </c>
      <c r="N5" s="26">
        <f t="shared" si="0"/>
        <v>553933</v>
      </c>
      <c r="O5" s="26">
        <f t="shared" si="0"/>
        <v>225407</v>
      </c>
      <c r="P5" s="26">
        <f t="shared" si="0"/>
        <v>159571</v>
      </c>
      <c r="Q5" s="26">
        <f t="shared" si="0"/>
        <v>261028</v>
      </c>
      <c r="R5" s="26">
        <f t="shared" si="0"/>
        <v>591291</v>
      </c>
      <c r="S5" s="26">
        <f t="shared" si="0"/>
        <v>729994</v>
      </c>
      <c r="T5" s="26">
        <f t="shared" si="0"/>
        <v>1271352</v>
      </c>
      <c r="U5" s="26">
        <f t="shared" si="0"/>
        <v>344819</v>
      </c>
      <c r="V5" s="26">
        <f t="shared" si="0"/>
        <v>240525</v>
      </c>
      <c r="W5" s="26">
        <f t="shared" si="0"/>
        <v>844624</v>
      </c>
      <c r="X5" s="26">
        <f t="shared" si="0"/>
        <v>142750</v>
      </c>
      <c r="Y5" s="26">
        <f t="shared" si="0"/>
        <v>370403</v>
      </c>
      <c r="Z5" s="26">
        <f t="shared" si="0"/>
        <v>1075050</v>
      </c>
      <c r="AA5" s="26">
        <f t="shared" si="0"/>
        <v>255993</v>
      </c>
      <c r="AB5" s="26">
        <f t="shared" si="0"/>
        <v>421645</v>
      </c>
      <c r="AC5" s="26">
        <f t="shared" si="0"/>
        <v>648214</v>
      </c>
      <c r="AD5" s="26">
        <f t="shared" si="0"/>
        <v>168569</v>
      </c>
      <c r="AE5" s="26">
        <f t="shared" si="0"/>
        <v>149611</v>
      </c>
      <c r="AF5" s="26">
        <f t="shared" si="0"/>
        <v>343247</v>
      </c>
      <c r="AG5" s="26">
        <f t="shared" si="0"/>
        <v>140442</v>
      </c>
      <c r="AH5" s="26">
        <f t="shared" si="0"/>
        <v>114580</v>
      </c>
      <c r="AI5" s="26">
        <f t="shared" si="0"/>
        <v>446097</v>
      </c>
      <c r="AJ5" s="26">
        <f t="shared" si="0"/>
        <v>448268</v>
      </c>
      <c r="AK5" s="26">
        <f t="shared" si="0"/>
        <v>142409</v>
      </c>
      <c r="AL5" s="26">
        <f>AL6+AL15+AL21+AL33</f>
        <v>844661</v>
      </c>
      <c r="AM5" s="26">
        <f t="shared" si="0"/>
        <v>428744</v>
      </c>
      <c r="AN5" s="26">
        <f t="shared" si="0"/>
        <v>211320</v>
      </c>
      <c r="AO5" s="26">
        <f t="shared" si="0"/>
        <v>209568</v>
      </c>
      <c r="AP5" s="26">
        <f t="shared" si="0"/>
        <v>149595</v>
      </c>
      <c r="AQ5" s="26">
        <f t="shared" si="0"/>
        <v>1214684</v>
      </c>
      <c r="AR5" s="26">
        <f t="shared" si="0"/>
        <v>429871</v>
      </c>
      <c r="AS5" s="26">
        <f t="shared" si="0"/>
        <v>198418</v>
      </c>
      <c r="AT5" s="26">
        <f t="shared" si="0"/>
        <v>141022</v>
      </c>
      <c r="AU5" s="27">
        <f t="shared" si="0"/>
        <v>473186</v>
      </c>
      <c r="AV5" s="28">
        <f t="shared" si="0"/>
        <v>16577120</v>
      </c>
      <c r="AW5" s="29">
        <f t="shared" si="0"/>
        <v>2437810</v>
      </c>
      <c r="AX5" s="26">
        <f t="shared" si="0"/>
        <v>3209500</v>
      </c>
      <c r="AY5" s="26">
        <f t="shared" si="0"/>
        <v>1405820</v>
      </c>
      <c r="AZ5" s="26">
        <f t="shared" si="0"/>
        <v>1316582</v>
      </c>
      <c r="BA5" s="26">
        <f t="shared" si="0"/>
        <v>2817726</v>
      </c>
      <c r="BB5" s="26">
        <f t="shared" si="0"/>
        <v>11187438</v>
      </c>
      <c r="BC5" s="27">
        <f t="shared" si="0"/>
        <v>11240353</v>
      </c>
      <c r="BD5" s="28">
        <f t="shared" si="0"/>
        <v>22427791</v>
      </c>
      <c r="BE5" s="28">
        <f t="shared" si="0"/>
        <v>39004911</v>
      </c>
      <c r="BF5" s="30"/>
      <c r="BG5" s="30"/>
      <c r="BH5" s="30"/>
      <c r="BI5" s="30"/>
    </row>
    <row r="6" spans="1:61" x14ac:dyDescent="0.2">
      <c r="A6" s="31"/>
      <c r="B6" s="32" t="s">
        <v>51</v>
      </c>
      <c r="C6" s="33"/>
      <c r="D6" s="33"/>
      <c r="E6" s="34"/>
      <c r="F6" s="33"/>
      <c r="G6" s="35" t="s">
        <v>56</v>
      </c>
      <c r="H6" s="35"/>
      <c r="I6" s="36">
        <f>SUM(I8:I13)</f>
        <v>204173</v>
      </c>
      <c r="J6" s="36">
        <f t="shared" ref="J6:BE6" si="1">SUM(J8:J13)</f>
        <v>141243</v>
      </c>
      <c r="K6" s="36">
        <f t="shared" si="1"/>
        <v>361127</v>
      </c>
      <c r="L6" s="36">
        <f t="shared" si="1"/>
        <v>102451</v>
      </c>
      <c r="M6" s="36">
        <f t="shared" si="1"/>
        <v>658597</v>
      </c>
      <c r="N6" s="36">
        <f t="shared" si="1"/>
        <v>412620</v>
      </c>
      <c r="O6" s="36">
        <f t="shared" si="1"/>
        <v>149318</v>
      </c>
      <c r="P6" s="36">
        <f t="shared" si="1"/>
        <v>104281</v>
      </c>
      <c r="Q6" s="36">
        <f t="shared" si="1"/>
        <v>163020</v>
      </c>
      <c r="R6" s="36">
        <f t="shared" si="1"/>
        <v>355578</v>
      </c>
      <c r="S6" s="36">
        <f t="shared" si="1"/>
        <v>454420</v>
      </c>
      <c r="T6" s="36">
        <f t="shared" si="1"/>
        <v>953273</v>
      </c>
      <c r="U6" s="36">
        <f t="shared" si="1"/>
        <v>209851</v>
      </c>
      <c r="V6" s="36">
        <f t="shared" si="1"/>
        <v>140219</v>
      </c>
      <c r="W6" s="36">
        <f t="shared" si="1"/>
        <v>550068</v>
      </c>
      <c r="X6" s="36">
        <f t="shared" si="1"/>
        <v>82620</v>
      </c>
      <c r="Y6" s="36">
        <f t="shared" si="1"/>
        <v>245275</v>
      </c>
      <c r="Z6" s="36">
        <f t="shared" si="1"/>
        <v>720250</v>
      </c>
      <c r="AA6" s="36">
        <f t="shared" si="1"/>
        <v>178048</v>
      </c>
      <c r="AB6" s="36">
        <f t="shared" si="1"/>
        <v>298326</v>
      </c>
      <c r="AC6" s="36">
        <f t="shared" si="1"/>
        <v>444770</v>
      </c>
      <c r="AD6" s="36">
        <f t="shared" si="1"/>
        <v>115221</v>
      </c>
      <c r="AE6" s="36">
        <f t="shared" si="1"/>
        <v>96679</v>
      </c>
      <c r="AF6" s="36">
        <f t="shared" si="1"/>
        <v>242181</v>
      </c>
      <c r="AG6" s="36">
        <f t="shared" si="1"/>
        <v>99559</v>
      </c>
      <c r="AH6" s="36">
        <f t="shared" si="1"/>
        <v>91237</v>
      </c>
      <c r="AI6" s="36">
        <f t="shared" si="1"/>
        <v>271077</v>
      </c>
      <c r="AJ6" s="36">
        <f t="shared" si="1"/>
        <v>210201</v>
      </c>
      <c r="AK6" s="36">
        <f t="shared" si="1"/>
        <v>90380</v>
      </c>
      <c r="AL6" s="36">
        <f>SUM(AL8:AL13)</f>
        <v>552791</v>
      </c>
      <c r="AM6" s="36">
        <f t="shared" si="1"/>
        <v>285871</v>
      </c>
      <c r="AN6" s="36">
        <f t="shared" si="1"/>
        <v>121705</v>
      </c>
      <c r="AO6" s="36">
        <f t="shared" si="1"/>
        <v>120457</v>
      </c>
      <c r="AP6" s="36">
        <f t="shared" si="1"/>
        <v>108680</v>
      </c>
      <c r="AQ6" s="36">
        <f t="shared" si="1"/>
        <v>803785</v>
      </c>
      <c r="AR6" s="36">
        <f t="shared" si="1"/>
        <v>321225</v>
      </c>
      <c r="AS6" s="36">
        <f t="shared" si="1"/>
        <v>114429</v>
      </c>
      <c r="AT6" s="36">
        <f t="shared" si="1"/>
        <v>111212</v>
      </c>
      <c r="AU6" s="37">
        <f t="shared" si="1"/>
        <v>324818</v>
      </c>
      <c r="AV6" s="38">
        <f t="shared" si="1"/>
        <v>11011036</v>
      </c>
      <c r="AW6" s="39">
        <f t="shared" si="1"/>
        <v>1757072</v>
      </c>
      <c r="AX6" s="36">
        <f t="shared" si="1"/>
        <v>1914052</v>
      </c>
      <c r="AY6" s="36">
        <f t="shared" si="1"/>
        <v>909620</v>
      </c>
      <c r="AZ6" s="36">
        <f t="shared" si="1"/>
        <v>947270</v>
      </c>
      <c r="BA6" s="36">
        <f t="shared" si="1"/>
        <v>1775473</v>
      </c>
      <c r="BB6" s="36">
        <f t="shared" si="1"/>
        <v>7303487</v>
      </c>
      <c r="BC6" s="37">
        <f t="shared" si="1"/>
        <v>7312589</v>
      </c>
      <c r="BD6" s="38">
        <f t="shared" si="1"/>
        <v>14616076</v>
      </c>
      <c r="BE6" s="38">
        <f t="shared" si="1"/>
        <v>25627112</v>
      </c>
      <c r="BF6" s="30"/>
      <c r="BG6" s="30"/>
      <c r="BH6" s="30"/>
      <c r="BI6" s="30"/>
    </row>
    <row r="7" spans="1:61" x14ac:dyDescent="0.2">
      <c r="A7" s="40"/>
      <c r="B7" s="41"/>
      <c r="C7" s="42"/>
      <c r="D7" s="42"/>
      <c r="E7" s="43"/>
      <c r="F7" s="42"/>
      <c r="G7" s="44"/>
      <c r="H7" s="44"/>
      <c r="I7" s="45"/>
      <c r="J7" s="46"/>
      <c r="K7" s="45"/>
      <c r="L7" s="47"/>
      <c r="M7" s="47"/>
      <c r="N7" s="46"/>
      <c r="O7" s="46"/>
      <c r="P7" s="47"/>
      <c r="Q7" s="46"/>
      <c r="R7" s="47"/>
      <c r="S7" s="47"/>
      <c r="T7" s="45"/>
      <c r="U7" s="45"/>
      <c r="V7" s="47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8"/>
      <c r="AV7" s="49"/>
      <c r="AW7" s="50"/>
      <c r="AX7" s="45"/>
      <c r="AY7" s="45"/>
      <c r="AZ7" s="45"/>
      <c r="BA7" s="45"/>
      <c r="BB7" s="45"/>
      <c r="BC7" s="48"/>
      <c r="BD7" s="49"/>
      <c r="BE7" s="49"/>
      <c r="BF7" s="30"/>
      <c r="BG7" s="30"/>
      <c r="BH7" s="30"/>
      <c r="BI7" s="30"/>
    </row>
    <row r="8" spans="1:61" x14ac:dyDescent="0.2">
      <c r="A8" s="51"/>
      <c r="B8" s="52"/>
      <c r="C8" s="53" t="s">
        <v>57</v>
      </c>
      <c r="D8" s="52"/>
      <c r="E8" s="54"/>
      <c r="F8" s="52">
        <v>1</v>
      </c>
      <c r="G8" s="55" t="s">
        <v>58</v>
      </c>
      <c r="H8" s="56" t="s">
        <v>59</v>
      </c>
      <c r="I8" s="57">
        <v>127610</v>
      </c>
      <c r="J8" s="57">
        <v>114394</v>
      </c>
      <c r="K8" s="57">
        <v>212018</v>
      </c>
      <c r="L8" s="58">
        <v>70266</v>
      </c>
      <c r="M8" s="58">
        <v>575894</v>
      </c>
      <c r="N8" s="57">
        <v>275644</v>
      </c>
      <c r="O8" s="57">
        <v>121944</v>
      </c>
      <c r="P8" s="58">
        <v>86903</v>
      </c>
      <c r="Q8" s="57">
        <v>132944</v>
      </c>
      <c r="R8" s="58">
        <v>297844</v>
      </c>
      <c r="S8" s="58">
        <v>389966</v>
      </c>
      <c r="T8" s="57">
        <v>677448</v>
      </c>
      <c r="U8" s="57">
        <v>169891</v>
      </c>
      <c r="V8" s="58">
        <v>106050</v>
      </c>
      <c r="W8" s="57">
        <v>463901</v>
      </c>
      <c r="X8" s="57">
        <v>63481</v>
      </c>
      <c r="Y8" s="57">
        <v>182628</v>
      </c>
      <c r="Z8" s="57">
        <v>587377</v>
      </c>
      <c r="AA8" s="57">
        <v>130014</v>
      </c>
      <c r="AB8" s="57">
        <v>254055</v>
      </c>
      <c r="AC8" s="57">
        <v>309763</v>
      </c>
      <c r="AD8" s="57">
        <v>75640</v>
      </c>
      <c r="AE8" s="57">
        <v>56614</v>
      </c>
      <c r="AF8" s="57">
        <v>161163</v>
      </c>
      <c r="AG8" s="57">
        <v>83174</v>
      </c>
      <c r="AH8" s="57">
        <v>78970</v>
      </c>
      <c r="AI8" s="57">
        <v>219672</v>
      </c>
      <c r="AJ8" s="59">
        <v>171945</v>
      </c>
      <c r="AK8" s="57">
        <v>74882</v>
      </c>
      <c r="AL8" s="57">
        <v>465549</v>
      </c>
      <c r="AM8" s="57">
        <v>224611</v>
      </c>
      <c r="AN8" s="57">
        <v>85925</v>
      </c>
      <c r="AO8" s="57">
        <v>96256</v>
      </c>
      <c r="AP8" s="57">
        <v>91844</v>
      </c>
      <c r="AQ8" s="57">
        <v>650679</v>
      </c>
      <c r="AR8" s="57">
        <v>283463</v>
      </c>
      <c r="AS8" s="57">
        <v>96054</v>
      </c>
      <c r="AT8" s="57">
        <v>75640</v>
      </c>
      <c r="AU8" s="60">
        <v>245148</v>
      </c>
      <c r="AV8" s="61">
        <f>SUM(I8:AU8)</f>
        <v>8587264</v>
      </c>
      <c r="AW8" s="62">
        <v>1509654</v>
      </c>
      <c r="AX8" s="57">
        <v>1634471</v>
      </c>
      <c r="AY8" s="57">
        <v>769497</v>
      </c>
      <c r="AZ8" s="57">
        <v>794459</v>
      </c>
      <c r="BA8" s="57">
        <v>1504684</v>
      </c>
      <c r="BB8" s="57">
        <f>SUM(AW8:BA8)</f>
        <v>6212765</v>
      </c>
      <c r="BC8" s="60">
        <v>6135881</v>
      </c>
      <c r="BD8" s="61">
        <f>BB8+BC8</f>
        <v>12348646</v>
      </c>
      <c r="BE8" s="61">
        <f>AV8+BD8</f>
        <v>20935910</v>
      </c>
      <c r="BF8" s="30"/>
      <c r="BG8" s="30"/>
      <c r="BH8" s="30"/>
      <c r="BI8" s="30"/>
    </row>
    <row r="9" spans="1:61" x14ac:dyDescent="0.2">
      <c r="A9" s="51"/>
      <c r="B9" s="52"/>
      <c r="C9" s="53" t="s">
        <v>60</v>
      </c>
      <c r="D9" s="52"/>
      <c r="E9" s="54"/>
      <c r="F9" s="52">
        <v>2</v>
      </c>
      <c r="G9" s="55" t="s">
        <v>61</v>
      </c>
      <c r="H9" s="56" t="s">
        <v>62</v>
      </c>
      <c r="I9" s="57">
        <v>11442</v>
      </c>
      <c r="J9" s="57">
        <v>11028</v>
      </c>
      <c r="K9" s="57">
        <v>11617</v>
      </c>
      <c r="L9" s="58">
        <v>7324</v>
      </c>
      <c r="M9" s="58">
        <v>25231</v>
      </c>
      <c r="N9" s="57">
        <v>11831</v>
      </c>
      <c r="O9" s="57">
        <v>9221</v>
      </c>
      <c r="P9" s="58">
        <v>7617</v>
      </c>
      <c r="Q9" s="57">
        <v>13045</v>
      </c>
      <c r="R9" s="58">
        <v>20444</v>
      </c>
      <c r="S9" s="58">
        <v>19784</v>
      </c>
      <c r="T9" s="57">
        <v>40267</v>
      </c>
      <c r="U9" s="57">
        <v>18842</v>
      </c>
      <c r="V9" s="58">
        <v>4602</v>
      </c>
      <c r="W9" s="57">
        <v>44912</v>
      </c>
      <c r="X9" s="57">
        <v>6905</v>
      </c>
      <c r="Y9" s="57">
        <v>13840</v>
      </c>
      <c r="Z9" s="57">
        <v>42372</v>
      </c>
      <c r="AA9" s="57">
        <v>31858</v>
      </c>
      <c r="AB9" s="57">
        <v>13275</v>
      </c>
      <c r="AC9" s="57">
        <v>23449</v>
      </c>
      <c r="AD9" s="57">
        <v>4326</v>
      </c>
      <c r="AE9" s="57">
        <v>4209</v>
      </c>
      <c r="AF9" s="57">
        <v>13948</v>
      </c>
      <c r="AG9" s="57">
        <v>3447</v>
      </c>
      <c r="AH9" s="57">
        <v>5024</v>
      </c>
      <c r="AI9" s="57">
        <v>12171</v>
      </c>
      <c r="AJ9" s="59">
        <v>12942</v>
      </c>
      <c r="AK9" s="57">
        <v>6173</v>
      </c>
      <c r="AL9" s="57">
        <v>36329</v>
      </c>
      <c r="AM9" s="57">
        <v>13951</v>
      </c>
      <c r="AN9" s="57">
        <v>4810</v>
      </c>
      <c r="AO9" s="57">
        <v>11627</v>
      </c>
      <c r="AP9" s="57">
        <v>6378</v>
      </c>
      <c r="AQ9" s="57">
        <v>90173</v>
      </c>
      <c r="AR9" s="57">
        <v>16359</v>
      </c>
      <c r="AS9" s="57">
        <v>5295</v>
      </c>
      <c r="AT9" s="57">
        <v>2837</v>
      </c>
      <c r="AU9" s="60">
        <v>17286</v>
      </c>
      <c r="AV9" s="61">
        <f t="shared" ref="AV9:AV13" si="2">SUM(I9:AU9)</f>
        <v>656191</v>
      </c>
      <c r="AW9" s="62">
        <v>54821</v>
      </c>
      <c r="AX9" s="57">
        <v>149211</v>
      </c>
      <c r="AY9" s="57">
        <v>45561</v>
      </c>
      <c r="AZ9" s="57">
        <v>43676</v>
      </c>
      <c r="BA9" s="57">
        <v>102334</v>
      </c>
      <c r="BB9" s="57">
        <f t="shared" ref="BB9:BB13" si="3">SUM(AW9:BA9)</f>
        <v>395603</v>
      </c>
      <c r="BC9" s="60">
        <v>367678</v>
      </c>
      <c r="BD9" s="61">
        <f t="shared" ref="BD9:BD13" si="4">BB9+BC9</f>
        <v>763281</v>
      </c>
      <c r="BE9" s="61">
        <f t="shared" ref="BE9:BE13" si="5">AV9+BD9</f>
        <v>1419472</v>
      </c>
      <c r="BF9" s="30"/>
      <c r="BG9" s="30"/>
      <c r="BH9" s="30"/>
      <c r="BI9" s="30"/>
    </row>
    <row r="10" spans="1:61" x14ac:dyDescent="0.2">
      <c r="A10" s="51"/>
      <c r="B10" s="52"/>
      <c r="C10" s="53" t="s">
        <v>63</v>
      </c>
      <c r="D10" s="52"/>
      <c r="E10" s="54"/>
      <c r="F10" s="52">
        <v>3</v>
      </c>
      <c r="G10" s="55" t="s">
        <v>64</v>
      </c>
      <c r="H10" s="56" t="s">
        <v>65</v>
      </c>
      <c r="I10" s="57">
        <v>8552</v>
      </c>
      <c r="J10" s="57">
        <v>1147</v>
      </c>
      <c r="K10" s="57">
        <v>969</v>
      </c>
      <c r="L10" s="58">
        <v>788</v>
      </c>
      <c r="M10" s="58">
        <v>5575</v>
      </c>
      <c r="N10" s="57">
        <v>5229</v>
      </c>
      <c r="O10" s="57">
        <v>1388</v>
      </c>
      <c r="P10" s="58">
        <v>135</v>
      </c>
      <c r="Q10" s="57">
        <v>627</v>
      </c>
      <c r="R10" s="58">
        <v>5453</v>
      </c>
      <c r="S10" s="58">
        <v>0</v>
      </c>
      <c r="T10" s="57">
        <v>2829</v>
      </c>
      <c r="U10" s="57">
        <v>4244</v>
      </c>
      <c r="V10" s="58">
        <v>623</v>
      </c>
      <c r="W10" s="57">
        <v>3517</v>
      </c>
      <c r="X10" s="57">
        <v>1194</v>
      </c>
      <c r="Y10" s="57">
        <v>4448</v>
      </c>
      <c r="Z10" s="57">
        <v>9635</v>
      </c>
      <c r="AA10" s="57">
        <v>3654</v>
      </c>
      <c r="AB10" s="57">
        <v>2208</v>
      </c>
      <c r="AC10" s="57">
        <v>9637</v>
      </c>
      <c r="AD10" s="57">
        <v>137</v>
      </c>
      <c r="AE10" s="57">
        <v>2832</v>
      </c>
      <c r="AF10" s="57">
        <v>894</v>
      </c>
      <c r="AG10" s="57">
        <v>673</v>
      </c>
      <c r="AH10" s="57">
        <v>209</v>
      </c>
      <c r="AI10" s="57">
        <v>1856</v>
      </c>
      <c r="AJ10" s="59">
        <v>4608</v>
      </c>
      <c r="AK10" s="57">
        <v>334</v>
      </c>
      <c r="AL10" s="57">
        <v>2995</v>
      </c>
      <c r="AM10" s="57">
        <v>2579</v>
      </c>
      <c r="AN10" s="57">
        <v>5111</v>
      </c>
      <c r="AO10" s="57">
        <v>189</v>
      </c>
      <c r="AP10" s="57">
        <v>218</v>
      </c>
      <c r="AQ10" s="57">
        <v>7071</v>
      </c>
      <c r="AR10" s="57">
        <v>1926</v>
      </c>
      <c r="AS10" s="57">
        <v>369</v>
      </c>
      <c r="AT10" s="57">
        <v>742</v>
      </c>
      <c r="AU10" s="60">
        <v>2534</v>
      </c>
      <c r="AV10" s="61">
        <f t="shared" si="2"/>
        <v>107129</v>
      </c>
      <c r="AW10" s="62">
        <v>22516</v>
      </c>
      <c r="AX10" s="57">
        <v>8794</v>
      </c>
      <c r="AY10" s="57">
        <v>14255</v>
      </c>
      <c r="AZ10" s="57">
        <v>7925</v>
      </c>
      <c r="BA10" s="57">
        <v>15674</v>
      </c>
      <c r="BB10" s="57">
        <f t="shared" si="3"/>
        <v>69164</v>
      </c>
      <c r="BC10" s="60">
        <v>61579</v>
      </c>
      <c r="BD10" s="61">
        <f t="shared" si="4"/>
        <v>130743</v>
      </c>
      <c r="BE10" s="61">
        <f t="shared" si="5"/>
        <v>237872</v>
      </c>
      <c r="BF10" s="30"/>
      <c r="BG10" s="30"/>
      <c r="BH10" s="30"/>
      <c r="BI10" s="30"/>
    </row>
    <row r="11" spans="1:61" x14ac:dyDescent="0.2">
      <c r="A11" s="51"/>
      <c r="B11" s="52"/>
      <c r="C11" s="53" t="s">
        <v>66</v>
      </c>
      <c r="D11" s="52"/>
      <c r="E11" s="54"/>
      <c r="F11" s="52">
        <v>4</v>
      </c>
      <c r="G11" s="55" t="s">
        <v>67</v>
      </c>
      <c r="H11" s="56" t="s">
        <v>68</v>
      </c>
      <c r="I11" s="57">
        <v>0</v>
      </c>
      <c r="J11" s="57">
        <v>0</v>
      </c>
      <c r="K11" s="57">
        <v>159</v>
      </c>
      <c r="L11" s="58">
        <v>10</v>
      </c>
      <c r="M11" s="58">
        <v>24</v>
      </c>
      <c r="N11" s="57">
        <v>103</v>
      </c>
      <c r="O11" s="57">
        <v>0</v>
      </c>
      <c r="P11" s="58">
        <v>3</v>
      </c>
      <c r="Q11" s="57">
        <v>6</v>
      </c>
      <c r="R11" s="58">
        <v>7</v>
      </c>
      <c r="S11" s="58">
        <v>2</v>
      </c>
      <c r="T11" s="57">
        <v>11</v>
      </c>
      <c r="U11" s="57">
        <v>0</v>
      </c>
      <c r="V11" s="58">
        <v>16</v>
      </c>
      <c r="W11" s="57">
        <v>29</v>
      </c>
      <c r="X11" s="57">
        <v>4</v>
      </c>
      <c r="Y11" s="57">
        <v>0</v>
      </c>
      <c r="Z11" s="57">
        <v>15</v>
      </c>
      <c r="AA11" s="57">
        <v>0</v>
      </c>
      <c r="AB11" s="57">
        <v>1</v>
      </c>
      <c r="AC11" s="57">
        <v>8</v>
      </c>
      <c r="AD11" s="57">
        <v>0</v>
      </c>
      <c r="AE11" s="57">
        <v>19</v>
      </c>
      <c r="AF11" s="57">
        <v>20</v>
      </c>
      <c r="AG11" s="57">
        <v>0</v>
      </c>
      <c r="AH11" s="57">
        <v>0</v>
      </c>
      <c r="AI11" s="57">
        <v>25</v>
      </c>
      <c r="AJ11" s="59">
        <v>0</v>
      </c>
      <c r="AK11" s="57">
        <v>2</v>
      </c>
      <c r="AL11" s="57">
        <v>6</v>
      </c>
      <c r="AM11" s="57">
        <v>0</v>
      </c>
      <c r="AN11" s="57">
        <v>0</v>
      </c>
      <c r="AO11" s="57">
        <v>17</v>
      </c>
      <c r="AP11" s="57">
        <v>0</v>
      </c>
      <c r="AQ11" s="57">
        <v>1</v>
      </c>
      <c r="AR11" s="57">
        <v>0</v>
      </c>
      <c r="AS11" s="57">
        <v>0</v>
      </c>
      <c r="AT11" s="57">
        <v>2</v>
      </c>
      <c r="AU11" s="60">
        <v>10</v>
      </c>
      <c r="AV11" s="61">
        <f t="shared" si="2"/>
        <v>500</v>
      </c>
      <c r="AW11" s="62">
        <v>22</v>
      </c>
      <c r="AX11" s="57">
        <v>129</v>
      </c>
      <c r="AY11" s="57">
        <v>39</v>
      </c>
      <c r="AZ11" s="57">
        <v>72</v>
      </c>
      <c r="BA11" s="57">
        <v>59</v>
      </c>
      <c r="BB11" s="57">
        <f t="shared" si="3"/>
        <v>321</v>
      </c>
      <c r="BC11" s="60">
        <v>239</v>
      </c>
      <c r="BD11" s="61">
        <f t="shared" si="4"/>
        <v>560</v>
      </c>
      <c r="BE11" s="61">
        <f t="shared" si="5"/>
        <v>1060</v>
      </c>
      <c r="BF11" s="30"/>
      <c r="BG11" s="30"/>
      <c r="BH11" s="30"/>
      <c r="BI11" s="30"/>
    </row>
    <row r="12" spans="1:61" x14ac:dyDescent="0.2">
      <c r="A12" s="51"/>
      <c r="B12" s="52"/>
      <c r="C12" s="53" t="s">
        <v>69</v>
      </c>
      <c r="D12" s="52"/>
      <c r="E12" s="54"/>
      <c r="F12" s="52">
        <v>5</v>
      </c>
      <c r="G12" s="63" t="s">
        <v>70</v>
      </c>
      <c r="H12" s="56" t="s">
        <v>71</v>
      </c>
      <c r="I12" s="57">
        <v>44592</v>
      </c>
      <c r="J12" s="57">
        <v>-14</v>
      </c>
      <c r="K12" s="57">
        <v>119632</v>
      </c>
      <c r="L12" s="58">
        <v>13846</v>
      </c>
      <c r="M12" s="58">
        <v>12168</v>
      </c>
      <c r="N12" s="57">
        <v>95553</v>
      </c>
      <c r="O12" s="57">
        <v>1105</v>
      </c>
      <c r="P12" s="58">
        <v>3</v>
      </c>
      <c r="Q12" s="57">
        <v>665</v>
      </c>
      <c r="R12" s="58">
        <v>0</v>
      </c>
      <c r="S12" s="58">
        <v>42</v>
      </c>
      <c r="T12" s="57">
        <v>169363</v>
      </c>
      <c r="U12" s="57">
        <v>283</v>
      </c>
      <c r="V12" s="58">
        <v>18555</v>
      </c>
      <c r="W12" s="57">
        <v>1211</v>
      </c>
      <c r="X12" s="57">
        <v>346</v>
      </c>
      <c r="Y12" s="57">
        <v>19192</v>
      </c>
      <c r="Z12" s="57">
        <v>27463</v>
      </c>
      <c r="AA12" s="57">
        <v>134</v>
      </c>
      <c r="AB12" s="57">
        <v>7606</v>
      </c>
      <c r="AC12" s="57">
        <v>73959</v>
      </c>
      <c r="AD12" s="57">
        <v>24944</v>
      </c>
      <c r="AE12" s="57">
        <v>24406</v>
      </c>
      <c r="AF12" s="57">
        <v>45017</v>
      </c>
      <c r="AG12" s="57">
        <v>2085</v>
      </c>
      <c r="AH12" s="57">
        <v>0</v>
      </c>
      <c r="AI12" s="57">
        <v>10965</v>
      </c>
      <c r="AJ12" s="59">
        <v>199</v>
      </c>
      <c r="AK12" s="57">
        <v>178</v>
      </c>
      <c r="AL12" s="57">
        <v>2327</v>
      </c>
      <c r="AM12" s="57">
        <v>111</v>
      </c>
      <c r="AN12" s="57">
        <v>19568</v>
      </c>
      <c r="AO12" s="57">
        <v>30</v>
      </c>
      <c r="AP12" s="57">
        <v>0</v>
      </c>
      <c r="AQ12" s="57">
        <v>119</v>
      </c>
      <c r="AR12" s="57">
        <v>167</v>
      </c>
      <c r="AS12" s="57">
        <v>0</v>
      </c>
      <c r="AT12" s="57">
        <v>22350</v>
      </c>
      <c r="AU12" s="60">
        <v>33988</v>
      </c>
      <c r="AV12" s="61">
        <f t="shared" si="2"/>
        <v>792158</v>
      </c>
      <c r="AW12" s="62">
        <v>44884</v>
      </c>
      <c r="AX12" s="57">
        <v>63</v>
      </c>
      <c r="AY12" s="57">
        <v>4</v>
      </c>
      <c r="AZ12" s="57">
        <v>29800</v>
      </c>
      <c r="BA12" s="57">
        <v>1652</v>
      </c>
      <c r="BB12" s="57">
        <f t="shared" si="3"/>
        <v>76403</v>
      </c>
      <c r="BC12" s="60">
        <v>87</v>
      </c>
      <c r="BD12" s="61">
        <f t="shared" si="4"/>
        <v>76490</v>
      </c>
      <c r="BE12" s="61">
        <f t="shared" si="5"/>
        <v>868648</v>
      </c>
      <c r="BF12" s="30"/>
      <c r="BG12" s="30"/>
      <c r="BH12" s="30"/>
      <c r="BI12" s="30"/>
    </row>
    <row r="13" spans="1:61" x14ac:dyDescent="0.2">
      <c r="A13" s="51"/>
      <c r="B13" s="52"/>
      <c r="C13" s="53" t="s">
        <v>72</v>
      </c>
      <c r="D13" s="52"/>
      <c r="E13" s="54"/>
      <c r="F13" s="52">
        <v>6</v>
      </c>
      <c r="G13" s="63" t="s">
        <v>73</v>
      </c>
      <c r="H13" s="56" t="s">
        <v>74</v>
      </c>
      <c r="I13" s="57">
        <v>11977</v>
      </c>
      <c r="J13" s="57">
        <v>14688</v>
      </c>
      <c r="K13" s="57">
        <v>16732</v>
      </c>
      <c r="L13" s="58">
        <v>10217</v>
      </c>
      <c r="M13" s="58">
        <v>39705</v>
      </c>
      <c r="N13" s="57">
        <v>24260</v>
      </c>
      <c r="O13" s="57">
        <v>15660</v>
      </c>
      <c r="P13" s="58">
        <v>9620</v>
      </c>
      <c r="Q13" s="57">
        <v>15733</v>
      </c>
      <c r="R13" s="58">
        <v>31830</v>
      </c>
      <c r="S13" s="58">
        <v>44626</v>
      </c>
      <c r="T13" s="57">
        <v>63355</v>
      </c>
      <c r="U13" s="57">
        <v>16591</v>
      </c>
      <c r="V13" s="58">
        <v>10373</v>
      </c>
      <c r="W13" s="57">
        <v>36498</v>
      </c>
      <c r="X13" s="57">
        <v>10690</v>
      </c>
      <c r="Y13" s="57">
        <v>25167</v>
      </c>
      <c r="Z13" s="57">
        <v>53388</v>
      </c>
      <c r="AA13" s="57">
        <v>12388</v>
      </c>
      <c r="AB13" s="57">
        <v>21181</v>
      </c>
      <c r="AC13" s="57">
        <v>27954</v>
      </c>
      <c r="AD13" s="57">
        <v>10174</v>
      </c>
      <c r="AE13" s="57">
        <v>8599</v>
      </c>
      <c r="AF13" s="57">
        <v>21139</v>
      </c>
      <c r="AG13" s="57">
        <v>10180</v>
      </c>
      <c r="AH13" s="57">
        <v>7034</v>
      </c>
      <c r="AI13" s="57">
        <v>26388</v>
      </c>
      <c r="AJ13" s="59">
        <v>20507</v>
      </c>
      <c r="AK13" s="57">
        <v>8811</v>
      </c>
      <c r="AL13" s="57">
        <v>45585</v>
      </c>
      <c r="AM13" s="57">
        <v>44619</v>
      </c>
      <c r="AN13" s="57">
        <v>6291</v>
      </c>
      <c r="AO13" s="57">
        <v>12338</v>
      </c>
      <c r="AP13" s="57">
        <v>10240</v>
      </c>
      <c r="AQ13" s="57">
        <v>55742</v>
      </c>
      <c r="AR13" s="57">
        <v>19310</v>
      </c>
      <c r="AS13" s="57">
        <v>12711</v>
      </c>
      <c r="AT13" s="57">
        <v>9641</v>
      </c>
      <c r="AU13" s="60">
        <v>25852</v>
      </c>
      <c r="AV13" s="61">
        <f t="shared" si="2"/>
        <v>867794</v>
      </c>
      <c r="AW13" s="62">
        <v>125175</v>
      </c>
      <c r="AX13" s="57">
        <v>121384</v>
      </c>
      <c r="AY13" s="57">
        <v>80264</v>
      </c>
      <c r="AZ13" s="57">
        <v>71338</v>
      </c>
      <c r="BA13" s="57">
        <v>151070</v>
      </c>
      <c r="BB13" s="57">
        <f t="shared" si="3"/>
        <v>549231</v>
      </c>
      <c r="BC13" s="60">
        <v>747125</v>
      </c>
      <c r="BD13" s="61">
        <f t="shared" si="4"/>
        <v>1296356</v>
      </c>
      <c r="BE13" s="61">
        <f t="shared" si="5"/>
        <v>2164150</v>
      </c>
      <c r="BF13" s="30"/>
      <c r="BG13" s="30"/>
      <c r="BH13" s="30"/>
      <c r="BI13" s="30"/>
    </row>
    <row r="14" spans="1:61" x14ac:dyDescent="0.2">
      <c r="A14" s="51"/>
      <c r="B14" s="52"/>
      <c r="C14" s="53"/>
      <c r="D14" s="52"/>
      <c r="E14" s="54"/>
      <c r="F14" s="52"/>
      <c r="G14" s="63"/>
      <c r="H14" s="56"/>
      <c r="I14" s="57"/>
      <c r="J14" s="57"/>
      <c r="K14" s="57"/>
      <c r="L14" s="58"/>
      <c r="M14" s="58"/>
      <c r="N14" s="57"/>
      <c r="O14" s="57"/>
      <c r="P14" s="58"/>
      <c r="Q14" s="57"/>
      <c r="R14" s="58"/>
      <c r="S14" s="58"/>
      <c r="T14" s="57"/>
      <c r="U14" s="57"/>
      <c r="V14" s="58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9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60"/>
      <c r="AV14" s="61"/>
      <c r="AW14" s="62"/>
      <c r="AX14" s="57"/>
      <c r="AY14" s="57"/>
      <c r="AZ14" s="57"/>
      <c r="BA14" s="57"/>
      <c r="BB14" s="57"/>
      <c r="BC14" s="60"/>
      <c r="BD14" s="61"/>
      <c r="BE14" s="61"/>
      <c r="BF14" s="30"/>
      <c r="BG14" s="30"/>
      <c r="BH14" s="30"/>
      <c r="BI14" s="30"/>
    </row>
    <row r="15" spans="1:61" x14ac:dyDescent="0.2">
      <c r="A15" s="51"/>
      <c r="B15" s="64" t="s">
        <v>52</v>
      </c>
      <c r="C15" s="52"/>
      <c r="D15" s="53"/>
      <c r="E15" s="54"/>
      <c r="F15" s="52"/>
      <c r="G15" s="65" t="s">
        <v>75</v>
      </c>
      <c r="H15" s="66" t="s">
        <v>76</v>
      </c>
      <c r="I15" s="67">
        <f>SUM(I16:I19)</f>
        <v>122713</v>
      </c>
      <c r="J15" s="67">
        <f t="shared" ref="J15:BE15" si="6">SUM(J16:J19)</f>
        <v>53939</v>
      </c>
      <c r="K15" s="67">
        <f t="shared" si="6"/>
        <v>118969</v>
      </c>
      <c r="L15" s="67">
        <f t="shared" si="6"/>
        <v>50107</v>
      </c>
      <c r="M15" s="67">
        <f t="shared" si="6"/>
        <v>170906</v>
      </c>
      <c r="N15" s="67">
        <f t="shared" si="6"/>
        <v>121055</v>
      </c>
      <c r="O15" s="67">
        <f t="shared" si="6"/>
        <v>58761</v>
      </c>
      <c r="P15" s="67">
        <f t="shared" si="6"/>
        <v>48341</v>
      </c>
      <c r="Q15" s="67">
        <f t="shared" si="6"/>
        <v>52960</v>
      </c>
      <c r="R15" s="67">
        <f t="shared" si="6"/>
        <v>174537</v>
      </c>
      <c r="S15" s="67">
        <f t="shared" si="6"/>
        <v>193811</v>
      </c>
      <c r="T15" s="67">
        <f t="shared" si="6"/>
        <v>226301</v>
      </c>
      <c r="U15" s="67">
        <f t="shared" si="6"/>
        <v>98908</v>
      </c>
      <c r="V15" s="67">
        <f t="shared" si="6"/>
        <v>89020</v>
      </c>
      <c r="W15" s="67">
        <f t="shared" si="6"/>
        <v>223989</v>
      </c>
      <c r="X15" s="67">
        <f t="shared" si="6"/>
        <v>44284</v>
      </c>
      <c r="Y15" s="67">
        <f t="shared" si="6"/>
        <v>95921</v>
      </c>
      <c r="Z15" s="67">
        <f t="shared" si="6"/>
        <v>260817</v>
      </c>
      <c r="AA15" s="67">
        <f t="shared" si="6"/>
        <v>51120</v>
      </c>
      <c r="AB15" s="67">
        <f t="shared" si="6"/>
        <v>85142</v>
      </c>
      <c r="AC15" s="67">
        <f t="shared" si="6"/>
        <v>144315</v>
      </c>
      <c r="AD15" s="67">
        <f t="shared" si="6"/>
        <v>48555</v>
      </c>
      <c r="AE15" s="67">
        <f t="shared" si="6"/>
        <v>43288</v>
      </c>
      <c r="AF15" s="67">
        <f t="shared" si="6"/>
        <v>86068</v>
      </c>
      <c r="AG15" s="67">
        <f t="shared" si="6"/>
        <v>32840</v>
      </c>
      <c r="AH15" s="67">
        <f t="shared" si="6"/>
        <v>19255</v>
      </c>
      <c r="AI15" s="67">
        <f t="shared" si="6"/>
        <v>142178</v>
      </c>
      <c r="AJ15" s="67">
        <f t="shared" si="6"/>
        <v>157053</v>
      </c>
      <c r="AK15" s="67">
        <f t="shared" si="6"/>
        <v>41646</v>
      </c>
      <c r="AL15" s="67">
        <f>SUM(AL16:AL19)</f>
        <v>217970</v>
      </c>
      <c r="AM15" s="67">
        <f t="shared" si="6"/>
        <v>100363</v>
      </c>
      <c r="AN15" s="67">
        <f t="shared" si="6"/>
        <v>73683</v>
      </c>
      <c r="AO15" s="67">
        <f t="shared" si="6"/>
        <v>73975</v>
      </c>
      <c r="AP15" s="67">
        <f t="shared" si="6"/>
        <v>33539</v>
      </c>
      <c r="AQ15" s="67">
        <f t="shared" si="6"/>
        <v>324492</v>
      </c>
      <c r="AR15" s="67">
        <f t="shared" si="6"/>
        <v>87906</v>
      </c>
      <c r="AS15" s="67">
        <f t="shared" si="6"/>
        <v>76146</v>
      </c>
      <c r="AT15" s="67">
        <f t="shared" si="6"/>
        <v>27418</v>
      </c>
      <c r="AU15" s="68">
        <f t="shared" si="6"/>
        <v>116379</v>
      </c>
      <c r="AV15" s="69">
        <f t="shared" si="6"/>
        <v>4188670</v>
      </c>
      <c r="AW15" s="70">
        <f t="shared" si="6"/>
        <v>506582</v>
      </c>
      <c r="AX15" s="67">
        <f t="shared" si="6"/>
        <v>742421</v>
      </c>
      <c r="AY15" s="67">
        <f t="shared" si="6"/>
        <v>420359</v>
      </c>
      <c r="AZ15" s="67">
        <f t="shared" si="6"/>
        <v>301568</v>
      </c>
      <c r="BA15" s="67">
        <f t="shared" si="6"/>
        <v>879986</v>
      </c>
      <c r="BB15" s="67">
        <f t="shared" si="6"/>
        <v>2850916</v>
      </c>
      <c r="BC15" s="68">
        <f t="shared" si="6"/>
        <v>3186415</v>
      </c>
      <c r="BD15" s="69">
        <f t="shared" si="6"/>
        <v>6037331</v>
      </c>
      <c r="BE15" s="69">
        <f t="shared" si="6"/>
        <v>10226001</v>
      </c>
      <c r="BF15" s="30"/>
      <c r="BG15" s="30"/>
      <c r="BH15" s="30"/>
      <c r="BI15" s="30"/>
    </row>
    <row r="16" spans="1:61" x14ac:dyDescent="0.2">
      <c r="A16" s="51"/>
      <c r="B16" s="52"/>
      <c r="C16" s="52" t="s">
        <v>57</v>
      </c>
      <c r="D16" s="53"/>
      <c r="E16" s="54"/>
      <c r="F16" s="52">
        <v>7</v>
      </c>
      <c r="G16" s="63" t="s">
        <v>75</v>
      </c>
      <c r="H16" s="71" t="s">
        <v>77</v>
      </c>
      <c r="I16" s="57">
        <v>105541</v>
      </c>
      <c r="J16" s="57">
        <v>34551</v>
      </c>
      <c r="K16" s="57">
        <v>99750</v>
      </c>
      <c r="L16" s="58">
        <v>38940</v>
      </c>
      <c r="M16" s="58">
        <v>143485</v>
      </c>
      <c r="N16" s="57">
        <v>95036</v>
      </c>
      <c r="O16" s="57">
        <v>44344</v>
      </c>
      <c r="P16" s="58">
        <v>37044</v>
      </c>
      <c r="Q16" s="57">
        <v>42791</v>
      </c>
      <c r="R16" s="58">
        <v>143310</v>
      </c>
      <c r="S16" s="58">
        <v>162010</v>
      </c>
      <c r="T16" s="57">
        <v>165558</v>
      </c>
      <c r="U16" s="57">
        <v>74962</v>
      </c>
      <c r="V16" s="58">
        <v>74518</v>
      </c>
      <c r="W16" s="57">
        <v>169450</v>
      </c>
      <c r="X16" s="57">
        <v>32677</v>
      </c>
      <c r="Y16" s="57">
        <v>79877</v>
      </c>
      <c r="Z16" s="57">
        <v>227409</v>
      </c>
      <c r="AA16" s="57">
        <v>33298</v>
      </c>
      <c r="AB16" s="57">
        <v>64333</v>
      </c>
      <c r="AC16" s="57">
        <v>88895</v>
      </c>
      <c r="AD16" s="57">
        <v>35840</v>
      </c>
      <c r="AE16" s="57">
        <v>35734</v>
      </c>
      <c r="AF16" s="57">
        <v>72730</v>
      </c>
      <c r="AG16" s="57">
        <v>26074</v>
      </c>
      <c r="AH16" s="57">
        <v>13310</v>
      </c>
      <c r="AI16" s="57">
        <v>119236</v>
      </c>
      <c r="AJ16" s="59">
        <v>126983</v>
      </c>
      <c r="AK16" s="57">
        <v>32982</v>
      </c>
      <c r="AL16" s="57">
        <v>163228</v>
      </c>
      <c r="AM16" s="57">
        <v>77660</v>
      </c>
      <c r="AN16" s="57">
        <v>57562</v>
      </c>
      <c r="AO16" s="57">
        <v>54264</v>
      </c>
      <c r="AP16" s="57">
        <v>22679</v>
      </c>
      <c r="AQ16" s="57">
        <v>244952</v>
      </c>
      <c r="AR16" s="57">
        <v>61035</v>
      </c>
      <c r="AS16" s="57">
        <v>24446</v>
      </c>
      <c r="AT16" s="57">
        <v>19748</v>
      </c>
      <c r="AU16" s="60">
        <v>89043</v>
      </c>
      <c r="AV16" s="61">
        <f>SUM(I16:AU16)</f>
        <v>3235285</v>
      </c>
      <c r="AW16" s="62">
        <v>414536</v>
      </c>
      <c r="AX16" s="57">
        <v>654384</v>
      </c>
      <c r="AY16" s="57">
        <v>306629</v>
      </c>
      <c r="AZ16" s="57">
        <v>238022</v>
      </c>
      <c r="BA16" s="57">
        <v>698522</v>
      </c>
      <c r="BB16" s="57">
        <f>SUM(AW16:BA16)</f>
        <v>2312093</v>
      </c>
      <c r="BC16" s="60">
        <v>2547278</v>
      </c>
      <c r="BD16" s="61">
        <f>BB16+BC16</f>
        <v>4859371</v>
      </c>
      <c r="BE16" s="61">
        <f>AV16+BD16</f>
        <v>8094656</v>
      </c>
      <c r="BF16" s="30"/>
      <c r="BG16" s="30"/>
      <c r="BH16" s="30"/>
      <c r="BI16" s="30"/>
    </row>
    <row r="17" spans="1:61" x14ac:dyDescent="0.2">
      <c r="A17" s="51"/>
      <c r="B17" s="52"/>
      <c r="C17" s="52" t="s">
        <v>60</v>
      </c>
      <c r="D17" s="53"/>
      <c r="E17" s="54"/>
      <c r="F17" s="52">
        <v>8</v>
      </c>
      <c r="G17" s="63" t="s">
        <v>78</v>
      </c>
      <c r="H17" s="56" t="s">
        <v>79</v>
      </c>
      <c r="I17" s="57">
        <v>1245</v>
      </c>
      <c r="J17" s="57">
        <v>1126</v>
      </c>
      <c r="K17" s="57">
        <v>970</v>
      </c>
      <c r="L17" s="58">
        <v>1524</v>
      </c>
      <c r="M17" s="58">
        <v>2259</v>
      </c>
      <c r="N17" s="57">
        <v>3226</v>
      </c>
      <c r="O17" s="57">
        <v>1508</v>
      </c>
      <c r="P17" s="58">
        <v>489</v>
      </c>
      <c r="Q17" s="57">
        <v>412</v>
      </c>
      <c r="R17" s="58">
        <v>2543</v>
      </c>
      <c r="S17" s="58">
        <v>3656</v>
      </c>
      <c r="T17" s="57">
        <v>3745</v>
      </c>
      <c r="U17" s="57">
        <v>1463</v>
      </c>
      <c r="V17" s="58">
        <v>2119</v>
      </c>
      <c r="W17" s="57">
        <v>3773</v>
      </c>
      <c r="X17" s="57">
        <v>704</v>
      </c>
      <c r="Y17" s="57">
        <v>694</v>
      </c>
      <c r="Z17" s="57">
        <v>2369</v>
      </c>
      <c r="AA17" s="57">
        <v>2944</v>
      </c>
      <c r="AB17" s="57">
        <v>4468</v>
      </c>
      <c r="AC17" s="57">
        <v>5702</v>
      </c>
      <c r="AD17" s="57">
        <v>988</v>
      </c>
      <c r="AE17" s="57">
        <v>816</v>
      </c>
      <c r="AF17" s="57">
        <v>1460</v>
      </c>
      <c r="AG17" s="57">
        <v>395</v>
      </c>
      <c r="AH17" s="57">
        <v>780</v>
      </c>
      <c r="AI17" s="57">
        <v>2019</v>
      </c>
      <c r="AJ17" s="59">
        <v>694</v>
      </c>
      <c r="AK17" s="57">
        <v>1066</v>
      </c>
      <c r="AL17" s="57">
        <v>6103</v>
      </c>
      <c r="AM17" s="57">
        <v>2003</v>
      </c>
      <c r="AN17" s="57">
        <v>3851</v>
      </c>
      <c r="AO17" s="57">
        <v>2171</v>
      </c>
      <c r="AP17" s="57">
        <v>446</v>
      </c>
      <c r="AQ17" s="57">
        <v>7067</v>
      </c>
      <c r="AR17" s="57">
        <v>2695</v>
      </c>
      <c r="AS17" s="57">
        <v>1359</v>
      </c>
      <c r="AT17" s="57">
        <v>304</v>
      </c>
      <c r="AU17" s="60">
        <v>7897</v>
      </c>
      <c r="AV17" s="61">
        <f t="shared" ref="AV17:AV19" si="7">SUM(I17:AU17)</f>
        <v>89053</v>
      </c>
      <c r="AW17" s="62">
        <v>7861</v>
      </c>
      <c r="AX17" s="57">
        <v>9011</v>
      </c>
      <c r="AY17" s="57">
        <v>4268</v>
      </c>
      <c r="AZ17" s="57">
        <v>14617</v>
      </c>
      <c r="BA17" s="57">
        <v>16477</v>
      </c>
      <c r="BB17" s="57">
        <f t="shared" ref="BB17:BB19" si="8">SUM(AW17:BA17)</f>
        <v>52234</v>
      </c>
      <c r="BC17" s="60">
        <v>24312</v>
      </c>
      <c r="BD17" s="61">
        <f t="shared" ref="BD17:BD19" si="9">BB17+BC17</f>
        <v>76546</v>
      </c>
      <c r="BE17" s="61">
        <f t="shared" ref="BE17:BE19" si="10">AV17+BD17</f>
        <v>165599</v>
      </c>
      <c r="BF17" s="30"/>
      <c r="BG17" s="30"/>
      <c r="BH17" s="30"/>
      <c r="BI17" s="30"/>
    </row>
    <row r="18" spans="1:61" x14ac:dyDescent="0.2">
      <c r="A18" s="51"/>
      <c r="B18" s="52"/>
      <c r="C18" s="52" t="s">
        <v>63</v>
      </c>
      <c r="D18" s="53"/>
      <c r="E18" s="54"/>
      <c r="F18" s="52">
        <v>9</v>
      </c>
      <c r="G18" s="63" t="s">
        <v>200</v>
      </c>
      <c r="H18" s="56" t="s">
        <v>80</v>
      </c>
      <c r="I18" s="57">
        <v>15927</v>
      </c>
      <c r="J18" s="57">
        <v>18262</v>
      </c>
      <c r="K18" s="57">
        <v>18230</v>
      </c>
      <c r="L18" s="58">
        <v>9643</v>
      </c>
      <c r="M18" s="58">
        <v>25148</v>
      </c>
      <c r="N18" s="57">
        <v>22793</v>
      </c>
      <c r="O18" s="57">
        <v>12894</v>
      </c>
      <c r="P18" s="58">
        <v>10808</v>
      </c>
      <c r="Q18" s="57">
        <v>9757</v>
      </c>
      <c r="R18" s="58">
        <v>28684</v>
      </c>
      <c r="S18" s="58">
        <v>28145</v>
      </c>
      <c r="T18" s="57">
        <v>56983</v>
      </c>
      <c r="U18" s="57">
        <v>22483</v>
      </c>
      <c r="V18" s="58">
        <v>12385</v>
      </c>
      <c r="W18" s="57">
        <v>50761</v>
      </c>
      <c r="X18" s="57">
        <v>10903</v>
      </c>
      <c r="Y18" s="57">
        <v>15350</v>
      </c>
      <c r="Z18" s="57">
        <v>31040</v>
      </c>
      <c r="AA18" s="57">
        <v>14878</v>
      </c>
      <c r="AB18" s="57">
        <v>16341</v>
      </c>
      <c r="AC18" s="57">
        <v>49718</v>
      </c>
      <c r="AD18" s="57">
        <v>11727</v>
      </c>
      <c r="AE18" s="57">
        <v>6738</v>
      </c>
      <c r="AF18" s="57">
        <v>11878</v>
      </c>
      <c r="AG18" s="57">
        <v>6384</v>
      </c>
      <c r="AH18" s="57">
        <v>5165</v>
      </c>
      <c r="AI18" s="57">
        <v>20921</v>
      </c>
      <c r="AJ18" s="59">
        <v>29376</v>
      </c>
      <c r="AK18" s="57">
        <v>7598</v>
      </c>
      <c r="AL18" s="57">
        <v>48629</v>
      </c>
      <c r="AM18" s="57">
        <v>20700</v>
      </c>
      <c r="AN18" s="57">
        <v>12270</v>
      </c>
      <c r="AO18" s="57">
        <v>17540</v>
      </c>
      <c r="AP18" s="57">
        <v>10414</v>
      </c>
      <c r="AQ18" s="57">
        <v>72470</v>
      </c>
      <c r="AR18" s="57">
        <v>24176</v>
      </c>
      <c r="AS18" s="57">
        <v>50341</v>
      </c>
      <c r="AT18" s="57">
        <v>7366</v>
      </c>
      <c r="AU18" s="60">
        <v>19438</v>
      </c>
      <c r="AV18" s="61">
        <f t="shared" si="7"/>
        <v>864264</v>
      </c>
      <c r="AW18" s="62">
        <v>84184</v>
      </c>
      <c r="AX18" s="57">
        <v>79026</v>
      </c>
      <c r="AY18" s="57">
        <v>109462</v>
      </c>
      <c r="AZ18" s="57">
        <v>48911</v>
      </c>
      <c r="BA18" s="57">
        <v>164104</v>
      </c>
      <c r="BB18" s="57">
        <f t="shared" si="8"/>
        <v>485687</v>
      </c>
      <c r="BC18" s="60">
        <v>614771</v>
      </c>
      <c r="BD18" s="61">
        <f t="shared" si="9"/>
        <v>1100458</v>
      </c>
      <c r="BE18" s="61">
        <f t="shared" si="10"/>
        <v>1964722</v>
      </c>
      <c r="BF18" s="30"/>
      <c r="BG18" s="30"/>
      <c r="BH18" s="30"/>
      <c r="BI18" s="30"/>
    </row>
    <row r="19" spans="1:61" x14ac:dyDescent="0.2">
      <c r="A19" s="51"/>
      <c r="B19" s="52"/>
      <c r="C19" s="52" t="s">
        <v>66</v>
      </c>
      <c r="D19" s="53"/>
      <c r="E19" s="54"/>
      <c r="F19" s="52">
        <v>10</v>
      </c>
      <c r="G19" s="72" t="s">
        <v>81</v>
      </c>
      <c r="H19" s="71" t="s">
        <v>82</v>
      </c>
      <c r="I19" s="57">
        <v>0</v>
      </c>
      <c r="J19" s="57">
        <v>0</v>
      </c>
      <c r="K19" s="57">
        <v>19</v>
      </c>
      <c r="L19" s="58">
        <v>0</v>
      </c>
      <c r="M19" s="58">
        <v>14</v>
      </c>
      <c r="N19" s="57">
        <v>0</v>
      </c>
      <c r="O19" s="57">
        <v>15</v>
      </c>
      <c r="P19" s="58">
        <v>0</v>
      </c>
      <c r="Q19" s="57">
        <v>0</v>
      </c>
      <c r="R19" s="58">
        <v>0</v>
      </c>
      <c r="S19" s="58">
        <v>0</v>
      </c>
      <c r="T19" s="57">
        <v>15</v>
      </c>
      <c r="U19" s="57">
        <v>0</v>
      </c>
      <c r="V19" s="58">
        <v>-2</v>
      </c>
      <c r="W19" s="57">
        <v>5</v>
      </c>
      <c r="X19" s="57">
        <v>0</v>
      </c>
      <c r="Y19" s="57">
        <v>0</v>
      </c>
      <c r="Z19" s="57">
        <v>-1</v>
      </c>
      <c r="AA19" s="57">
        <v>0</v>
      </c>
      <c r="AB19" s="57">
        <v>0</v>
      </c>
      <c r="AC19" s="57">
        <v>0</v>
      </c>
      <c r="AD19" s="57">
        <v>0</v>
      </c>
      <c r="AE19" s="57">
        <v>0</v>
      </c>
      <c r="AF19" s="57">
        <v>0</v>
      </c>
      <c r="AG19" s="57">
        <v>-13</v>
      </c>
      <c r="AH19" s="57">
        <v>0</v>
      </c>
      <c r="AI19" s="57">
        <v>2</v>
      </c>
      <c r="AJ19" s="59">
        <v>0</v>
      </c>
      <c r="AK19" s="57">
        <v>0</v>
      </c>
      <c r="AL19" s="57">
        <v>10</v>
      </c>
      <c r="AM19" s="57">
        <v>0</v>
      </c>
      <c r="AN19" s="57">
        <v>0</v>
      </c>
      <c r="AO19" s="57">
        <v>0</v>
      </c>
      <c r="AP19" s="57">
        <v>0</v>
      </c>
      <c r="AQ19" s="57">
        <v>3</v>
      </c>
      <c r="AR19" s="57">
        <v>0</v>
      </c>
      <c r="AS19" s="57">
        <v>0</v>
      </c>
      <c r="AT19" s="57">
        <v>0</v>
      </c>
      <c r="AU19" s="60">
        <v>1</v>
      </c>
      <c r="AV19" s="61">
        <f t="shared" si="7"/>
        <v>68</v>
      </c>
      <c r="AW19" s="62">
        <v>1</v>
      </c>
      <c r="AX19" s="57">
        <v>0</v>
      </c>
      <c r="AY19" s="57">
        <v>0</v>
      </c>
      <c r="AZ19" s="57">
        <v>18</v>
      </c>
      <c r="BA19" s="57">
        <v>883</v>
      </c>
      <c r="BB19" s="57">
        <f t="shared" si="8"/>
        <v>902</v>
      </c>
      <c r="BC19" s="60">
        <v>54</v>
      </c>
      <c r="BD19" s="61">
        <f t="shared" si="9"/>
        <v>956</v>
      </c>
      <c r="BE19" s="61">
        <f t="shared" si="10"/>
        <v>1024</v>
      </c>
      <c r="BF19" s="30"/>
      <c r="BG19" s="30"/>
      <c r="BH19" s="30"/>
      <c r="BI19" s="30"/>
    </row>
    <row r="20" spans="1:61" x14ac:dyDescent="0.2">
      <c r="A20" s="51"/>
      <c r="B20" s="52"/>
      <c r="C20" s="52"/>
      <c r="D20" s="53"/>
      <c r="E20" s="54"/>
      <c r="F20" s="52"/>
      <c r="G20" s="72"/>
      <c r="H20" s="71"/>
      <c r="I20" s="57"/>
      <c r="J20" s="57"/>
      <c r="K20" s="57"/>
      <c r="L20" s="58"/>
      <c r="M20" s="58"/>
      <c r="N20" s="57"/>
      <c r="O20" s="57"/>
      <c r="P20" s="58"/>
      <c r="Q20" s="57"/>
      <c r="R20" s="58"/>
      <c r="S20" s="58"/>
      <c r="T20" s="57"/>
      <c r="U20" s="57"/>
      <c r="V20" s="58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9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60"/>
      <c r="AV20" s="61"/>
      <c r="AW20" s="62"/>
      <c r="AX20" s="57"/>
      <c r="AY20" s="57"/>
      <c r="AZ20" s="57"/>
      <c r="BA20" s="57"/>
      <c r="BB20" s="57"/>
      <c r="BC20" s="60"/>
      <c r="BD20" s="61"/>
      <c r="BE20" s="61"/>
      <c r="BF20" s="30"/>
      <c r="BG20" s="30"/>
      <c r="BH20" s="30"/>
      <c r="BI20" s="30"/>
    </row>
    <row r="21" spans="1:61" x14ac:dyDescent="0.2">
      <c r="A21" s="51"/>
      <c r="B21" s="64" t="s">
        <v>53</v>
      </c>
      <c r="C21" s="64"/>
      <c r="D21" s="73"/>
      <c r="E21" s="74"/>
      <c r="F21" s="52"/>
      <c r="G21" s="75" t="s">
        <v>84</v>
      </c>
      <c r="H21" s="66" t="s">
        <v>85</v>
      </c>
      <c r="I21" s="67">
        <f>I22+I23</f>
        <v>12349</v>
      </c>
      <c r="J21" s="67">
        <f t="shared" ref="J21:BE21" si="11">J22+J23</f>
        <v>7362</v>
      </c>
      <c r="K21" s="67">
        <f t="shared" si="11"/>
        <v>76935</v>
      </c>
      <c r="L21" s="67">
        <f t="shared" si="11"/>
        <v>7379</v>
      </c>
      <c r="M21" s="67">
        <f t="shared" si="11"/>
        <v>67203</v>
      </c>
      <c r="N21" s="67">
        <f t="shared" si="11"/>
        <v>12514</v>
      </c>
      <c r="O21" s="67">
        <f t="shared" si="11"/>
        <v>10468</v>
      </c>
      <c r="P21" s="67">
        <f t="shared" si="11"/>
        <v>4530</v>
      </c>
      <c r="Q21" s="67">
        <f t="shared" si="11"/>
        <v>37290</v>
      </c>
      <c r="R21" s="67">
        <f t="shared" si="11"/>
        <v>46436</v>
      </c>
      <c r="S21" s="67">
        <f t="shared" si="11"/>
        <v>55966</v>
      </c>
      <c r="T21" s="67">
        <f t="shared" si="11"/>
        <v>64354</v>
      </c>
      <c r="U21" s="67">
        <f t="shared" si="11"/>
        <v>19729</v>
      </c>
      <c r="V21" s="67">
        <f t="shared" si="11"/>
        <v>8451</v>
      </c>
      <c r="W21" s="67">
        <f t="shared" si="11"/>
        <v>33907</v>
      </c>
      <c r="X21" s="67">
        <f t="shared" si="11"/>
        <v>6868</v>
      </c>
      <c r="Y21" s="67">
        <f t="shared" si="11"/>
        <v>24658</v>
      </c>
      <c r="Z21" s="67">
        <f t="shared" si="11"/>
        <v>63993</v>
      </c>
      <c r="AA21" s="67">
        <f t="shared" si="11"/>
        <v>21479</v>
      </c>
      <c r="AB21" s="67">
        <f t="shared" si="11"/>
        <v>32547</v>
      </c>
      <c r="AC21" s="67">
        <f t="shared" si="11"/>
        <v>41775</v>
      </c>
      <c r="AD21" s="67">
        <f t="shared" si="11"/>
        <v>3855</v>
      </c>
      <c r="AE21" s="67">
        <f t="shared" si="11"/>
        <v>7068</v>
      </c>
      <c r="AF21" s="67">
        <f t="shared" si="11"/>
        <v>9544</v>
      </c>
      <c r="AG21" s="67">
        <f t="shared" si="11"/>
        <v>5835</v>
      </c>
      <c r="AH21" s="67">
        <f t="shared" si="11"/>
        <v>3805</v>
      </c>
      <c r="AI21" s="67">
        <f t="shared" si="11"/>
        <v>21993</v>
      </c>
      <c r="AJ21" s="67">
        <f t="shared" si="11"/>
        <v>68662</v>
      </c>
      <c r="AK21" s="67">
        <f t="shared" si="11"/>
        <v>8360</v>
      </c>
      <c r="AL21" s="67">
        <f>AL22+AL23</f>
        <v>57341</v>
      </c>
      <c r="AM21" s="67">
        <f t="shared" si="11"/>
        <v>32004</v>
      </c>
      <c r="AN21" s="67">
        <f t="shared" si="11"/>
        <v>12461</v>
      </c>
      <c r="AO21" s="67">
        <f t="shared" si="11"/>
        <v>12528</v>
      </c>
      <c r="AP21" s="67">
        <f t="shared" si="11"/>
        <v>5919</v>
      </c>
      <c r="AQ21" s="67">
        <f t="shared" si="11"/>
        <v>49942</v>
      </c>
      <c r="AR21" s="67">
        <f t="shared" si="11"/>
        <v>11978</v>
      </c>
      <c r="AS21" s="67">
        <f t="shared" si="11"/>
        <v>5506</v>
      </c>
      <c r="AT21" s="67">
        <f t="shared" si="11"/>
        <v>1295</v>
      </c>
      <c r="AU21" s="68">
        <f t="shared" si="11"/>
        <v>24379</v>
      </c>
      <c r="AV21" s="69">
        <f t="shared" si="11"/>
        <v>998668</v>
      </c>
      <c r="AW21" s="70">
        <f t="shared" si="11"/>
        <v>134233</v>
      </c>
      <c r="AX21" s="67">
        <f t="shared" si="11"/>
        <v>504234</v>
      </c>
      <c r="AY21" s="67">
        <f t="shared" si="11"/>
        <v>41992</v>
      </c>
      <c r="AZ21" s="67">
        <f t="shared" si="11"/>
        <v>35953</v>
      </c>
      <c r="BA21" s="67">
        <f t="shared" si="11"/>
        <v>138532</v>
      </c>
      <c r="BB21" s="67">
        <f t="shared" si="11"/>
        <v>854944</v>
      </c>
      <c r="BC21" s="68">
        <f t="shared" si="11"/>
        <v>529247</v>
      </c>
      <c r="BD21" s="69">
        <f t="shared" si="11"/>
        <v>1384191</v>
      </c>
      <c r="BE21" s="69">
        <f t="shared" si="11"/>
        <v>2382859</v>
      </c>
      <c r="BF21" s="30"/>
      <c r="BG21" s="30"/>
      <c r="BH21" s="30"/>
      <c r="BI21" s="30"/>
    </row>
    <row r="22" spans="1:61" ht="25.5" x14ac:dyDescent="0.2">
      <c r="A22" s="51"/>
      <c r="B22" s="52"/>
      <c r="C22" s="52" t="s">
        <v>57</v>
      </c>
      <c r="D22" s="53"/>
      <c r="E22" s="54"/>
      <c r="F22" s="52">
        <v>11</v>
      </c>
      <c r="G22" s="77" t="s">
        <v>86</v>
      </c>
      <c r="H22" s="56" t="s">
        <v>87</v>
      </c>
      <c r="I22" s="57">
        <v>14</v>
      </c>
      <c r="J22" s="57">
        <v>409</v>
      </c>
      <c r="K22" s="57">
        <v>-5</v>
      </c>
      <c r="L22" s="58">
        <v>0</v>
      </c>
      <c r="M22" s="58">
        <v>290</v>
      </c>
      <c r="N22" s="57">
        <v>269</v>
      </c>
      <c r="O22" s="57">
        <v>847</v>
      </c>
      <c r="P22" s="58">
        <v>2</v>
      </c>
      <c r="Q22" s="57">
        <v>14</v>
      </c>
      <c r="R22" s="58">
        <v>0</v>
      </c>
      <c r="S22" s="58">
        <v>0</v>
      </c>
      <c r="T22" s="57">
        <v>1311</v>
      </c>
      <c r="U22" s="57">
        <v>0</v>
      </c>
      <c r="V22" s="58">
        <v>0</v>
      </c>
      <c r="W22" s="57">
        <v>297</v>
      </c>
      <c r="X22" s="57">
        <v>0</v>
      </c>
      <c r="Y22" s="57">
        <v>2</v>
      </c>
      <c r="Z22" s="57">
        <v>2275</v>
      </c>
      <c r="AA22" s="57">
        <v>202</v>
      </c>
      <c r="AB22" s="57">
        <v>2</v>
      </c>
      <c r="AC22" s="57">
        <v>0</v>
      </c>
      <c r="AD22" s="57">
        <v>0</v>
      </c>
      <c r="AE22" s="57">
        <v>21</v>
      </c>
      <c r="AF22" s="57">
        <v>0</v>
      </c>
      <c r="AG22" s="57">
        <v>74</v>
      </c>
      <c r="AH22" s="57">
        <v>39</v>
      </c>
      <c r="AI22" s="57">
        <v>594</v>
      </c>
      <c r="AJ22" s="59">
        <v>40</v>
      </c>
      <c r="AK22" s="57">
        <v>0</v>
      </c>
      <c r="AL22" s="57">
        <v>1</v>
      </c>
      <c r="AM22" s="57">
        <v>613</v>
      </c>
      <c r="AN22" s="57">
        <v>69</v>
      </c>
      <c r="AO22" s="57">
        <v>0</v>
      </c>
      <c r="AP22" s="57">
        <v>27</v>
      </c>
      <c r="AQ22" s="57">
        <v>2107</v>
      </c>
      <c r="AR22" s="57">
        <v>292</v>
      </c>
      <c r="AS22" s="57">
        <v>189</v>
      </c>
      <c r="AT22" s="57">
        <v>11</v>
      </c>
      <c r="AU22" s="60">
        <v>228</v>
      </c>
      <c r="AV22" s="61">
        <f>SUM(I22:AU22)</f>
        <v>10234</v>
      </c>
      <c r="AW22" s="62">
        <v>2590</v>
      </c>
      <c r="AX22" s="57">
        <v>1409</v>
      </c>
      <c r="AY22" s="57">
        <v>988</v>
      </c>
      <c r="AZ22" s="57">
        <v>725</v>
      </c>
      <c r="BA22" s="57">
        <v>2131</v>
      </c>
      <c r="BB22" s="57">
        <f>SUM(AW22:BA22)</f>
        <v>7843</v>
      </c>
      <c r="BC22" s="60">
        <v>81154</v>
      </c>
      <c r="BD22" s="61">
        <f>BB22+BC22</f>
        <v>88997</v>
      </c>
      <c r="BE22" s="61">
        <f>AV22+BD22</f>
        <v>99231</v>
      </c>
      <c r="BF22" s="30"/>
      <c r="BG22" s="30"/>
      <c r="BH22" s="30"/>
      <c r="BI22" s="30"/>
    </row>
    <row r="23" spans="1:61" ht="25.5" x14ac:dyDescent="0.2">
      <c r="A23" s="51"/>
      <c r="B23" s="52"/>
      <c r="C23" s="52" t="s">
        <v>60</v>
      </c>
      <c r="D23" s="53"/>
      <c r="E23" s="54"/>
      <c r="F23" s="52"/>
      <c r="G23" s="63" t="s">
        <v>88</v>
      </c>
      <c r="H23" s="56" t="s">
        <v>89</v>
      </c>
      <c r="I23" s="78">
        <f>I24+SUM(I27:I31)</f>
        <v>12335</v>
      </c>
      <c r="J23" s="78">
        <f t="shared" ref="J23:BE23" si="12">J24+SUM(J27:J31)</f>
        <v>6953</v>
      </c>
      <c r="K23" s="78">
        <f t="shared" si="12"/>
        <v>76940</v>
      </c>
      <c r="L23" s="78">
        <f t="shared" si="12"/>
        <v>7379</v>
      </c>
      <c r="M23" s="78">
        <f t="shared" si="12"/>
        <v>66913</v>
      </c>
      <c r="N23" s="78">
        <f t="shared" si="12"/>
        <v>12245</v>
      </c>
      <c r="O23" s="78">
        <f t="shared" si="12"/>
        <v>9621</v>
      </c>
      <c r="P23" s="78">
        <f t="shared" si="12"/>
        <v>4528</v>
      </c>
      <c r="Q23" s="78">
        <f t="shared" si="12"/>
        <v>37276</v>
      </c>
      <c r="R23" s="78">
        <f t="shared" si="12"/>
        <v>46436</v>
      </c>
      <c r="S23" s="78">
        <f t="shared" si="12"/>
        <v>55966</v>
      </c>
      <c r="T23" s="78">
        <f t="shared" si="12"/>
        <v>63043</v>
      </c>
      <c r="U23" s="78">
        <f t="shared" si="12"/>
        <v>19729</v>
      </c>
      <c r="V23" s="78">
        <f t="shared" si="12"/>
        <v>8451</v>
      </c>
      <c r="W23" s="78">
        <f t="shared" si="12"/>
        <v>33610</v>
      </c>
      <c r="X23" s="78">
        <f t="shared" si="12"/>
        <v>6868</v>
      </c>
      <c r="Y23" s="78">
        <f t="shared" si="12"/>
        <v>24656</v>
      </c>
      <c r="Z23" s="78">
        <f t="shared" si="12"/>
        <v>61718</v>
      </c>
      <c r="AA23" s="78">
        <f t="shared" si="12"/>
        <v>21277</v>
      </c>
      <c r="AB23" s="78">
        <f t="shared" si="12"/>
        <v>32545</v>
      </c>
      <c r="AC23" s="78">
        <f t="shared" si="12"/>
        <v>41775</v>
      </c>
      <c r="AD23" s="78">
        <f t="shared" si="12"/>
        <v>3855</v>
      </c>
      <c r="AE23" s="78">
        <f t="shared" si="12"/>
        <v>7047</v>
      </c>
      <c r="AF23" s="78">
        <f t="shared" si="12"/>
        <v>9544</v>
      </c>
      <c r="AG23" s="78">
        <f t="shared" si="12"/>
        <v>5761</v>
      </c>
      <c r="AH23" s="78">
        <f t="shared" si="12"/>
        <v>3766</v>
      </c>
      <c r="AI23" s="78">
        <f t="shared" si="12"/>
        <v>21399</v>
      </c>
      <c r="AJ23" s="78">
        <f t="shared" si="12"/>
        <v>68622</v>
      </c>
      <c r="AK23" s="78">
        <f t="shared" si="12"/>
        <v>8360</v>
      </c>
      <c r="AL23" s="78">
        <f>AL24+SUM(AL27:AL31)</f>
        <v>57340</v>
      </c>
      <c r="AM23" s="78">
        <f t="shared" si="12"/>
        <v>31391</v>
      </c>
      <c r="AN23" s="78">
        <f t="shared" si="12"/>
        <v>12392</v>
      </c>
      <c r="AO23" s="78">
        <f t="shared" si="12"/>
        <v>12528</v>
      </c>
      <c r="AP23" s="78">
        <f t="shared" si="12"/>
        <v>5892</v>
      </c>
      <c r="AQ23" s="78">
        <f t="shared" si="12"/>
        <v>47835</v>
      </c>
      <c r="AR23" s="78">
        <f t="shared" si="12"/>
        <v>11686</v>
      </c>
      <c r="AS23" s="78">
        <f t="shared" si="12"/>
        <v>5317</v>
      </c>
      <c r="AT23" s="78">
        <f t="shared" si="12"/>
        <v>1284</v>
      </c>
      <c r="AU23" s="79">
        <f t="shared" si="12"/>
        <v>24151</v>
      </c>
      <c r="AV23" s="80">
        <f t="shared" si="12"/>
        <v>988434</v>
      </c>
      <c r="AW23" s="81">
        <f t="shared" si="12"/>
        <v>131643</v>
      </c>
      <c r="AX23" s="78">
        <f t="shared" si="12"/>
        <v>502825</v>
      </c>
      <c r="AY23" s="78">
        <f t="shared" si="12"/>
        <v>41004</v>
      </c>
      <c r="AZ23" s="78">
        <f t="shared" si="12"/>
        <v>35228</v>
      </c>
      <c r="BA23" s="78">
        <f t="shared" si="12"/>
        <v>136401</v>
      </c>
      <c r="BB23" s="78">
        <f t="shared" si="12"/>
        <v>847101</v>
      </c>
      <c r="BC23" s="79">
        <f t="shared" si="12"/>
        <v>448093</v>
      </c>
      <c r="BD23" s="80">
        <f t="shared" si="12"/>
        <v>1295194</v>
      </c>
      <c r="BE23" s="80">
        <f t="shared" si="12"/>
        <v>2283628</v>
      </c>
      <c r="BF23" s="30"/>
      <c r="BG23" s="30"/>
      <c r="BH23" s="30"/>
      <c r="BI23" s="30"/>
    </row>
    <row r="24" spans="1:61" x14ac:dyDescent="0.2">
      <c r="A24" s="51"/>
      <c r="B24" s="52"/>
      <c r="C24" s="52"/>
      <c r="D24" s="53" t="s">
        <v>90</v>
      </c>
      <c r="E24" s="54"/>
      <c r="F24" s="52"/>
      <c r="G24" s="63" t="s">
        <v>91</v>
      </c>
      <c r="H24" s="56" t="s">
        <v>92</v>
      </c>
      <c r="I24" s="67">
        <f>I25+I26</f>
        <v>7249</v>
      </c>
      <c r="J24" s="67">
        <f t="shared" ref="J24:BE24" si="13">J25+J26</f>
        <v>3539</v>
      </c>
      <c r="K24" s="67">
        <f t="shared" si="13"/>
        <v>10593</v>
      </c>
      <c r="L24" s="67">
        <f t="shared" si="13"/>
        <v>5721</v>
      </c>
      <c r="M24" s="67">
        <f t="shared" si="13"/>
        <v>11066</v>
      </c>
      <c r="N24" s="67">
        <f t="shared" si="13"/>
        <v>11777</v>
      </c>
      <c r="O24" s="67">
        <f t="shared" si="13"/>
        <v>4800</v>
      </c>
      <c r="P24" s="67">
        <f t="shared" si="13"/>
        <v>4411</v>
      </c>
      <c r="Q24" s="67">
        <f t="shared" si="13"/>
        <v>6166</v>
      </c>
      <c r="R24" s="67">
        <f t="shared" si="13"/>
        <v>14348</v>
      </c>
      <c r="S24" s="67">
        <f t="shared" si="13"/>
        <v>12717</v>
      </c>
      <c r="T24" s="67">
        <f t="shared" si="13"/>
        <v>20179</v>
      </c>
      <c r="U24" s="67">
        <f t="shared" si="13"/>
        <v>9812</v>
      </c>
      <c r="V24" s="67">
        <f t="shared" si="13"/>
        <v>5738</v>
      </c>
      <c r="W24" s="67">
        <f t="shared" si="13"/>
        <v>20348</v>
      </c>
      <c r="X24" s="67">
        <f t="shared" si="13"/>
        <v>3339</v>
      </c>
      <c r="Y24" s="67">
        <f t="shared" si="13"/>
        <v>10695</v>
      </c>
      <c r="Z24" s="67">
        <f t="shared" si="13"/>
        <v>12291</v>
      </c>
      <c r="AA24" s="67">
        <f t="shared" si="13"/>
        <v>9736</v>
      </c>
      <c r="AB24" s="67">
        <f t="shared" si="13"/>
        <v>6352</v>
      </c>
      <c r="AC24" s="67">
        <f t="shared" si="13"/>
        <v>12033</v>
      </c>
      <c r="AD24" s="67">
        <f t="shared" si="13"/>
        <v>3253</v>
      </c>
      <c r="AE24" s="67">
        <f t="shared" si="13"/>
        <v>2988</v>
      </c>
      <c r="AF24" s="67">
        <f t="shared" si="13"/>
        <v>6766</v>
      </c>
      <c r="AG24" s="67">
        <f t="shared" si="13"/>
        <v>3309</v>
      </c>
      <c r="AH24" s="67">
        <f t="shared" si="13"/>
        <v>3469</v>
      </c>
      <c r="AI24" s="67">
        <f t="shared" si="13"/>
        <v>9684</v>
      </c>
      <c r="AJ24" s="67">
        <f t="shared" si="13"/>
        <v>7933</v>
      </c>
      <c r="AK24" s="67">
        <f t="shared" si="13"/>
        <v>2349</v>
      </c>
      <c r="AL24" s="67">
        <f>AL25+AL26</f>
        <v>23594</v>
      </c>
      <c r="AM24" s="67">
        <f t="shared" si="13"/>
        <v>9101</v>
      </c>
      <c r="AN24" s="67">
        <f t="shared" si="13"/>
        <v>2575</v>
      </c>
      <c r="AO24" s="67">
        <f t="shared" si="13"/>
        <v>4878</v>
      </c>
      <c r="AP24" s="67">
        <f t="shared" si="13"/>
        <v>3189</v>
      </c>
      <c r="AQ24" s="67">
        <f t="shared" si="13"/>
        <v>27131</v>
      </c>
      <c r="AR24" s="67">
        <f t="shared" si="13"/>
        <v>11113</v>
      </c>
      <c r="AS24" s="67">
        <f t="shared" si="13"/>
        <v>5248</v>
      </c>
      <c r="AT24" s="67">
        <f t="shared" si="13"/>
        <v>939</v>
      </c>
      <c r="AU24" s="68">
        <f t="shared" si="13"/>
        <v>12884</v>
      </c>
      <c r="AV24" s="69">
        <f t="shared" si="13"/>
        <v>343313</v>
      </c>
      <c r="AW24" s="70">
        <f t="shared" si="13"/>
        <v>46288</v>
      </c>
      <c r="AX24" s="67">
        <f t="shared" si="13"/>
        <v>53231</v>
      </c>
      <c r="AY24" s="67">
        <f t="shared" si="13"/>
        <v>30280</v>
      </c>
      <c r="AZ24" s="67">
        <f t="shared" si="13"/>
        <v>33513</v>
      </c>
      <c r="BA24" s="67">
        <f t="shared" si="13"/>
        <v>57228</v>
      </c>
      <c r="BB24" s="67">
        <f t="shared" si="13"/>
        <v>220540</v>
      </c>
      <c r="BC24" s="68">
        <f t="shared" si="13"/>
        <v>184234</v>
      </c>
      <c r="BD24" s="69">
        <f t="shared" si="13"/>
        <v>404774</v>
      </c>
      <c r="BE24" s="69">
        <f t="shared" si="13"/>
        <v>748087</v>
      </c>
      <c r="BF24" s="30"/>
      <c r="BG24" s="30"/>
      <c r="BH24" s="30"/>
      <c r="BI24" s="30"/>
    </row>
    <row r="25" spans="1:61" ht="25.5" x14ac:dyDescent="0.2">
      <c r="A25" s="51"/>
      <c r="B25" s="52"/>
      <c r="C25" s="52"/>
      <c r="D25" s="53"/>
      <c r="E25" s="54" t="s">
        <v>144</v>
      </c>
      <c r="F25" s="52">
        <v>12</v>
      </c>
      <c r="G25" s="63" t="s">
        <v>94</v>
      </c>
      <c r="H25" s="56" t="s">
        <v>95</v>
      </c>
      <c r="I25" s="57">
        <v>7249</v>
      </c>
      <c r="J25" s="57">
        <v>3539</v>
      </c>
      <c r="K25" s="57">
        <v>10593</v>
      </c>
      <c r="L25" s="58">
        <v>5721</v>
      </c>
      <c r="M25" s="58">
        <v>11064</v>
      </c>
      <c r="N25" s="57">
        <v>11777</v>
      </c>
      <c r="O25" s="57">
        <v>4800</v>
      </c>
      <c r="P25" s="58">
        <v>4410</v>
      </c>
      <c r="Q25" s="57">
        <v>6166</v>
      </c>
      <c r="R25" s="58">
        <v>14348</v>
      </c>
      <c r="S25" s="58">
        <v>12717</v>
      </c>
      <c r="T25" s="57">
        <v>20176</v>
      </c>
      <c r="U25" s="57">
        <v>9812</v>
      </c>
      <c r="V25" s="58">
        <v>5738</v>
      </c>
      <c r="W25" s="57">
        <v>20345</v>
      </c>
      <c r="X25" s="57">
        <v>3339</v>
      </c>
      <c r="Y25" s="57">
        <v>10692</v>
      </c>
      <c r="Z25" s="57">
        <v>12291</v>
      </c>
      <c r="AA25" s="57">
        <v>9736</v>
      </c>
      <c r="AB25" s="57">
        <v>6350</v>
      </c>
      <c r="AC25" s="57">
        <v>12033</v>
      </c>
      <c r="AD25" s="57">
        <v>3253</v>
      </c>
      <c r="AE25" s="57">
        <v>2988</v>
      </c>
      <c r="AF25" s="57">
        <v>6761</v>
      </c>
      <c r="AG25" s="57">
        <v>3309</v>
      </c>
      <c r="AH25" s="57">
        <v>3469</v>
      </c>
      <c r="AI25" s="57">
        <v>9678</v>
      </c>
      <c r="AJ25" s="59">
        <v>7924</v>
      </c>
      <c r="AK25" s="57">
        <v>2349</v>
      </c>
      <c r="AL25" s="57">
        <v>23594</v>
      </c>
      <c r="AM25" s="57">
        <v>9099</v>
      </c>
      <c r="AN25" s="57">
        <v>2574</v>
      </c>
      <c r="AO25" s="57">
        <v>4878</v>
      </c>
      <c r="AP25" s="57">
        <v>3189</v>
      </c>
      <c r="AQ25" s="57">
        <v>27124</v>
      </c>
      <c r="AR25" s="57">
        <v>11106</v>
      </c>
      <c r="AS25" s="57">
        <v>5247</v>
      </c>
      <c r="AT25" s="57">
        <v>939</v>
      </c>
      <c r="AU25" s="60">
        <v>12884</v>
      </c>
      <c r="AV25" s="61">
        <f>SUM(I25:AU25)</f>
        <v>343261</v>
      </c>
      <c r="AW25" s="62">
        <v>46287</v>
      </c>
      <c r="AX25" s="57">
        <v>53229</v>
      </c>
      <c r="AY25" s="57">
        <v>30276</v>
      </c>
      <c r="AZ25" s="57">
        <v>33513</v>
      </c>
      <c r="BA25" s="57">
        <v>57225</v>
      </c>
      <c r="BB25" s="57">
        <f>SUM(AW25:BA25)</f>
        <v>220530</v>
      </c>
      <c r="BC25" s="60">
        <v>184162</v>
      </c>
      <c r="BD25" s="61">
        <f>BB25+BC25</f>
        <v>404692</v>
      </c>
      <c r="BE25" s="61">
        <f>BD25+AV25</f>
        <v>747953</v>
      </c>
      <c r="BF25" s="30"/>
      <c r="BG25" s="30"/>
      <c r="BH25" s="30"/>
      <c r="BI25" s="30"/>
    </row>
    <row r="26" spans="1:61" ht="25.5" x14ac:dyDescent="0.2">
      <c r="A26" s="51"/>
      <c r="B26" s="52"/>
      <c r="C26" s="52"/>
      <c r="D26" s="53"/>
      <c r="E26" s="54" t="s">
        <v>146</v>
      </c>
      <c r="F26" s="52">
        <v>13</v>
      </c>
      <c r="G26" s="63" t="s">
        <v>97</v>
      </c>
      <c r="H26" s="56" t="s">
        <v>98</v>
      </c>
      <c r="I26" s="57">
        <v>0</v>
      </c>
      <c r="J26" s="57">
        <v>0</v>
      </c>
      <c r="K26" s="57">
        <v>0</v>
      </c>
      <c r="L26" s="58">
        <v>0</v>
      </c>
      <c r="M26" s="58">
        <v>2</v>
      </c>
      <c r="N26" s="57">
        <v>0</v>
      </c>
      <c r="O26" s="57">
        <v>0</v>
      </c>
      <c r="P26" s="58">
        <v>1</v>
      </c>
      <c r="Q26" s="57">
        <v>0</v>
      </c>
      <c r="R26" s="58">
        <v>0</v>
      </c>
      <c r="S26" s="58">
        <v>0</v>
      </c>
      <c r="T26" s="57">
        <v>3</v>
      </c>
      <c r="U26" s="57">
        <v>0</v>
      </c>
      <c r="V26" s="58">
        <v>0</v>
      </c>
      <c r="W26" s="57">
        <v>3</v>
      </c>
      <c r="X26" s="57">
        <v>0</v>
      </c>
      <c r="Y26" s="57">
        <v>3</v>
      </c>
      <c r="Z26" s="57">
        <v>0</v>
      </c>
      <c r="AA26" s="57">
        <v>0</v>
      </c>
      <c r="AB26" s="57">
        <v>2</v>
      </c>
      <c r="AC26" s="57">
        <v>0</v>
      </c>
      <c r="AD26" s="57">
        <v>0</v>
      </c>
      <c r="AE26" s="57">
        <v>0</v>
      </c>
      <c r="AF26" s="57">
        <v>5</v>
      </c>
      <c r="AG26" s="57">
        <v>0</v>
      </c>
      <c r="AH26" s="57">
        <v>0</v>
      </c>
      <c r="AI26" s="57">
        <v>6</v>
      </c>
      <c r="AJ26" s="59">
        <v>9</v>
      </c>
      <c r="AK26" s="57">
        <v>0</v>
      </c>
      <c r="AL26" s="57">
        <v>0</v>
      </c>
      <c r="AM26" s="57">
        <v>2</v>
      </c>
      <c r="AN26" s="57">
        <v>1</v>
      </c>
      <c r="AO26" s="57">
        <v>0</v>
      </c>
      <c r="AP26" s="57">
        <v>0</v>
      </c>
      <c r="AQ26" s="57">
        <v>7</v>
      </c>
      <c r="AR26" s="57">
        <v>7</v>
      </c>
      <c r="AS26" s="57">
        <v>1</v>
      </c>
      <c r="AT26" s="57">
        <v>0</v>
      </c>
      <c r="AU26" s="60">
        <v>0</v>
      </c>
      <c r="AV26" s="61">
        <f t="shared" ref="AV26:AV31" si="14">SUM(I26:AU26)</f>
        <v>52</v>
      </c>
      <c r="AW26" s="62">
        <v>1</v>
      </c>
      <c r="AX26" s="57">
        <v>2</v>
      </c>
      <c r="AY26" s="57">
        <v>4</v>
      </c>
      <c r="AZ26" s="57">
        <v>0</v>
      </c>
      <c r="BA26" s="57">
        <v>3</v>
      </c>
      <c r="BB26" s="57">
        <f t="shared" ref="BB26:BB31" si="15">SUM(AW26:BA26)</f>
        <v>10</v>
      </c>
      <c r="BC26" s="60">
        <v>72</v>
      </c>
      <c r="BD26" s="61">
        <f>BB26+BC26</f>
        <v>82</v>
      </c>
      <c r="BE26" s="61">
        <f>BD26+AV26</f>
        <v>134</v>
      </c>
      <c r="BF26" s="30"/>
      <c r="BG26" s="30"/>
      <c r="BH26" s="30"/>
      <c r="BI26" s="30"/>
    </row>
    <row r="27" spans="1:61" x14ac:dyDescent="0.2">
      <c r="A27" s="51"/>
      <c r="B27" s="52"/>
      <c r="C27" s="52"/>
      <c r="D27" s="53" t="s">
        <v>99</v>
      </c>
      <c r="E27" s="54"/>
      <c r="F27" s="52">
        <v>14</v>
      </c>
      <c r="G27" s="55" t="s">
        <v>100</v>
      </c>
      <c r="H27" s="71" t="s">
        <v>101</v>
      </c>
      <c r="I27" s="57">
        <v>0</v>
      </c>
      <c r="J27" s="57">
        <v>392</v>
      </c>
      <c r="K27" s="57">
        <v>5883</v>
      </c>
      <c r="L27" s="58">
        <v>0</v>
      </c>
      <c r="M27" s="58">
        <v>492</v>
      </c>
      <c r="N27" s="57">
        <v>0</v>
      </c>
      <c r="O27" s="57">
        <v>308</v>
      </c>
      <c r="P27" s="58">
        <v>0</v>
      </c>
      <c r="Q27" s="57">
        <v>253</v>
      </c>
      <c r="R27" s="58">
        <v>322</v>
      </c>
      <c r="S27" s="58">
        <v>1315</v>
      </c>
      <c r="T27" s="57">
        <v>123</v>
      </c>
      <c r="U27" s="57">
        <v>767</v>
      </c>
      <c r="V27" s="58">
        <v>0</v>
      </c>
      <c r="W27" s="57">
        <v>964</v>
      </c>
      <c r="X27" s="57">
        <v>0</v>
      </c>
      <c r="Y27" s="57">
        <v>336</v>
      </c>
      <c r="Z27" s="57">
        <v>448</v>
      </c>
      <c r="AA27" s="57">
        <v>2799</v>
      </c>
      <c r="AB27" s="57">
        <v>0</v>
      </c>
      <c r="AC27" s="57">
        <v>2059</v>
      </c>
      <c r="AD27" s="57">
        <v>402</v>
      </c>
      <c r="AE27" s="57">
        <v>0</v>
      </c>
      <c r="AF27" s="57">
        <v>2195</v>
      </c>
      <c r="AG27" s="57">
        <v>315</v>
      </c>
      <c r="AH27" s="57">
        <v>0</v>
      </c>
      <c r="AI27" s="57">
        <v>310</v>
      </c>
      <c r="AJ27" s="59">
        <v>12104</v>
      </c>
      <c r="AK27" s="57">
        <v>0</v>
      </c>
      <c r="AL27" s="57">
        <v>3369</v>
      </c>
      <c r="AM27" s="57">
        <v>2096</v>
      </c>
      <c r="AN27" s="57">
        <v>0</v>
      </c>
      <c r="AO27" s="57">
        <v>1018</v>
      </c>
      <c r="AP27" s="57">
        <v>141</v>
      </c>
      <c r="AQ27" s="57">
        <v>4916</v>
      </c>
      <c r="AR27" s="57">
        <v>456</v>
      </c>
      <c r="AS27" s="57">
        <v>0</v>
      </c>
      <c r="AT27" s="57">
        <v>23</v>
      </c>
      <c r="AU27" s="60">
        <v>108</v>
      </c>
      <c r="AV27" s="61">
        <f t="shared" si="14"/>
        <v>43914</v>
      </c>
      <c r="AW27" s="62">
        <v>11</v>
      </c>
      <c r="AX27" s="57">
        <v>6774</v>
      </c>
      <c r="AY27" s="57">
        <v>114</v>
      </c>
      <c r="AZ27" s="57">
        <v>584</v>
      </c>
      <c r="BA27" s="57">
        <v>443</v>
      </c>
      <c r="BB27" s="57">
        <f t="shared" si="15"/>
        <v>7926</v>
      </c>
      <c r="BC27" s="60">
        <v>8601</v>
      </c>
      <c r="BD27" s="61">
        <f>BB27+BC27</f>
        <v>16527</v>
      </c>
      <c r="BE27" s="61">
        <f t="shared" ref="BE27:BE31" si="16">BD27+AV27</f>
        <v>60441</v>
      </c>
      <c r="BF27" s="30"/>
      <c r="BG27" s="30"/>
      <c r="BH27" s="30"/>
      <c r="BI27" s="30"/>
    </row>
    <row r="28" spans="1:61" x14ac:dyDescent="0.2">
      <c r="A28" s="51"/>
      <c r="B28" s="52"/>
      <c r="C28" s="52"/>
      <c r="D28" s="53" t="s">
        <v>102</v>
      </c>
      <c r="E28" s="54"/>
      <c r="F28" s="52">
        <v>15</v>
      </c>
      <c r="G28" s="55" t="s">
        <v>103</v>
      </c>
      <c r="H28" s="71" t="s">
        <v>104</v>
      </c>
      <c r="I28" s="57">
        <v>-6243</v>
      </c>
      <c r="J28" s="57">
        <v>103</v>
      </c>
      <c r="K28" s="57">
        <v>2310</v>
      </c>
      <c r="L28" s="58">
        <v>52</v>
      </c>
      <c r="M28" s="58">
        <v>475</v>
      </c>
      <c r="N28" s="57">
        <v>456</v>
      </c>
      <c r="O28" s="57">
        <v>68</v>
      </c>
      <c r="P28" s="58">
        <v>117</v>
      </c>
      <c r="Q28" s="57">
        <v>216</v>
      </c>
      <c r="R28" s="58">
        <v>1493</v>
      </c>
      <c r="S28" s="58">
        <v>1058</v>
      </c>
      <c r="T28" s="57">
        <v>2245</v>
      </c>
      <c r="U28" s="57">
        <v>506</v>
      </c>
      <c r="V28" s="58">
        <v>27</v>
      </c>
      <c r="W28" s="57">
        <v>315</v>
      </c>
      <c r="X28" s="57">
        <v>3529</v>
      </c>
      <c r="Y28" s="57">
        <v>4566</v>
      </c>
      <c r="Z28" s="57">
        <v>1764</v>
      </c>
      <c r="AA28" s="57">
        <v>415</v>
      </c>
      <c r="AB28" s="57">
        <v>457</v>
      </c>
      <c r="AC28" s="57">
        <v>102</v>
      </c>
      <c r="AD28" s="57">
        <v>200</v>
      </c>
      <c r="AE28" s="57">
        <v>0</v>
      </c>
      <c r="AF28" s="57">
        <v>580</v>
      </c>
      <c r="AG28" s="57">
        <v>338</v>
      </c>
      <c r="AH28" s="57">
        <v>52</v>
      </c>
      <c r="AI28" s="57">
        <v>104</v>
      </c>
      <c r="AJ28" s="59">
        <v>0</v>
      </c>
      <c r="AK28" s="57">
        <v>3</v>
      </c>
      <c r="AL28" s="57">
        <v>1382</v>
      </c>
      <c r="AM28" s="57">
        <v>1173</v>
      </c>
      <c r="AN28" s="57">
        <v>111</v>
      </c>
      <c r="AO28" s="57">
        <v>88</v>
      </c>
      <c r="AP28" s="57">
        <v>1307</v>
      </c>
      <c r="AQ28" s="57">
        <v>1823</v>
      </c>
      <c r="AR28" s="57">
        <v>103</v>
      </c>
      <c r="AS28" s="57">
        <v>69</v>
      </c>
      <c r="AT28" s="57">
        <v>199</v>
      </c>
      <c r="AU28" s="60">
        <v>294</v>
      </c>
      <c r="AV28" s="61">
        <f t="shared" si="14"/>
        <v>21857</v>
      </c>
      <c r="AW28" s="62">
        <v>2486</v>
      </c>
      <c r="AX28" s="57">
        <v>251</v>
      </c>
      <c r="AY28" s="57">
        <v>2942</v>
      </c>
      <c r="AZ28" s="57">
        <v>666</v>
      </c>
      <c r="BA28" s="57">
        <v>12611</v>
      </c>
      <c r="BB28" s="57">
        <f t="shared" si="15"/>
        <v>18956</v>
      </c>
      <c r="BC28" s="60">
        <v>27605</v>
      </c>
      <c r="BD28" s="61">
        <f t="shared" ref="BD28:BD31" si="17">BB28+BC28</f>
        <v>46561</v>
      </c>
      <c r="BE28" s="61">
        <f t="shared" si="16"/>
        <v>68418</v>
      </c>
      <c r="BF28" s="30"/>
      <c r="BG28" s="30"/>
      <c r="BH28" s="30"/>
      <c r="BI28" s="30"/>
    </row>
    <row r="29" spans="1:61" x14ac:dyDescent="0.2">
      <c r="A29" s="51"/>
      <c r="B29" s="52"/>
      <c r="C29" s="52"/>
      <c r="D29" s="53" t="s">
        <v>105</v>
      </c>
      <c r="E29" s="54"/>
      <c r="F29" s="52">
        <v>16</v>
      </c>
      <c r="G29" s="55" t="s">
        <v>106</v>
      </c>
      <c r="H29" s="71" t="s">
        <v>107</v>
      </c>
      <c r="I29" s="57">
        <v>11329</v>
      </c>
      <c r="J29" s="57">
        <v>2917</v>
      </c>
      <c r="K29" s="57">
        <v>58043</v>
      </c>
      <c r="L29" s="58">
        <v>1606</v>
      </c>
      <c r="M29" s="58">
        <v>54825</v>
      </c>
      <c r="N29" s="57">
        <v>0</v>
      </c>
      <c r="O29" s="57">
        <v>4435</v>
      </c>
      <c r="P29" s="58">
        <v>0</v>
      </c>
      <c r="Q29" s="57">
        <v>30641</v>
      </c>
      <c r="R29" s="58">
        <v>30273</v>
      </c>
      <c r="S29" s="58">
        <v>40876</v>
      </c>
      <c r="T29" s="57">
        <v>40496</v>
      </c>
      <c r="U29" s="57">
        <v>8644</v>
      </c>
      <c r="V29" s="58">
        <v>2686</v>
      </c>
      <c r="W29" s="57">
        <v>11846</v>
      </c>
      <c r="X29" s="57">
        <v>0</v>
      </c>
      <c r="Y29" s="57">
        <v>8982</v>
      </c>
      <c r="Z29" s="57">
        <v>47215</v>
      </c>
      <c r="AA29" s="57">
        <v>8327</v>
      </c>
      <c r="AB29" s="57">
        <v>25650</v>
      </c>
      <c r="AC29" s="57">
        <v>27581</v>
      </c>
      <c r="AD29" s="57">
        <v>0</v>
      </c>
      <c r="AE29" s="57">
        <v>4059</v>
      </c>
      <c r="AF29" s="57">
        <v>2</v>
      </c>
      <c r="AG29" s="57">
        <v>1799</v>
      </c>
      <c r="AH29" s="57">
        <v>245</v>
      </c>
      <c r="AI29" s="57">
        <v>11301</v>
      </c>
      <c r="AJ29" s="59">
        <v>48585</v>
      </c>
      <c r="AK29" s="57">
        <v>6008</v>
      </c>
      <c r="AL29" s="57">
        <v>28935</v>
      </c>
      <c r="AM29" s="57">
        <v>18855</v>
      </c>
      <c r="AN29" s="57">
        <v>9706</v>
      </c>
      <c r="AO29" s="57">
        <v>6544</v>
      </c>
      <c r="AP29" s="57">
        <v>1255</v>
      </c>
      <c r="AQ29" s="57">
        <v>13790</v>
      </c>
      <c r="AR29" s="57">
        <v>0</v>
      </c>
      <c r="AS29" s="57">
        <v>0</v>
      </c>
      <c r="AT29" s="57">
        <v>123</v>
      </c>
      <c r="AU29" s="60">
        <v>10865</v>
      </c>
      <c r="AV29" s="61">
        <f t="shared" si="14"/>
        <v>578444</v>
      </c>
      <c r="AW29" s="62">
        <v>82844</v>
      </c>
      <c r="AX29" s="57">
        <v>436448</v>
      </c>
      <c r="AY29" s="57">
        <v>7336</v>
      </c>
      <c r="AZ29" s="57">
        <v>0</v>
      </c>
      <c r="BA29" s="57">
        <v>65918</v>
      </c>
      <c r="BB29" s="57">
        <f t="shared" si="15"/>
        <v>592546</v>
      </c>
      <c r="BC29" s="60">
        <v>227653</v>
      </c>
      <c r="BD29" s="61">
        <f t="shared" si="17"/>
        <v>820199</v>
      </c>
      <c r="BE29" s="61">
        <f t="shared" si="16"/>
        <v>1398643</v>
      </c>
      <c r="BF29" s="30"/>
      <c r="BG29" s="30"/>
      <c r="BH29" s="30"/>
      <c r="BI29" s="30"/>
    </row>
    <row r="30" spans="1:61" x14ac:dyDescent="0.2">
      <c r="A30" s="51"/>
      <c r="B30" s="52"/>
      <c r="C30" s="52"/>
      <c r="D30" s="53" t="s">
        <v>108</v>
      </c>
      <c r="E30" s="54"/>
      <c r="F30" s="52">
        <v>17</v>
      </c>
      <c r="G30" s="55" t="s">
        <v>109</v>
      </c>
      <c r="H30" s="71" t="s">
        <v>110</v>
      </c>
      <c r="I30" s="57">
        <v>0</v>
      </c>
      <c r="J30" s="57">
        <v>2</v>
      </c>
      <c r="K30" s="57">
        <v>111</v>
      </c>
      <c r="L30" s="58">
        <v>0</v>
      </c>
      <c r="M30" s="58">
        <v>55</v>
      </c>
      <c r="N30" s="57">
        <v>12</v>
      </c>
      <c r="O30" s="57">
        <v>10</v>
      </c>
      <c r="P30" s="58">
        <v>0</v>
      </c>
      <c r="Q30" s="57">
        <v>0</v>
      </c>
      <c r="R30" s="58">
        <v>0</v>
      </c>
      <c r="S30" s="58">
        <v>0</v>
      </c>
      <c r="T30" s="57">
        <v>0</v>
      </c>
      <c r="U30" s="57">
        <v>0</v>
      </c>
      <c r="V30" s="58">
        <v>0</v>
      </c>
      <c r="W30" s="57">
        <v>137</v>
      </c>
      <c r="X30" s="57">
        <v>0</v>
      </c>
      <c r="Y30" s="57">
        <v>0</v>
      </c>
      <c r="Z30" s="57">
        <v>0</v>
      </c>
      <c r="AA30" s="57">
        <v>0</v>
      </c>
      <c r="AB30" s="57">
        <v>86</v>
      </c>
      <c r="AC30" s="57">
        <v>0</v>
      </c>
      <c r="AD30" s="57">
        <v>0</v>
      </c>
      <c r="AE30" s="57">
        <v>0</v>
      </c>
      <c r="AF30" s="57">
        <v>1</v>
      </c>
      <c r="AG30" s="57">
        <v>0</v>
      </c>
      <c r="AH30" s="57">
        <v>0</v>
      </c>
      <c r="AI30" s="57">
        <v>0</v>
      </c>
      <c r="AJ30" s="59">
        <v>0</v>
      </c>
      <c r="AK30" s="57">
        <v>0</v>
      </c>
      <c r="AL30" s="57">
        <v>60</v>
      </c>
      <c r="AM30" s="57">
        <v>95</v>
      </c>
      <c r="AN30" s="57">
        <v>0</v>
      </c>
      <c r="AO30" s="57">
        <v>0</v>
      </c>
      <c r="AP30" s="57">
        <v>0</v>
      </c>
      <c r="AQ30" s="57">
        <v>175</v>
      </c>
      <c r="AR30" s="57">
        <v>14</v>
      </c>
      <c r="AS30" s="57">
        <v>0</v>
      </c>
      <c r="AT30" s="57">
        <v>0</v>
      </c>
      <c r="AU30" s="60">
        <v>0</v>
      </c>
      <c r="AV30" s="61">
        <f t="shared" si="14"/>
        <v>758</v>
      </c>
      <c r="AW30" s="62">
        <v>14</v>
      </c>
      <c r="AX30" s="57">
        <v>0</v>
      </c>
      <c r="AY30" s="57">
        <v>0</v>
      </c>
      <c r="AZ30" s="57">
        <v>1</v>
      </c>
      <c r="BA30" s="57">
        <v>201</v>
      </c>
      <c r="BB30" s="57">
        <f t="shared" si="15"/>
        <v>216</v>
      </c>
      <c r="BC30" s="60">
        <v>0</v>
      </c>
      <c r="BD30" s="61">
        <f t="shared" si="17"/>
        <v>216</v>
      </c>
      <c r="BE30" s="61">
        <f t="shared" si="16"/>
        <v>974</v>
      </c>
      <c r="BF30" s="30"/>
      <c r="BG30" s="30"/>
      <c r="BH30" s="30"/>
      <c r="BI30" s="30"/>
    </row>
    <row r="31" spans="1:61" x14ac:dyDescent="0.2">
      <c r="A31" s="51"/>
      <c r="B31" s="52"/>
      <c r="C31" s="52"/>
      <c r="D31" s="53" t="s">
        <v>111</v>
      </c>
      <c r="E31" s="54"/>
      <c r="F31" s="52">
        <v>18</v>
      </c>
      <c r="G31" s="55" t="s">
        <v>112</v>
      </c>
      <c r="H31" s="71" t="s">
        <v>113</v>
      </c>
      <c r="I31" s="57">
        <v>0</v>
      </c>
      <c r="J31" s="57">
        <v>0</v>
      </c>
      <c r="K31" s="57">
        <v>0</v>
      </c>
      <c r="L31" s="58">
        <v>0</v>
      </c>
      <c r="M31" s="58">
        <v>0</v>
      </c>
      <c r="N31" s="57">
        <v>0</v>
      </c>
      <c r="O31" s="57">
        <v>0</v>
      </c>
      <c r="P31" s="58">
        <v>0</v>
      </c>
      <c r="Q31" s="57">
        <v>0</v>
      </c>
      <c r="R31" s="58">
        <v>0</v>
      </c>
      <c r="S31" s="58">
        <v>0</v>
      </c>
      <c r="T31" s="57">
        <v>0</v>
      </c>
      <c r="U31" s="57">
        <v>0</v>
      </c>
      <c r="V31" s="58">
        <v>0</v>
      </c>
      <c r="W31" s="57">
        <v>0</v>
      </c>
      <c r="X31" s="57">
        <v>0</v>
      </c>
      <c r="Y31" s="57">
        <v>77</v>
      </c>
      <c r="Z31" s="57">
        <v>0</v>
      </c>
      <c r="AA31" s="57">
        <v>0</v>
      </c>
      <c r="AB31" s="57">
        <v>0</v>
      </c>
      <c r="AC31" s="57">
        <v>0</v>
      </c>
      <c r="AD31" s="57">
        <v>0</v>
      </c>
      <c r="AE31" s="57">
        <v>0</v>
      </c>
      <c r="AF31" s="57">
        <v>0</v>
      </c>
      <c r="AG31" s="57">
        <v>0</v>
      </c>
      <c r="AH31" s="57">
        <v>0</v>
      </c>
      <c r="AI31" s="57">
        <v>0</v>
      </c>
      <c r="AJ31" s="59">
        <v>0</v>
      </c>
      <c r="AK31" s="57">
        <v>0</v>
      </c>
      <c r="AL31" s="57">
        <v>0</v>
      </c>
      <c r="AM31" s="57">
        <v>71</v>
      </c>
      <c r="AN31" s="57">
        <v>0</v>
      </c>
      <c r="AO31" s="57">
        <v>0</v>
      </c>
      <c r="AP31" s="57">
        <v>0</v>
      </c>
      <c r="AQ31" s="57">
        <v>0</v>
      </c>
      <c r="AR31" s="57">
        <v>0</v>
      </c>
      <c r="AS31" s="57">
        <v>0</v>
      </c>
      <c r="AT31" s="57">
        <v>0</v>
      </c>
      <c r="AU31" s="60">
        <v>0</v>
      </c>
      <c r="AV31" s="61">
        <f t="shared" si="14"/>
        <v>148</v>
      </c>
      <c r="AW31" s="62">
        <v>0</v>
      </c>
      <c r="AX31" s="57">
        <v>6121</v>
      </c>
      <c r="AY31" s="57">
        <v>332</v>
      </c>
      <c r="AZ31" s="57">
        <v>464</v>
      </c>
      <c r="BA31" s="57">
        <v>0</v>
      </c>
      <c r="BB31" s="57">
        <f t="shared" si="15"/>
        <v>6917</v>
      </c>
      <c r="BC31" s="60">
        <v>0</v>
      </c>
      <c r="BD31" s="61">
        <f t="shared" si="17"/>
        <v>6917</v>
      </c>
      <c r="BE31" s="61">
        <f t="shared" si="16"/>
        <v>7065</v>
      </c>
      <c r="BF31" s="30"/>
      <c r="BG31" s="30"/>
      <c r="BH31" s="30"/>
      <c r="BI31" s="30"/>
    </row>
    <row r="32" spans="1:61" x14ac:dyDescent="0.2">
      <c r="A32" s="51"/>
      <c r="B32" s="52"/>
      <c r="C32" s="52"/>
      <c r="D32" s="53"/>
      <c r="E32" s="54"/>
      <c r="F32" s="52"/>
      <c r="G32" s="55"/>
      <c r="H32" s="71"/>
      <c r="I32" s="57"/>
      <c r="J32" s="57"/>
      <c r="K32" s="57"/>
      <c r="L32" s="58"/>
      <c r="M32" s="58"/>
      <c r="N32" s="57"/>
      <c r="O32" s="57"/>
      <c r="P32" s="58"/>
      <c r="Q32" s="57"/>
      <c r="R32" s="58"/>
      <c r="S32" s="58"/>
      <c r="T32" s="57"/>
      <c r="U32" s="57"/>
      <c r="V32" s="58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9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60"/>
      <c r="AV32" s="61"/>
      <c r="AW32" s="62"/>
      <c r="AX32" s="57"/>
      <c r="AY32" s="57"/>
      <c r="AZ32" s="57"/>
      <c r="BA32" s="57"/>
      <c r="BB32" s="57"/>
      <c r="BC32" s="60"/>
      <c r="BD32" s="61"/>
      <c r="BE32" s="61"/>
      <c r="BF32" s="30"/>
      <c r="BG32" s="30"/>
      <c r="BH32" s="30"/>
      <c r="BI32" s="30"/>
    </row>
    <row r="33" spans="1:61" x14ac:dyDescent="0.2">
      <c r="A33" s="51"/>
      <c r="B33" s="64" t="s">
        <v>83</v>
      </c>
      <c r="C33" s="52"/>
      <c r="D33" s="53"/>
      <c r="E33" s="54"/>
      <c r="F33" s="52"/>
      <c r="G33" s="65" t="s">
        <v>115</v>
      </c>
      <c r="H33" s="56"/>
      <c r="I33" s="67">
        <f>I34</f>
        <v>7706</v>
      </c>
      <c r="J33" s="67">
        <f t="shared" ref="J33:BE33" si="18">J34</f>
        <v>1540</v>
      </c>
      <c r="K33" s="67">
        <f t="shared" si="18"/>
        <v>6859</v>
      </c>
      <c r="L33" s="67">
        <f t="shared" si="18"/>
        <v>5067</v>
      </c>
      <c r="M33" s="67">
        <f t="shared" si="18"/>
        <v>9604</v>
      </c>
      <c r="N33" s="67">
        <f t="shared" si="18"/>
        <v>7744</v>
      </c>
      <c r="O33" s="67">
        <f t="shared" si="18"/>
        <v>6860</v>
      </c>
      <c r="P33" s="67">
        <f t="shared" si="18"/>
        <v>2419</v>
      </c>
      <c r="Q33" s="67">
        <f t="shared" si="18"/>
        <v>7758</v>
      </c>
      <c r="R33" s="67">
        <f t="shared" si="18"/>
        <v>14740</v>
      </c>
      <c r="S33" s="67">
        <f t="shared" si="18"/>
        <v>25797</v>
      </c>
      <c r="T33" s="67">
        <f t="shared" si="18"/>
        <v>27424</v>
      </c>
      <c r="U33" s="67">
        <f t="shared" si="18"/>
        <v>16331</v>
      </c>
      <c r="V33" s="67">
        <f t="shared" si="18"/>
        <v>2835</v>
      </c>
      <c r="W33" s="67">
        <f t="shared" si="18"/>
        <v>36660</v>
      </c>
      <c r="X33" s="67">
        <f t="shared" si="18"/>
        <v>8978</v>
      </c>
      <c r="Y33" s="67">
        <f t="shared" si="18"/>
        <v>4549</v>
      </c>
      <c r="Z33" s="67">
        <f t="shared" si="18"/>
        <v>29990</v>
      </c>
      <c r="AA33" s="67">
        <f t="shared" si="18"/>
        <v>5346</v>
      </c>
      <c r="AB33" s="67">
        <f t="shared" si="18"/>
        <v>5630</v>
      </c>
      <c r="AC33" s="67">
        <f t="shared" si="18"/>
        <v>17354</v>
      </c>
      <c r="AD33" s="67">
        <f t="shared" si="18"/>
        <v>938</v>
      </c>
      <c r="AE33" s="67">
        <f t="shared" si="18"/>
        <v>2576</v>
      </c>
      <c r="AF33" s="67">
        <f t="shared" si="18"/>
        <v>5454</v>
      </c>
      <c r="AG33" s="67">
        <f t="shared" si="18"/>
        <v>2208</v>
      </c>
      <c r="AH33" s="67">
        <f t="shared" si="18"/>
        <v>283</v>
      </c>
      <c r="AI33" s="67">
        <f t="shared" si="18"/>
        <v>10849</v>
      </c>
      <c r="AJ33" s="67">
        <f t="shared" si="18"/>
        <v>12352</v>
      </c>
      <c r="AK33" s="67">
        <f t="shared" si="18"/>
        <v>2023</v>
      </c>
      <c r="AL33" s="67">
        <f>AL34</f>
        <v>16559</v>
      </c>
      <c r="AM33" s="67">
        <f t="shared" si="18"/>
        <v>10506</v>
      </c>
      <c r="AN33" s="67">
        <f t="shared" si="18"/>
        <v>3471</v>
      </c>
      <c r="AO33" s="67">
        <f t="shared" si="18"/>
        <v>2608</v>
      </c>
      <c r="AP33" s="67">
        <f t="shared" si="18"/>
        <v>1457</v>
      </c>
      <c r="AQ33" s="67">
        <f t="shared" si="18"/>
        <v>36465</v>
      </c>
      <c r="AR33" s="67">
        <f t="shared" si="18"/>
        <v>8762</v>
      </c>
      <c r="AS33" s="67">
        <f t="shared" si="18"/>
        <v>2337</v>
      </c>
      <c r="AT33" s="67">
        <f t="shared" si="18"/>
        <v>1097</v>
      </c>
      <c r="AU33" s="68">
        <f t="shared" si="18"/>
        <v>7610</v>
      </c>
      <c r="AV33" s="69">
        <f t="shared" si="18"/>
        <v>378746</v>
      </c>
      <c r="AW33" s="70">
        <f t="shared" si="18"/>
        <v>39923</v>
      </c>
      <c r="AX33" s="67">
        <f t="shared" si="18"/>
        <v>48793</v>
      </c>
      <c r="AY33" s="67">
        <f t="shared" si="18"/>
        <v>33849</v>
      </c>
      <c r="AZ33" s="67">
        <f t="shared" si="18"/>
        <v>31791</v>
      </c>
      <c r="BA33" s="67">
        <f t="shared" si="18"/>
        <v>23735</v>
      </c>
      <c r="BB33" s="67">
        <f t="shared" si="18"/>
        <v>178091</v>
      </c>
      <c r="BC33" s="68">
        <f t="shared" si="18"/>
        <v>212102</v>
      </c>
      <c r="BD33" s="69">
        <f t="shared" si="18"/>
        <v>390193</v>
      </c>
      <c r="BE33" s="69">
        <f t="shared" si="18"/>
        <v>768939</v>
      </c>
      <c r="BF33" s="30"/>
      <c r="BG33" s="30"/>
      <c r="BH33" s="30"/>
      <c r="BI33" s="30"/>
    </row>
    <row r="34" spans="1:61" x14ac:dyDescent="0.2">
      <c r="A34" s="51"/>
      <c r="B34" s="52"/>
      <c r="C34" s="52" t="s">
        <v>57</v>
      </c>
      <c r="D34" s="53" t="s">
        <v>116</v>
      </c>
      <c r="E34" s="54"/>
      <c r="F34" s="52">
        <v>19</v>
      </c>
      <c r="G34" s="63" t="s">
        <v>117</v>
      </c>
      <c r="H34" s="56" t="s">
        <v>118</v>
      </c>
      <c r="I34" s="57">
        <v>7706</v>
      </c>
      <c r="J34" s="57">
        <v>1540</v>
      </c>
      <c r="K34" s="57">
        <v>6859</v>
      </c>
      <c r="L34" s="58">
        <v>5067</v>
      </c>
      <c r="M34" s="58">
        <v>9604</v>
      </c>
      <c r="N34" s="57">
        <v>7744</v>
      </c>
      <c r="O34" s="57">
        <v>6860</v>
      </c>
      <c r="P34" s="58">
        <v>2419</v>
      </c>
      <c r="Q34" s="57">
        <v>7758</v>
      </c>
      <c r="R34" s="58">
        <v>14740</v>
      </c>
      <c r="S34" s="58">
        <v>25797</v>
      </c>
      <c r="T34" s="57">
        <v>27424</v>
      </c>
      <c r="U34" s="57">
        <v>16331</v>
      </c>
      <c r="V34" s="58">
        <v>2835</v>
      </c>
      <c r="W34" s="57">
        <v>36660</v>
      </c>
      <c r="X34" s="57">
        <v>8978</v>
      </c>
      <c r="Y34" s="57">
        <v>4549</v>
      </c>
      <c r="Z34" s="57">
        <v>29990</v>
      </c>
      <c r="AA34" s="57">
        <v>5346</v>
      </c>
      <c r="AB34" s="57">
        <v>5630</v>
      </c>
      <c r="AC34" s="57">
        <v>17354</v>
      </c>
      <c r="AD34" s="57">
        <v>938</v>
      </c>
      <c r="AE34" s="57">
        <v>2576</v>
      </c>
      <c r="AF34" s="57">
        <v>5454</v>
      </c>
      <c r="AG34" s="57">
        <v>2208</v>
      </c>
      <c r="AH34" s="57">
        <v>283</v>
      </c>
      <c r="AI34" s="57">
        <v>10849</v>
      </c>
      <c r="AJ34" s="59">
        <v>12352</v>
      </c>
      <c r="AK34" s="57">
        <v>2023</v>
      </c>
      <c r="AL34" s="57">
        <v>16559</v>
      </c>
      <c r="AM34" s="57">
        <v>10506</v>
      </c>
      <c r="AN34" s="57">
        <v>3471</v>
      </c>
      <c r="AO34" s="57">
        <v>2608</v>
      </c>
      <c r="AP34" s="57">
        <v>1457</v>
      </c>
      <c r="AQ34" s="57">
        <v>36465</v>
      </c>
      <c r="AR34" s="57">
        <v>8762</v>
      </c>
      <c r="AS34" s="57">
        <v>2337</v>
      </c>
      <c r="AT34" s="57">
        <v>1097</v>
      </c>
      <c r="AU34" s="60">
        <v>7610</v>
      </c>
      <c r="AV34" s="61">
        <f>SUM(I34:AU34)</f>
        <v>378746</v>
      </c>
      <c r="AW34" s="62">
        <v>39923</v>
      </c>
      <c r="AX34" s="57">
        <v>48793</v>
      </c>
      <c r="AY34" s="57">
        <v>33849</v>
      </c>
      <c r="AZ34" s="57">
        <v>31791</v>
      </c>
      <c r="BA34" s="57">
        <v>23735</v>
      </c>
      <c r="BB34" s="57">
        <f>SUM(AW34:BA34)</f>
        <v>178091</v>
      </c>
      <c r="BC34" s="60">
        <v>212102</v>
      </c>
      <c r="BD34" s="61">
        <f>BB34+BC34</f>
        <v>390193</v>
      </c>
      <c r="BE34" s="61">
        <f>BD34+AV34</f>
        <v>768939</v>
      </c>
      <c r="BF34" s="30"/>
      <c r="BG34" s="30"/>
      <c r="BH34" s="30"/>
      <c r="BI34" s="30"/>
    </row>
    <row r="35" spans="1:61" ht="13.5" thickBot="1" x14ac:dyDescent="0.25">
      <c r="A35" s="82"/>
      <c r="B35" s="13"/>
      <c r="C35" s="13"/>
      <c r="D35" s="83"/>
      <c r="E35" s="14"/>
      <c r="F35" s="13"/>
      <c r="G35" s="84"/>
      <c r="H35" s="85"/>
      <c r="I35" s="86"/>
      <c r="J35" s="86"/>
      <c r="K35" s="86"/>
      <c r="L35" s="87"/>
      <c r="M35" s="87"/>
      <c r="N35" s="86"/>
      <c r="O35" s="86"/>
      <c r="P35" s="87"/>
      <c r="Q35" s="86"/>
      <c r="R35" s="87"/>
      <c r="S35" s="87"/>
      <c r="T35" s="86"/>
      <c r="U35" s="86"/>
      <c r="V35" s="87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8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9"/>
      <c r="AV35" s="90"/>
      <c r="AW35" s="91"/>
      <c r="AX35" s="86"/>
      <c r="AY35" s="86"/>
      <c r="AZ35" s="86"/>
      <c r="BA35" s="86"/>
      <c r="BB35" s="86"/>
      <c r="BC35" s="89"/>
      <c r="BD35" s="90"/>
      <c r="BE35" s="90"/>
      <c r="BF35" s="30"/>
      <c r="BG35" s="30"/>
      <c r="BH35" s="30"/>
      <c r="BI35" s="30"/>
    </row>
    <row r="36" spans="1:61" ht="13.5" thickBot="1" x14ac:dyDescent="0.25">
      <c r="A36" s="92" t="s">
        <v>119</v>
      </c>
      <c r="B36" s="93"/>
      <c r="C36" s="93"/>
      <c r="D36" s="94"/>
      <c r="E36" s="95"/>
      <c r="F36" s="96"/>
      <c r="G36" s="97" t="s">
        <v>120</v>
      </c>
      <c r="H36" s="98" t="s">
        <v>121</v>
      </c>
      <c r="I36" s="99">
        <f>I37+I39</f>
        <v>113568</v>
      </c>
      <c r="J36" s="99">
        <f t="shared" ref="J36:BE36" si="19">J37+J39</f>
        <v>192272</v>
      </c>
      <c r="K36" s="99">
        <f t="shared" si="19"/>
        <v>338712</v>
      </c>
      <c r="L36" s="99">
        <f t="shared" si="19"/>
        <v>150022</v>
      </c>
      <c r="M36" s="99">
        <f t="shared" si="19"/>
        <v>253838</v>
      </c>
      <c r="N36" s="99">
        <f t="shared" si="19"/>
        <v>212984</v>
      </c>
      <c r="O36" s="99">
        <f t="shared" si="19"/>
        <v>178650</v>
      </c>
      <c r="P36" s="99">
        <f t="shared" si="19"/>
        <v>231229</v>
      </c>
      <c r="Q36" s="99">
        <f t="shared" si="19"/>
        <v>105194</v>
      </c>
      <c r="R36" s="99">
        <f t="shared" si="19"/>
        <v>174011</v>
      </c>
      <c r="S36" s="99">
        <f t="shared" si="19"/>
        <v>192732</v>
      </c>
      <c r="T36" s="99">
        <f t="shared" si="19"/>
        <v>272227</v>
      </c>
      <c r="U36" s="99">
        <f t="shared" si="19"/>
        <v>196062</v>
      </c>
      <c r="V36" s="99">
        <f t="shared" si="19"/>
        <v>251298</v>
      </c>
      <c r="W36" s="99">
        <f t="shared" si="19"/>
        <v>182371</v>
      </c>
      <c r="X36" s="99">
        <f t="shared" si="19"/>
        <v>130878</v>
      </c>
      <c r="Y36" s="99">
        <f t="shared" si="19"/>
        <v>121319</v>
      </c>
      <c r="Z36" s="99">
        <f t="shared" si="19"/>
        <v>268212</v>
      </c>
      <c r="AA36" s="99">
        <f t="shared" si="19"/>
        <v>241694</v>
      </c>
      <c r="AB36" s="99">
        <f t="shared" si="19"/>
        <v>258529</v>
      </c>
      <c r="AC36" s="99">
        <f t="shared" si="19"/>
        <v>234259</v>
      </c>
      <c r="AD36" s="99">
        <f t="shared" si="19"/>
        <v>150698</v>
      </c>
      <c r="AE36" s="99">
        <f t="shared" si="19"/>
        <v>139742</v>
      </c>
      <c r="AF36" s="99">
        <f t="shared" si="19"/>
        <v>173411</v>
      </c>
      <c r="AG36" s="99">
        <f t="shared" si="19"/>
        <v>143316</v>
      </c>
      <c r="AH36" s="99">
        <f t="shared" si="19"/>
        <v>105122</v>
      </c>
      <c r="AI36" s="99">
        <f t="shared" si="19"/>
        <v>271204</v>
      </c>
      <c r="AJ36" s="99">
        <f t="shared" si="19"/>
        <v>171225</v>
      </c>
      <c r="AK36" s="99">
        <f t="shared" si="19"/>
        <v>191165</v>
      </c>
      <c r="AL36" s="99">
        <f>AL37+AL39</f>
        <v>276040</v>
      </c>
      <c r="AM36" s="99">
        <f t="shared" si="19"/>
        <v>120103</v>
      </c>
      <c r="AN36" s="99">
        <f t="shared" si="19"/>
        <v>139776</v>
      </c>
      <c r="AO36" s="99">
        <f t="shared" si="19"/>
        <v>101209</v>
      </c>
      <c r="AP36" s="99">
        <f t="shared" si="19"/>
        <v>43026</v>
      </c>
      <c r="AQ36" s="99">
        <f t="shared" si="19"/>
        <v>211839</v>
      </c>
      <c r="AR36" s="99">
        <f t="shared" si="19"/>
        <v>153652</v>
      </c>
      <c r="AS36" s="99">
        <f t="shared" si="19"/>
        <v>168978</v>
      </c>
      <c r="AT36" s="99">
        <f t="shared" si="19"/>
        <v>191133</v>
      </c>
      <c r="AU36" s="100">
        <f t="shared" si="19"/>
        <v>276575</v>
      </c>
      <c r="AV36" s="101">
        <f t="shared" si="19"/>
        <v>7328275</v>
      </c>
      <c r="AW36" s="102">
        <f t="shared" si="19"/>
        <v>291359</v>
      </c>
      <c r="AX36" s="99">
        <f t="shared" si="19"/>
        <v>157192</v>
      </c>
      <c r="AY36" s="99">
        <f t="shared" si="19"/>
        <v>451344</v>
      </c>
      <c r="AZ36" s="99">
        <f t="shared" si="19"/>
        <v>560649</v>
      </c>
      <c r="BA36" s="99">
        <f t="shared" si="19"/>
        <v>519358</v>
      </c>
      <c r="BB36" s="99">
        <f t="shared" si="19"/>
        <v>1979902</v>
      </c>
      <c r="BC36" s="100">
        <f t="shared" si="19"/>
        <v>1021952</v>
      </c>
      <c r="BD36" s="101">
        <f t="shared" si="19"/>
        <v>3001854</v>
      </c>
      <c r="BE36" s="101">
        <f t="shared" si="19"/>
        <v>10330129</v>
      </c>
      <c r="BF36" s="30"/>
      <c r="BG36" s="30"/>
      <c r="BH36" s="30"/>
      <c r="BI36" s="30"/>
    </row>
    <row r="37" spans="1:61" x14ac:dyDescent="0.2">
      <c r="A37" s="103"/>
      <c r="B37" s="104" t="s">
        <v>51</v>
      </c>
      <c r="C37" s="104"/>
      <c r="D37" s="105"/>
      <c r="E37" s="106"/>
      <c r="F37" s="107">
        <v>20</v>
      </c>
      <c r="G37" s="108" t="s">
        <v>122</v>
      </c>
      <c r="H37" s="109" t="s">
        <v>123</v>
      </c>
      <c r="I37" s="110">
        <v>766</v>
      </c>
      <c r="J37" s="110">
        <v>0</v>
      </c>
      <c r="K37" s="110">
        <v>0</v>
      </c>
      <c r="L37" s="111">
        <v>13764</v>
      </c>
      <c r="M37" s="111">
        <v>6611</v>
      </c>
      <c r="N37" s="110">
        <v>14238</v>
      </c>
      <c r="O37" s="110">
        <v>621</v>
      </c>
      <c r="P37" s="111">
        <v>0</v>
      </c>
      <c r="Q37" s="110">
        <v>12368</v>
      </c>
      <c r="R37" s="111">
        <v>0</v>
      </c>
      <c r="S37" s="111">
        <v>1044</v>
      </c>
      <c r="T37" s="110">
        <v>0</v>
      </c>
      <c r="U37" s="110">
        <v>0</v>
      </c>
      <c r="V37" s="111">
        <v>0</v>
      </c>
      <c r="W37" s="110">
        <v>282</v>
      </c>
      <c r="X37" s="110">
        <v>0</v>
      </c>
      <c r="Y37" s="110">
        <v>11909</v>
      </c>
      <c r="Z37" s="110">
        <v>36279</v>
      </c>
      <c r="AA37" s="110">
        <v>0</v>
      </c>
      <c r="AB37" s="110">
        <v>0</v>
      </c>
      <c r="AC37" s="110">
        <v>0</v>
      </c>
      <c r="AD37" s="110">
        <v>6355</v>
      </c>
      <c r="AE37" s="110">
        <v>0</v>
      </c>
      <c r="AF37" s="110">
        <v>3312</v>
      </c>
      <c r="AG37" s="110">
        <v>5508</v>
      </c>
      <c r="AH37" s="110">
        <v>0</v>
      </c>
      <c r="AI37" s="110">
        <v>0</v>
      </c>
      <c r="AJ37" s="112">
        <v>0</v>
      </c>
      <c r="AK37" s="110">
        <v>599</v>
      </c>
      <c r="AL37" s="110">
        <v>4968</v>
      </c>
      <c r="AM37" s="110">
        <v>376</v>
      </c>
      <c r="AN37" s="110">
        <v>0</v>
      </c>
      <c r="AO37" s="110">
        <v>0</v>
      </c>
      <c r="AP37" s="110">
        <v>0</v>
      </c>
      <c r="AQ37" s="110">
        <v>8683</v>
      </c>
      <c r="AR37" s="110">
        <v>4496</v>
      </c>
      <c r="AS37" s="110">
        <v>0</v>
      </c>
      <c r="AT37" s="110">
        <v>0</v>
      </c>
      <c r="AU37" s="113">
        <v>1260</v>
      </c>
      <c r="AV37" s="114">
        <f>SUM(I37:AU37)</f>
        <v>133439</v>
      </c>
      <c r="AW37" s="115">
        <v>0</v>
      </c>
      <c r="AX37" s="110">
        <v>8101</v>
      </c>
      <c r="AY37" s="110">
        <v>0</v>
      </c>
      <c r="AZ37" s="110">
        <v>12247</v>
      </c>
      <c r="BA37" s="110">
        <v>118071</v>
      </c>
      <c r="BB37" s="110">
        <f>SUM(AW37:BA37)</f>
        <v>138419</v>
      </c>
      <c r="BC37" s="113">
        <v>44647</v>
      </c>
      <c r="BD37" s="114">
        <f>BB37+BC37</f>
        <v>183066</v>
      </c>
      <c r="BE37" s="114">
        <f>BD37+AV37</f>
        <v>316505</v>
      </c>
      <c r="BF37" s="30"/>
      <c r="BG37" s="30"/>
      <c r="BH37" s="30"/>
      <c r="BI37" s="30"/>
    </row>
    <row r="38" spans="1:61" x14ac:dyDescent="0.2">
      <c r="A38" s="116"/>
      <c r="B38" s="64"/>
      <c r="C38" s="64"/>
      <c r="D38" s="73"/>
      <c r="E38" s="74"/>
      <c r="F38" s="52"/>
      <c r="G38" s="65"/>
      <c r="H38" s="117"/>
      <c r="I38" s="57"/>
      <c r="J38" s="57"/>
      <c r="K38" s="57"/>
      <c r="L38" s="58"/>
      <c r="M38" s="58"/>
      <c r="N38" s="57"/>
      <c r="O38" s="57"/>
      <c r="P38" s="58"/>
      <c r="Q38" s="57"/>
      <c r="R38" s="58"/>
      <c r="S38" s="58"/>
      <c r="T38" s="57"/>
      <c r="U38" s="57"/>
      <c r="V38" s="58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9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60"/>
      <c r="AV38" s="61"/>
      <c r="AW38" s="62"/>
      <c r="AX38" s="57"/>
      <c r="AY38" s="57"/>
      <c r="AZ38" s="57"/>
      <c r="BA38" s="57"/>
      <c r="BB38" s="57"/>
      <c r="BC38" s="60"/>
      <c r="BD38" s="61"/>
      <c r="BE38" s="61"/>
      <c r="BF38" s="30"/>
      <c r="BG38" s="30"/>
      <c r="BH38" s="30"/>
      <c r="BI38" s="30"/>
    </row>
    <row r="39" spans="1:61" x14ac:dyDescent="0.2">
      <c r="A39" s="116"/>
      <c r="B39" s="64" t="s">
        <v>52</v>
      </c>
      <c r="C39" s="64"/>
      <c r="D39" s="73"/>
      <c r="E39" s="74"/>
      <c r="F39" s="52"/>
      <c r="G39" s="65" t="s">
        <v>124</v>
      </c>
      <c r="H39" s="118" t="s">
        <v>125</v>
      </c>
      <c r="I39" s="67">
        <f>I40+I45</f>
        <v>112802</v>
      </c>
      <c r="J39" s="67">
        <f t="shared" ref="J39:BE39" si="20">J40+J45</f>
        <v>192272</v>
      </c>
      <c r="K39" s="67">
        <f t="shared" si="20"/>
        <v>338712</v>
      </c>
      <c r="L39" s="67">
        <f t="shared" si="20"/>
        <v>136258</v>
      </c>
      <c r="M39" s="67">
        <f t="shared" si="20"/>
        <v>247227</v>
      </c>
      <c r="N39" s="67">
        <f t="shared" si="20"/>
        <v>198746</v>
      </c>
      <c r="O39" s="67">
        <f t="shared" si="20"/>
        <v>178029</v>
      </c>
      <c r="P39" s="67">
        <f t="shared" si="20"/>
        <v>231229</v>
      </c>
      <c r="Q39" s="67">
        <f t="shared" si="20"/>
        <v>92826</v>
      </c>
      <c r="R39" s="67">
        <f t="shared" si="20"/>
        <v>174011</v>
      </c>
      <c r="S39" s="67">
        <f t="shared" si="20"/>
        <v>191688</v>
      </c>
      <c r="T39" s="67">
        <f t="shared" si="20"/>
        <v>272227</v>
      </c>
      <c r="U39" s="67">
        <f t="shared" si="20"/>
        <v>196062</v>
      </c>
      <c r="V39" s="67">
        <f t="shared" si="20"/>
        <v>251298</v>
      </c>
      <c r="W39" s="67">
        <f t="shared" si="20"/>
        <v>182089</v>
      </c>
      <c r="X39" s="67">
        <f t="shared" si="20"/>
        <v>130878</v>
      </c>
      <c r="Y39" s="67">
        <f t="shared" si="20"/>
        <v>109410</v>
      </c>
      <c r="Z39" s="67">
        <f t="shared" si="20"/>
        <v>231933</v>
      </c>
      <c r="AA39" s="67">
        <f t="shared" si="20"/>
        <v>241694</v>
      </c>
      <c r="AB39" s="67">
        <f t="shared" si="20"/>
        <v>258529</v>
      </c>
      <c r="AC39" s="67">
        <f t="shared" si="20"/>
        <v>234259</v>
      </c>
      <c r="AD39" s="67">
        <f t="shared" si="20"/>
        <v>144343</v>
      </c>
      <c r="AE39" s="67">
        <f t="shared" si="20"/>
        <v>139742</v>
      </c>
      <c r="AF39" s="67">
        <f t="shared" si="20"/>
        <v>170099</v>
      </c>
      <c r="AG39" s="67">
        <f t="shared" si="20"/>
        <v>137808</v>
      </c>
      <c r="AH39" s="67">
        <f t="shared" si="20"/>
        <v>105122</v>
      </c>
      <c r="AI39" s="67">
        <f t="shared" si="20"/>
        <v>271204</v>
      </c>
      <c r="AJ39" s="67">
        <f t="shared" si="20"/>
        <v>171225</v>
      </c>
      <c r="AK39" s="67">
        <f t="shared" si="20"/>
        <v>190566</v>
      </c>
      <c r="AL39" s="67">
        <f>AL40+AL45</f>
        <v>271072</v>
      </c>
      <c r="AM39" s="67">
        <f t="shared" si="20"/>
        <v>119727</v>
      </c>
      <c r="AN39" s="67">
        <f t="shared" si="20"/>
        <v>139776</v>
      </c>
      <c r="AO39" s="67">
        <f t="shared" si="20"/>
        <v>101209</v>
      </c>
      <c r="AP39" s="67">
        <f t="shared" si="20"/>
        <v>43026</v>
      </c>
      <c r="AQ39" s="67">
        <f t="shared" si="20"/>
        <v>203156</v>
      </c>
      <c r="AR39" s="67">
        <f t="shared" si="20"/>
        <v>149156</v>
      </c>
      <c r="AS39" s="67">
        <f t="shared" si="20"/>
        <v>168978</v>
      </c>
      <c r="AT39" s="67">
        <f t="shared" si="20"/>
        <v>191133</v>
      </c>
      <c r="AU39" s="68">
        <f t="shared" si="20"/>
        <v>275315</v>
      </c>
      <c r="AV39" s="69">
        <f t="shared" si="20"/>
        <v>7194836</v>
      </c>
      <c r="AW39" s="70">
        <f t="shared" si="20"/>
        <v>291359</v>
      </c>
      <c r="AX39" s="67">
        <f t="shared" si="20"/>
        <v>149091</v>
      </c>
      <c r="AY39" s="67">
        <f t="shared" si="20"/>
        <v>451344</v>
      </c>
      <c r="AZ39" s="67">
        <f t="shared" si="20"/>
        <v>548402</v>
      </c>
      <c r="BA39" s="67">
        <f t="shared" si="20"/>
        <v>401287</v>
      </c>
      <c r="BB39" s="67">
        <f t="shared" si="20"/>
        <v>1841483</v>
      </c>
      <c r="BC39" s="68">
        <f t="shared" si="20"/>
        <v>977305</v>
      </c>
      <c r="BD39" s="69">
        <f t="shared" si="20"/>
        <v>2818788</v>
      </c>
      <c r="BE39" s="69">
        <f t="shared" si="20"/>
        <v>10013624</v>
      </c>
      <c r="BF39" s="30"/>
      <c r="BG39" s="30"/>
      <c r="BH39" s="30"/>
      <c r="BI39" s="30"/>
    </row>
    <row r="40" spans="1:61" x14ac:dyDescent="0.2">
      <c r="A40" s="116"/>
      <c r="B40" s="64"/>
      <c r="C40" s="52" t="s">
        <v>57</v>
      </c>
      <c r="D40" s="73"/>
      <c r="E40" s="74"/>
      <c r="F40" s="52"/>
      <c r="G40" s="63" t="s">
        <v>126</v>
      </c>
      <c r="H40" s="71" t="s">
        <v>127</v>
      </c>
      <c r="I40" s="67">
        <f>I41+I44</f>
        <v>96065</v>
      </c>
      <c r="J40" s="67">
        <f t="shared" ref="J40:BE40" si="21">J41+J44</f>
        <v>189045</v>
      </c>
      <c r="K40" s="67">
        <f t="shared" si="21"/>
        <v>168920</v>
      </c>
      <c r="L40" s="67">
        <f t="shared" si="21"/>
        <v>129273</v>
      </c>
      <c r="M40" s="67">
        <f t="shared" si="21"/>
        <v>228207</v>
      </c>
      <c r="N40" s="67">
        <f t="shared" si="21"/>
        <v>176338</v>
      </c>
      <c r="O40" s="67">
        <f t="shared" si="21"/>
        <v>149454</v>
      </c>
      <c r="P40" s="67">
        <f t="shared" si="21"/>
        <v>217124</v>
      </c>
      <c r="Q40" s="67">
        <f t="shared" si="21"/>
        <v>62895</v>
      </c>
      <c r="R40" s="67">
        <f t="shared" si="21"/>
        <v>164630</v>
      </c>
      <c r="S40" s="67">
        <f t="shared" si="21"/>
        <v>182452</v>
      </c>
      <c r="T40" s="67">
        <f t="shared" si="21"/>
        <v>233767</v>
      </c>
      <c r="U40" s="67">
        <f t="shared" si="21"/>
        <v>188011</v>
      </c>
      <c r="V40" s="67">
        <f t="shared" si="21"/>
        <v>240681</v>
      </c>
      <c r="W40" s="67">
        <f t="shared" si="21"/>
        <v>161331</v>
      </c>
      <c r="X40" s="67">
        <f t="shared" si="21"/>
        <v>102477</v>
      </c>
      <c r="Y40" s="67">
        <f t="shared" si="21"/>
        <v>89047</v>
      </c>
      <c r="Z40" s="67">
        <f t="shared" si="21"/>
        <v>211106</v>
      </c>
      <c r="AA40" s="67">
        <f t="shared" si="21"/>
        <v>236390</v>
      </c>
      <c r="AB40" s="67">
        <f t="shared" si="21"/>
        <v>247696</v>
      </c>
      <c r="AC40" s="67">
        <f t="shared" si="21"/>
        <v>219775</v>
      </c>
      <c r="AD40" s="67">
        <f t="shared" si="21"/>
        <v>110748</v>
      </c>
      <c r="AE40" s="67">
        <f t="shared" si="21"/>
        <v>132206</v>
      </c>
      <c r="AF40" s="67">
        <f t="shared" si="21"/>
        <v>159097</v>
      </c>
      <c r="AG40" s="67">
        <f t="shared" si="21"/>
        <v>121915</v>
      </c>
      <c r="AH40" s="67">
        <f t="shared" si="21"/>
        <v>90792</v>
      </c>
      <c r="AI40" s="67">
        <f t="shared" si="21"/>
        <v>268980</v>
      </c>
      <c r="AJ40" s="67">
        <f t="shared" si="21"/>
        <v>74574</v>
      </c>
      <c r="AK40" s="67">
        <f t="shared" si="21"/>
        <v>189104</v>
      </c>
      <c r="AL40" s="67">
        <f>AL41+AL44</f>
        <v>257085</v>
      </c>
      <c r="AM40" s="67">
        <f t="shared" si="21"/>
        <v>103281</v>
      </c>
      <c r="AN40" s="67">
        <f t="shared" si="21"/>
        <v>138588</v>
      </c>
      <c r="AO40" s="67">
        <f t="shared" si="21"/>
        <v>89698</v>
      </c>
      <c r="AP40" s="67">
        <f t="shared" si="21"/>
        <v>40701</v>
      </c>
      <c r="AQ40" s="67">
        <f t="shared" si="21"/>
        <v>191778</v>
      </c>
      <c r="AR40" s="67">
        <f t="shared" si="21"/>
        <v>130528</v>
      </c>
      <c r="AS40" s="67">
        <f t="shared" si="21"/>
        <v>155292</v>
      </c>
      <c r="AT40" s="67">
        <f t="shared" si="21"/>
        <v>169698</v>
      </c>
      <c r="AU40" s="68">
        <f t="shared" si="21"/>
        <v>239123</v>
      </c>
      <c r="AV40" s="69">
        <f t="shared" si="21"/>
        <v>6357872</v>
      </c>
      <c r="AW40" s="70">
        <f t="shared" si="21"/>
        <v>279368</v>
      </c>
      <c r="AX40" s="67">
        <f t="shared" si="21"/>
        <v>144679</v>
      </c>
      <c r="AY40" s="67">
        <f t="shared" si="21"/>
        <v>445535</v>
      </c>
      <c r="AZ40" s="67">
        <f t="shared" si="21"/>
        <v>311872</v>
      </c>
      <c r="BA40" s="67">
        <f t="shared" si="21"/>
        <v>381541</v>
      </c>
      <c r="BB40" s="67">
        <f t="shared" si="21"/>
        <v>1562995</v>
      </c>
      <c r="BC40" s="68">
        <f t="shared" si="21"/>
        <v>955115</v>
      </c>
      <c r="BD40" s="69">
        <f t="shared" si="21"/>
        <v>2518110</v>
      </c>
      <c r="BE40" s="69">
        <f t="shared" si="21"/>
        <v>8875982</v>
      </c>
      <c r="BF40" s="30"/>
      <c r="BG40" s="30"/>
      <c r="BH40" s="30"/>
      <c r="BI40" s="30"/>
    </row>
    <row r="41" spans="1:61" x14ac:dyDescent="0.2">
      <c r="A41" s="116"/>
      <c r="B41" s="64"/>
      <c r="C41" s="64"/>
      <c r="D41" s="119" t="s">
        <v>128</v>
      </c>
      <c r="E41" s="74"/>
      <c r="F41" s="52">
        <v>21</v>
      </c>
      <c r="G41" s="120" t="s">
        <v>129</v>
      </c>
      <c r="H41" s="66"/>
      <c r="I41" s="57">
        <f>I42+I43</f>
        <v>90677</v>
      </c>
      <c r="J41" s="57">
        <f t="shared" ref="J41:BE41" si="22">J42+J43</f>
        <v>175414</v>
      </c>
      <c r="K41" s="57">
        <f t="shared" si="22"/>
        <v>162830</v>
      </c>
      <c r="L41" s="58">
        <f t="shared" si="22"/>
        <v>129273</v>
      </c>
      <c r="M41" s="58">
        <f t="shared" si="22"/>
        <v>204094</v>
      </c>
      <c r="N41" s="57">
        <f t="shared" si="22"/>
        <v>158418</v>
      </c>
      <c r="O41" s="57">
        <f t="shared" si="22"/>
        <v>120716</v>
      </c>
      <c r="P41" s="58">
        <f t="shared" si="22"/>
        <v>200445</v>
      </c>
      <c r="Q41" s="57">
        <f t="shared" si="22"/>
        <v>62895</v>
      </c>
      <c r="R41" s="58">
        <f t="shared" si="22"/>
        <v>154627</v>
      </c>
      <c r="S41" s="58">
        <f t="shared" si="22"/>
        <v>166026</v>
      </c>
      <c r="T41" s="57">
        <f t="shared" si="22"/>
        <v>158312</v>
      </c>
      <c r="U41" s="57">
        <f t="shared" si="22"/>
        <v>188011</v>
      </c>
      <c r="V41" s="58">
        <f t="shared" si="22"/>
        <v>240681</v>
      </c>
      <c r="W41" s="57">
        <f t="shared" si="22"/>
        <v>142402</v>
      </c>
      <c r="X41" s="57">
        <f t="shared" si="22"/>
        <v>102477</v>
      </c>
      <c r="Y41" s="57">
        <f t="shared" si="22"/>
        <v>70777</v>
      </c>
      <c r="Z41" s="57">
        <f t="shared" si="22"/>
        <v>181468</v>
      </c>
      <c r="AA41" s="57">
        <f t="shared" si="22"/>
        <v>225436</v>
      </c>
      <c r="AB41" s="57">
        <f t="shared" si="22"/>
        <v>223438</v>
      </c>
      <c r="AC41" s="57">
        <f t="shared" si="22"/>
        <v>219775</v>
      </c>
      <c r="AD41" s="57">
        <f t="shared" si="22"/>
        <v>101348</v>
      </c>
      <c r="AE41" s="57">
        <f t="shared" si="22"/>
        <v>115794</v>
      </c>
      <c r="AF41" s="57">
        <f t="shared" si="22"/>
        <v>159097</v>
      </c>
      <c r="AG41" s="57">
        <f t="shared" si="22"/>
        <v>102016</v>
      </c>
      <c r="AH41" s="57">
        <f t="shared" si="22"/>
        <v>83678</v>
      </c>
      <c r="AI41" s="57">
        <f t="shared" si="22"/>
        <v>227755</v>
      </c>
      <c r="AJ41" s="59">
        <f t="shared" si="22"/>
        <v>66756</v>
      </c>
      <c r="AK41" s="57">
        <f t="shared" si="22"/>
        <v>178921</v>
      </c>
      <c r="AL41" s="57">
        <f>AL42+AL43</f>
        <v>231216</v>
      </c>
      <c r="AM41" s="57">
        <f t="shared" si="22"/>
        <v>91431</v>
      </c>
      <c r="AN41" s="57">
        <f t="shared" si="22"/>
        <v>128011</v>
      </c>
      <c r="AO41" s="57">
        <f t="shared" si="22"/>
        <v>77757</v>
      </c>
      <c r="AP41" s="57">
        <f t="shared" si="22"/>
        <v>36768</v>
      </c>
      <c r="AQ41" s="57">
        <f t="shared" si="22"/>
        <v>175065</v>
      </c>
      <c r="AR41" s="57">
        <f t="shared" si="22"/>
        <v>104794</v>
      </c>
      <c r="AS41" s="57">
        <f t="shared" si="22"/>
        <v>134821</v>
      </c>
      <c r="AT41" s="57">
        <f t="shared" si="22"/>
        <v>160772</v>
      </c>
      <c r="AU41" s="60">
        <f t="shared" si="22"/>
        <v>206154</v>
      </c>
      <c r="AV41" s="121">
        <f t="shared" si="22"/>
        <v>5760346</v>
      </c>
      <c r="AW41" s="62">
        <f t="shared" si="22"/>
        <v>201988</v>
      </c>
      <c r="AX41" s="57">
        <f t="shared" si="22"/>
        <v>84545</v>
      </c>
      <c r="AY41" s="57">
        <f t="shared" si="22"/>
        <v>381738</v>
      </c>
      <c r="AZ41" s="57">
        <f t="shared" si="22"/>
        <v>254994</v>
      </c>
      <c r="BA41" s="57">
        <f t="shared" si="22"/>
        <v>240431</v>
      </c>
      <c r="BB41" s="122">
        <f t="shared" si="22"/>
        <v>1163696</v>
      </c>
      <c r="BC41" s="60">
        <f t="shared" si="22"/>
        <v>716886</v>
      </c>
      <c r="BD41" s="121">
        <f t="shared" si="22"/>
        <v>1880582</v>
      </c>
      <c r="BE41" s="121">
        <f t="shared" si="22"/>
        <v>7640928</v>
      </c>
      <c r="BF41" s="30"/>
      <c r="BG41" s="30"/>
      <c r="BH41" s="30"/>
      <c r="BI41" s="30"/>
    </row>
    <row r="42" spans="1:61" s="1" customFormat="1" x14ac:dyDescent="0.2">
      <c r="A42" s="123"/>
      <c r="B42" s="124"/>
      <c r="C42" s="124"/>
      <c r="D42" s="125" t="s">
        <v>130</v>
      </c>
      <c r="E42" s="126"/>
      <c r="F42" s="127"/>
      <c r="G42" s="128" t="s">
        <v>131</v>
      </c>
      <c r="H42" s="129"/>
      <c r="I42" s="130">
        <v>90677</v>
      </c>
      <c r="J42" s="130">
        <v>175414</v>
      </c>
      <c r="K42" s="130">
        <v>162830</v>
      </c>
      <c r="L42" s="130">
        <v>117262</v>
      </c>
      <c r="M42" s="130">
        <v>204094</v>
      </c>
      <c r="N42" s="130">
        <v>158418</v>
      </c>
      <c r="O42" s="130">
        <v>116766</v>
      </c>
      <c r="P42" s="130">
        <v>200445</v>
      </c>
      <c r="Q42" s="130">
        <v>48627</v>
      </c>
      <c r="R42" s="130">
        <v>154627</v>
      </c>
      <c r="S42" s="130">
        <v>166026</v>
      </c>
      <c r="T42" s="130">
        <v>155854</v>
      </c>
      <c r="U42" s="130">
        <v>180689</v>
      </c>
      <c r="V42" s="130">
        <v>198882</v>
      </c>
      <c r="W42" s="130">
        <v>142402</v>
      </c>
      <c r="X42" s="130">
        <v>86051</v>
      </c>
      <c r="Y42" s="130">
        <v>70777</v>
      </c>
      <c r="Z42" s="130">
        <v>181468</v>
      </c>
      <c r="AA42" s="130">
        <v>225436</v>
      </c>
      <c r="AB42" s="130">
        <v>223438</v>
      </c>
      <c r="AC42" s="130">
        <v>194910</v>
      </c>
      <c r="AD42" s="130">
        <v>96631</v>
      </c>
      <c r="AE42" s="130">
        <v>115794</v>
      </c>
      <c r="AF42" s="130">
        <v>150063</v>
      </c>
      <c r="AG42" s="130">
        <v>102016</v>
      </c>
      <c r="AH42" s="130">
        <v>83678</v>
      </c>
      <c r="AI42" s="130">
        <v>226137</v>
      </c>
      <c r="AJ42" s="130">
        <v>66756</v>
      </c>
      <c r="AK42" s="130">
        <v>178922</v>
      </c>
      <c r="AL42" s="130">
        <v>231216</v>
      </c>
      <c r="AM42" s="130">
        <v>90931</v>
      </c>
      <c r="AN42" s="130">
        <v>128011</v>
      </c>
      <c r="AO42" s="130">
        <v>77757</v>
      </c>
      <c r="AP42" s="130">
        <v>36768</v>
      </c>
      <c r="AQ42" s="130">
        <v>175065</v>
      </c>
      <c r="AR42" s="130">
        <v>104794</v>
      </c>
      <c r="AS42" s="130">
        <v>134821</v>
      </c>
      <c r="AT42" s="130">
        <v>160772</v>
      </c>
      <c r="AU42" s="131">
        <v>206154</v>
      </c>
      <c r="AV42" s="132">
        <f>SUM(I42:AU42)</f>
        <v>5621379</v>
      </c>
      <c r="AW42" s="133">
        <v>192788</v>
      </c>
      <c r="AX42" s="130">
        <v>84545</v>
      </c>
      <c r="AY42" s="130">
        <v>381738</v>
      </c>
      <c r="AZ42" s="130">
        <v>254994</v>
      </c>
      <c r="BA42" s="130">
        <v>240431</v>
      </c>
      <c r="BB42" s="134">
        <f>SUM(AW42:BA42)</f>
        <v>1154496</v>
      </c>
      <c r="BC42" s="131">
        <v>229671</v>
      </c>
      <c r="BD42" s="132">
        <f>BB42+BC42</f>
        <v>1384167</v>
      </c>
      <c r="BE42" s="132">
        <f>BD42+AV42</f>
        <v>7005546</v>
      </c>
      <c r="BF42" s="2"/>
      <c r="BG42" s="30"/>
      <c r="BH42" s="30"/>
      <c r="BI42" s="30"/>
    </row>
    <row r="43" spans="1:61" s="1" customFormat="1" x14ac:dyDescent="0.2">
      <c r="A43" s="123"/>
      <c r="B43" s="124"/>
      <c r="C43" s="124"/>
      <c r="D43" s="125" t="s">
        <v>132</v>
      </c>
      <c r="E43" s="126"/>
      <c r="F43" s="127"/>
      <c r="G43" s="128" t="s">
        <v>133</v>
      </c>
      <c r="H43" s="129"/>
      <c r="I43" s="130">
        <v>0</v>
      </c>
      <c r="J43" s="130">
        <v>0</v>
      </c>
      <c r="K43" s="130">
        <v>0</v>
      </c>
      <c r="L43" s="130">
        <v>12011</v>
      </c>
      <c r="M43" s="130">
        <v>0</v>
      </c>
      <c r="N43" s="130">
        <v>0</v>
      </c>
      <c r="O43" s="130">
        <v>3950</v>
      </c>
      <c r="P43" s="130">
        <v>0</v>
      </c>
      <c r="Q43" s="130">
        <v>14268</v>
      </c>
      <c r="R43" s="130">
        <v>0</v>
      </c>
      <c r="S43" s="130">
        <v>0</v>
      </c>
      <c r="T43" s="130">
        <v>2458</v>
      </c>
      <c r="U43" s="130">
        <v>7322</v>
      </c>
      <c r="V43" s="130">
        <v>41799</v>
      </c>
      <c r="W43" s="130">
        <v>0</v>
      </c>
      <c r="X43" s="130">
        <v>16426</v>
      </c>
      <c r="Y43" s="130">
        <v>0</v>
      </c>
      <c r="Z43" s="130">
        <v>0</v>
      </c>
      <c r="AA43" s="130">
        <v>0</v>
      </c>
      <c r="AB43" s="130">
        <v>0</v>
      </c>
      <c r="AC43" s="130">
        <v>24865</v>
      </c>
      <c r="AD43" s="130">
        <v>4717</v>
      </c>
      <c r="AE43" s="130">
        <v>0</v>
      </c>
      <c r="AF43" s="130">
        <v>9034</v>
      </c>
      <c r="AG43" s="130">
        <v>0</v>
      </c>
      <c r="AH43" s="130">
        <v>0</v>
      </c>
      <c r="AI43" s="130">
        <v>1618</v>
      </c>
      <c r="AJ43" s="130">
        <v>0</v>
      </c>
      <c r="AK43" s="130">
        <v>-1</v>
      </c>
      <c r="AL43" s="130">
        <v>0</v>
      </c>
      <c r="AM43" s="130">
        <v>500</v>
      </c>
      <c r="AN43" s="130">
        <v>0</v>
      </c>
      <c r="AO43" s="130">
        <v>0</v>
      </c>
      <c r="AP43" s="130">
        <v>0</v>
      </c>
      <c r="AQ43" s="130">
        <v>0</v>
      </c>
      <c r="AR43" s="130">
        <v>0</v>
      </c>
      <c r="AS43" s="130">
        <v>0</v>
      </c>
      <c r="AT43" s="130">
        <v>0</v>
      </c>
      <c r="AU43" s="131">
        <v>0</v>
      </c>
      <c r="AV43" s="132">
        <f t="shared" ref="AV43:AV45" si="23">SUM(I43:AU43)</f>
        <v>138967</v>
      </c>
      <c r="AW43" s="133">
        <v>9200</v>
      </c>
      <c r="AX43" s="130">
        <v>0</v>
      </c>
      <c r="AY43" s="130">
        <v>0</v>
      </c>
      <c r="AZ43" s="130">
        <v>0</v>
      </c>
      <c r="BA43" s="130">
        <v>0</v>
      </c>
      <c r="BB43" s="134">
        <f t="shared" ref="BB43:BB45" si="24">SUM(AW43:BA43)</f>
        <v>9200</v>
      </c>
      <c r="BC43" s="131">
        <v>487215</v>
      </c>
      <c r="BD43" s="132">
        <f>BB43+BC43</f>
        <v>496415</v>
      </c>
      <c r="BE43" s="132">
        <f t="shared" ref="BE43:BE45" si="25">BD43+AV43</f>
        <v>635382</v>
      </c>
      <c r="BF43" s="2"/>
      <c r="BG43" s="30"/>
      <c r="BH43" s="30"/>
      <c r="BI43" s="30"/>
    </row>
    <row r="44" spans="1:61" x14ac:dyDescent="0.2">
      <c r="A44" s="116"/>
      <c r="B44" s="64"/>
      <c r="C44" s="64"/>
      <c r="D44" s="119" t="s">
        <v>134</v>
      </c>
      <c r="E44" s="74"/>
      <c r="F44" s="52">
        <v>22</v>
      </c>
      <c r="G44" s="120" t="s">
        <v>135</v>
      </c>
      <c r="H44" s="66"/>
      <c r="I44" s="57">
        <v>5388</v>
      </c>
      <c r="J44" s="57">
        <v>13631</v>
      </c>
      <c r="K44" s="57">
        <v>6090</v>
      </c>
      <c r="L44" s="58">
        <v>0</v>
      </c>
      <c r="M44" s="58">
        <v>24113</v>
      </c>
      <c r="N44" s="57">
        <v>17920</v>
      </c>
      <c r="O44" s="57">
        <v>28738</v>
      </c>
      <c r="P44" s="58">
        <v>16679</v>
      </c>
      <c r="Q44" s="57">
        <v>0</v>
      </c>
      <c r="R44" s="58">
        <v>10003</v>
      </c>
      <c r="S44" s="58">
        <v>16426</v>
      </c>
      <c r="T44" s="57">
        <v>75455</v>
      </c>
      <c r="U44" s="57">
        <v>0</v>
      </c>
      <c r="V44" s="58">
        <v>0</v>
      </c>
      <c r="W44" s="57">
        <v>18929</v>
      </c>
      <c r="X44" s="57">
        <v>0</v>
      </c>
      <c r="Y44" s="57">
        <v>18270</v>
      </c>
      <c r="Z44" s="57">
        <v>29638</v>
      </c>
      <c r="AA44" s="57">
        <v>10954</v>
      </c>
      <c r="AB44" s="57">
        <v>24258</v>
      </c>
      <c r="AC44" s="57">
        <v>0</v>
      </c>
      <c r="AD44" s="57">
        <v>9400</v>
      </c>
      <c r="AE44" s="57">
        <v>16412</v>
      </c>
      <c r="AF44" s="57">
        <v>0</v>
      </c>
      <c r="AG44" s="57">
        <v>19899</v>
      </c>
      <c r="AH44" s="57">
        <v>7114</v>
      </c>
      <c r="AI44" s="57">
        <v>41225</v>
      </c>
      <c r="AJ44" s="59">
        <v>7818</v>
      </c>
      <c r="AK44" s="57">
        <v>10183</v>
      </c>
      <c r="AL44" s="57">
        <v>25869</v>
      </c>
      <c r="AM44" s="57">
        <v>11850</v>
      </c>
      <c r="AN44" s="57">
        <v>10577</v>
      </c>
      <c r="AO44" s="57">
        <v>11941</v>
      </c>
      <c r="AP44" s="57">
        <v>3933</v>
      </c>
      <c r="AQ44" s="57">
        <v>16713</v>
      </c>
      <c r="AR44" s="57">
        <v>25734</v>
      </c>
      <c r="AS44" s="57">
        <v>20471</v>
      </c>
      <c r="AT44" s="57">
        <v>8926</v>
      </c>
      <c r="AU44" s="60">
        <v>32969</v>
      </c>
      <c r="AV44" s="121">
        <f t="shared" si="23"/>
        <v>597526</v>
      </c>
      <c r="AW44" s="62">
        <v>77380</v>
      </c>
      <c r="AX44" s="57">
        <v>60134</v>
      </c>
      <c r="AY44" s="57">
        <v>63797</v>
      </c>
      <c r="AZ44" s="57">
        <v>56878</v>
      </c>
      <c r="BA44" s="57">
        <v>141110</v>
      </c>
      <c r="BB44" s="122">
        <f t="shared" si="24"/>
        <v>399299</v>
      </c>
      <c r="BC44" s="60">
        <v>238229</v>
      </c>
      <c r="BD44" s="121">
        <f>BB44+BC44</f>
        <v>637528</v>
      </c>
      <c r="BE44" s="121">
        <f t="shared" si="25"/>
        <v>1235054</v>
      </c>
      <c r="BF44" s="30"/>
      <c r="BG44" s="30"/>
      <c r="BH44" s="30"/>
      <c r="BI44" s="30"/>
    </row>
    <row r="45" spans="1:61" x14ac:dyDescent="0.2">
      <c r="A45" s="116"/>
      <c r="B45" s="64"/>
      <c r="C45" s="191" t="s">
        <v>60</v>
      </c>
      <c r="D45" s="135"/>
      <c r="E45" s="74"/>
      <c r="F45" s="52">
        <v>23</v>
      </c>
      <c r="G45" s="120" t="s">
        <v>136</v>
      </c>
      <c r="H45" s="71" t="s">
        <v>137</v>
      </c>
      <c r="I45" s="57">
        <v>16737</v>
      </c>
      <c r="J45" s="57">
        <v>3227</v>
      </c>
      <c r="K45" s="57">
        <v>169792</v>
      </c>
      <c r="L45" s="58">
        <v>6985</v>
      </c>
      <c r="M45" s="58">
        <v>19020</v>
      </c>
      <c r="N45" s="57">
        <v>22408</v>
      </c>
      <c r="O45" s="57">
        <v>28575</v>
      </c>
      <c r="P45" s="58">
        <v>14105</v>
      </c>
      <c r="Q45" s="57">
        <v>29931</v>
      </c>
      <c r="R45" s="58">
        <v>9381</v>
      </c>
      <c r="S45" s="58">
        <v>9236</v>
      </c>
      <c r="T45" s="57">
        <v>38460</v>
      </c>
      <c r="U45" s="57">
        <v>8051</v>
      </c>
      <c r="V45" s="58">
        <v>10617</v>
      </c>
      <c r="W45" s="57">
        <v>20758</v>
      </c>
      <c r="X45" s="57">
        <v>28401</v>
      </c>
      <c r="Y45" s="57">
        <v>20363</v>
      </c>
      <c r="Z45" s="57">
        <v>20827</v>
      </c>
      <c r="AA45" s="57">
        <v>5304</v>
      </c>
      <c r="AB45" s="57">
        <v>10833</v>
      </c>
      <c r="AC45" s="57">
        <v>14484</v>
      </c>
      <c r="AD45" s="57">
        <v>33595</v>
      </c>
      <c r="AE45" s="57">
        <v>7536</v>
      </c>
      <c r="AF45" s="57">
        <v>11002</v>
      </c>
      <c r="AG45" s="57">
        <v>15893</v>
      </c>
      <c r="AH45" s="57">
        <v>14330</v>
      </c>
      <c r="AI45" s="57">
        <v>2224</v>
      </c>
      <c r="AJ45" s="59">
        <v>96651</v>
      </c>
      <c r="AK45" s="57">
        <v>1462</v>
      </c>
      <c r="AL45" s="57">
        <v>13987</v>
      </c>
      <c r="AM45" s="57">
        <v>16446</v>
      </c>
      <c r="AN45" s="57">
        <v>1188</v>
      </c>
      <c r="AO45" s="57">
        <v>11511</v>
      </c>
      <c r="AP45" s="57">
        <v>2325</v>
      </c>
      <c r="AQ45" s="57">
        <v>11378</v>
      </c>
      <c r="AR45" s="57">
        <v>18628</v>
      </c>
      <c r="AS45" s="57">
        <v>13686</v>
      </c>
      <c r="AT45" s="57">
        <v>21435</v>
      </c>
      <c r="AU45" s="60">
        <v>36192</v>
      </c>
      <c r="AV45" s="61">
        <f t="shared" si="23"/>
        <v>836964</v>
      </c>
      <c r="AW45" s="62">
        <v>11991</v>
      </c>
      <c r="AX45" s="57">
        <v>4412</v>
      </c>
      <c r="AY45" s="57">
        <v>5809</v>
      </c>
      <c r="AZ45" s="57">
        <v>236530</v>
      </c>
      <c r="BA45" s="57">
        <v>19746</v>
      </c>
      <c r="BB45" s="57">
        <f t="shared" si="24"/>
        <v>278488</v>
      </c>
      <c r="BC45" s="60">
        <v>22190</v>
      </c>
      <c r="BD45" s="121">
        <f>BB45+BC45</f>
        <v>300678</v>
      </c>
      <c r="BE45" s="61">
        <f t="shared" si="25"/>
        <v>1137642</v>
      </c>
      <c r="BF45" s="30"/>
      <c r="BG45" s="30"/>
      <c r="BH45" s="30"/>
      <c r="BI45" s="30"/>
    </row>
    <row r="46" spans="1:61" ht="13.5" thickBot="1" x14ac:dyDescent="0.25">
      <c r="A46" s="136"/>
      <c r="B46" s="137"/>
      <c r="C46" s="138"/>
      <c r="D46" s="139"/>
      <c r="E46" s="140"/>
      <c r="F46" s="13"/>
      <c r="G46" s="141"/>
      <c r="H46" s="142"/>
      <c r="I46" s="86"/>
      <c r="J46" s="86"/>
      <c r="K46" s="86"/>
      <c r="L46" s="87"/>
      <c r="M46" s="87"/>
      <c r="N46" s="86"/>
      <c r="O46" s="86"/>
      <c r="P46" s="87"/>
      <c r="Q46" s="86"/>
      <c r="R46" s="87"/>
      <c r="S46" s="87"/>
      <c r="T46" s="86"/>
      <c r="U46" s="86"/>
      <c r="V46" s="87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8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9"/>
      <c r="AV46" s="90"/>
      <c r="AW46" s="91"/>
      <c r="AX46" s="86"/>
      <c r="AY46" s="86"/>
      <c r="AZ46" s="86"/>
      <c r="BA46" s="86"/>
      <c r="BB46" s="86"/>
      <c r="BC46" s="89"/>
      <c r="BD46" s="90"/>
      <c r="BE46" s="90"/>
      <c r="BF46" s="30"/>
      <c r="BG46" s="30"/>
      <c r="BH46" s="30"/>
      <c r="BI46" s="30"/>
    </row>
    <row r="47" spans="1:61" ht="13.5" thickBot="1" x14ac:dyDescent="0.25">
      <c r="A47" s="92" t="s">
        <v>138</v>
      </c>
      <c r="B47" s="93"/>
      <c r="C47" s="93"/>
      <c r="D47" s="94"/>
      <c r="E47" s="95"/>
      <c r="F47" s="96"/>
      <c r="G47" s="97" t="s">
        <v>139</v>
      </c>
      <c r="H47" s="98"/>
      <c r="I47" s="99">
        <f>I48+I57+I64+I65+I66+I67</f>
        <v>128650</v>
      </c>
      <c r="J47" s="99">
        <f t="shared" ref="J47:BE47" si="26">J48+J57+J64+J65+J66+J67</f>
        <v>99890</v>
      </c>
      <c r="K47" s="99">
        <f t="shared" si="26"/>
        <v>102654</v>
      </c>
      <c r="L47" s="99">
        <f t="shared" si="26"/>
        <v>163009</v>
      </c>
      <c r="M47" s="99">
        <f t="shared" si="26"/>
        <v>155438</v>
      </c>
      <c r="N47" s="99">
        <f t="shared" si="26"/>
        <v>196024</v>
      </c>
      <c r="O47" s="99">
        <f t="shared" si="26"/>
        <v>64350</v>
      </c>
      <c r="P47" s="99">
        <f t="shared" si="26"/>
        <v>40861</v>
      </c>
      <c r="Q47" s="99">
        <f t="shared" si="26"/>
        <v>50594</v>
      </c>
      <c r="R47" s="99">
        <f t="shared" si="26"/>
        <v>208985</v>
      </c>
      <c r="S47" s="99">
        <f t="shared" si="26"/>
        <v>166040</v>
      </c>
      <c r="T47" s="99">
        <f t="shared" si="26"/>
        <v>209475</v>
      </c>
      <c r="U47" s="99">
        <f t="shared" si="26"/>
        <v>55841</v>
      </c>
      <c r="V47" s="99">
        <f t="shared" si="26"/>
        <v>179033</v>
      </c>
      <c r="W47" s="99">
        <f t="shared" si="26"/>
        <v>278409</v>
      </c>
      <c r="X47" s="99">
        <f t="shared" si="26"/>
        <v>43662</v>
      </c>
      <c r="Y47" s="99">
        <f t="shared" si="26"/>
        <v>327965</v>
      </c>
      <c r="Z47" s="99">
        <f t="shared" si="26"/>
        <v>672233</v>
      </c>
      <c r="AA47" s="99">
        <f t="shared" si="26"/>
        <v>52887</v>
      </c>
      <c r="AB47" s="99">
        <f t="shared" si="26"/>
        <v>161409</v>
      </c>
      <c r="AC47" s="99">
        <f t="shared" si="26"/>
        <v>122136</v>
      </c>
      <c r="AD47" s="99">
        <f t="shared" si="26"/>
        <v>57166</v>
      </c>
      <c r="AE47" s="99">
        <f t="shared" si="26"/>
        <v>38279</v>
      </c>
      <c r="AF47" s="99">
        <f t="shared" si="26"/>
        <v>52456</v>
      </c>
      <c r="AG47" s="99">
        <f t="shared" si="26"/>
        <v>69478</v>
      </c>
      <c r="AH47" s="99">
        <f t="shared" si="26"/>
        <v>20585</v>
      </c>
      <c r="AI47" s="99">
        <f t="shared" si="26"/>
        <v>84770</v>
      </c>
      <c r="AJ47" s="99">
        <f t="shared" si="26"/>
        <v>152230</v>
      </c>
      <c r="AK47" s="99">
        <f t="shared" si="26"/>
        <v>84130</v>
      </c>
      <c r="AL47" s="99">
        <f>AL48+AL57+AL64+AL65+AL66+AL67</f>
        <v>285994</v>
      </c>
      <c r="AM47" s="99">
        <f t="shared" si="26"/>
        <v>78194</v>
      </c>
      <c r="AN47" s="99">
        <f t="shared" si="26"/>
        <v>87889</v>
      </c>
      <c r="AO47" s="99">
        <f t="shared" si="26"/>
        <v>225348</v>
      </c>
      <c r="AP47" s="99">
        <f t="shared" si="26"/>
        <v>46287</v>
      </c>
      <c r="AQ47" s="99">
        <f t="shared" si="26"/>
        <v>631952</v>
      </c>
      <c r="AR47" s="99">
        <f t="shared" si="26"/>
        <v>102831</v>
      </c>
      <c r="AS47" s="99">
        <f t="shared" si="26"/>
        <v>31802</v>
      </c>
      <c r="AT47" s="99">
        <f t="shared" si="26"/>
        <v>59442</v>
      </c>
      <c r="AU47" s="100">
        <f t="shared" si="26"/>
        <v>103244</v>
      </c>
      <c r="AV47" s="101">
        <f t="shared" si="26"/>
        <v>5691622</v>
      </c>
      <c r="AW47" s="102">
        <f t="shared" si="26"/>
        <v>652792</v>
      </c>
      <c r="AX47" s="99">
        <f t="shared" si="26"/>
        <v>668012</v>
      </c>
      <c r="AY47" s="99">
        <f t="shared" si="26"/>
        <v>373902</v>
      </c>
      <c r="AZ47" s="99">
        <f t="shared" si="26"/>
        <v>289994</v>
      </c>
      <c r="BA47" s="99">
        <f t="shared" si="26"/>
        <v>858795</v>
      </c>
      <c r="BB47" s="99">
        <f t="shared" si="26"/>
        <v>2843495</v>
      </c>
      <c r="BC47" s="100">
        <f t="shared" si="26"/>
        <v>3508324</v>
      </c>
      <c r="BD47" s="101">
        <f t="shared" si="26"/>
        <v>6351819</v>
      </c>
      <c r="BE47" s="101">
        <f t="shared" si="26"/>
        <v>12043441</v>
      </c>
      <c r="BF47" s="30"/>
      <c r="BG47" s="30"/>
      <c r="BH47" s="30"/>
      <c r="BI47" s="30"/>
    </row>
    <row r="48" spans="1:61" x14ac:dyDescent="0.2">
      <c r="A48" s="143"/>
      <c r="B48" s="104" t="s">
        <v>51</v>
      </c>
      <c r="C48" s="107"/>
      <c r="D48" s="144"/>
      <c r="E48" s="145"/>
      <c r="F48" s="107"/>
      <c r="G48" s="108" t="s">
        <v>140</v>
      </c>
      <c r="H48" s="146" t="s">
        <v>141</v>
      </c>
      <c r="I48" s="147">
        <f>I49+I55</f>
        <v>57087</v>
      </c>
      <c r="J48" s="147">
        <f t="shared" ref="J48:BE48" si="27">J49+J55</f>
        <v>87527</v>
      </c>
      <c r="K48" s="147">
        <f t="shared" si="27"/>
        <v>54051</v>
      </c>
      <c r="L48" s="147">
        <f t="shared" si="27"/>
        <v>146218</v>
      </c>
      <c r="M48" s="147">
        <f t="shared" si="27"/>
        <v>104926</v>
      </c>
      <c r="N48" s="147">
        <f t="shared" si="27"/>
        <v>132223</v>
      </c>
      <c r="O48" s="147">
        <f t="shared" si="27"/>
        <v>26718</v>
      </c>
      <c r="P48" s="147">
        <f t="shared" si="27"/>
        <v>33421</v>
      </c>
      <c r="Q48" s="147">
        <f t="shared" si="27"/>
        <v>12646</v>
      </c>
      <c r="R48" s="147">
        <f t="shared" si="27"/>
        <v>125571</v>
      </c>
      <c r="S48" s="147">
        <f t="shared" si="27"/>
        <v>99701</v>
      </c>
      <c r="T48" s="147">
        <f t="shared" si="27"/>
        <v>128712</v>
      </c>
      <c r="U48" s="147">
        <f t="shared" si="27"/>
        <v>43937</v>
      </c>
      <c r="V48" s="147">
        <f t="shared" si="27"/>
        <v>151329</v>
      </c>
      <c r="W48" s="147">
        <f t="shared" si="27"/>
        <v>119862</v>
      </c>
      <c r="X48" s="147">
        <f t="shared" si="27"/>
        <v>28631</v>
      </c>
      <c r="Y48" s="147">
        <f t="shared" si="27"/>
        <v>264608</v>
      </c>
      <c r="Z48" s="147">
        <f t="shared" si="27"/>
        <v>494030</v>
      </c>
      <c r="AA48" s="147">
        <f t="shared" si="27"/>
        <v>42368</v>
      </c>
      <c r="AB48" s="147">
        <f t="shared" si="27"/>
        <v>107322</v>
      </c>
      <c r="AC48" s="147">
        <f t="shared" si="27"/>
        <v>42797</v>
      </c>
      <c r="AD48" s="147">
        <f t="shared" si="27"/>
        <v>49299</v>
      </c>
      <c r="AE48" s="147">
        <f t="shared" si="27"/>
        <v>32968</v>
      </c>
      <c r="AF48" s="147">
        <f t="shared" si="27"/>
        <v>30486</v>
      </c>
      <c r="AG48" s="147">
        <f t="shared" si="27"/>
        <v>54908</v>
      </c>
      <c r="AH48" s="147">
        <f t="shared" si="27"/>
        <v>16974</v>
      </c>
      <c r="AI48" s="147">
        <f t="shared" si="27"/>
        <v>47578</v>
      </c>
      <c r="AJ48" s="147">
        <f t="shared" si="27"/>
        <v>46123</v>
      </c>
      <c r="AK48" s="147">
        <f t="shared" si="27"/>
        <v>74924</v>
      </c>
      <c r="AL48" s="147">
        <f>AL49+AL55</f>
        <v>109269</v>
      </c>
      <c r="AM48" s="147">
        <f t="shared" si="27"/>
        <v>42455</v>
      </c>
      <c r="AN48" s="147">
        <f t="shared" si="27"/>
        <v>82353</v>
      </c>
      <c r="AO48" s="147">
        <f t="shared" si="27"/>
        <v>196654</v>
      </c>
      <c r="AP48" s="147">
        <f t="shared" si="27"/>
        <v>11476</v>
      </c>
      <c r="AQ48" s="147">
        <f t="shared" si="27"/>
        <v>37452</v>
      </c>
      <c r="AR48" s="147">
        <f t="shared" si="27"/>
        <v>49756</v>
      </c>
      <c r="AS48" s="147">
        <f t="shared" si="27"/>
        <v>15796</v>
      </c>
      <c r="AT48" s="147">
        <f t="shared" si="27"/>
        <v>54145</v>
      </c>
      <c r="AU48" s="148">
        <f t="shared" si="27"/>
        <v>79548</v>
      </c>
      <c r="AV48" s="149">
        <f t="shared" si="27"/>
        <v>3335849</v>
      </c>
      <c r="AW48" s="150">
        <f t="shared" si="27"/>
        <v>355555</v>
      </c>
      <c r="AX48" s="147">
        <f t="shared" si="27"/>
        <v>265615</v>
      </c>
      <c r="AY48" s="147">
        <f t="shared" si="27"/>
        <v>200989</v>
      </c>
      <c r="AZ48" s="147">
        <f t="shared" si="27"/>
        <v>101021</v>
      </c>
      <c r="BA48" s="147">
        <f t="shared" si="27"/>
        <v>295890</v>
      </c>
      <c r="BB48" s="147">
        <f t="shared" si="27"/>
        <v>1219070</v>
      </c>
      <c r="BC48" s="148">
        <f t="shared" si="27"/>
        <v>865855</v>
      </c>
      <c r="BD48" s="149">
        <f t="shared" si="27"/>
        <v>2084925</v>
      </c>
      <c r="BE48" s="149">
        <f t="shared" si="27"/>
        <v>5420774</v>
      </c>
      <c r="BF48" s="30"/>
      <c r="BG48" s="30"/>
      <c r="BH48" s="30"/>
      <c r="BI48" s="30"/>
    </row>
    <row r="49" spans="1:61" x14ac:dyDescent="0.2">
      <c r="A49" s="51"/>
      <c r="B49" s="64"/>
      <c r="C49" s="52" t="s">
        <v>57</v>
      </c>
      <c r="D49" s="73"/>
      <c r="E49" s="9"/>
      <c r="F49" s="76"/>
      <c r="G49" s="151" t="s">
        <v>142</v>
      </c>
      <c r="H49" s="152" t="s">
        <v>143</v>
      </c>
      <c r="I49" s="67">
        <f>SUM(I50:I54)</f>
        <v>54891</v>
      </c>
      <c r="J49" s="67">
        <f t="shared" ref="J49:BE49" si="28">SUM(J50:J54)</f>
        <v>83011</v>
      </c>
      <c r="K49" s="67">
        <f t="shared" si="28"/>
        <v>49065</v>
      </c>
      <c r="L49" s="67">
        <f t="shared" si="28"/>
        <v>143230</v>
      </c>
      <c r="M49" s="67">
        <f t="shared" si="28"/>
        <v>100724</v>
      </c>
      <c r="N49" s="67">
        <f t="shared" si="28"/>
        <v>127503</v>
      </c>
      <c r="O49" s="67">
        <f t="shared" si="28"/>
        <v>25577</v>
      </c>
      <c r="P49" s="67">
        <f t="shared" si="28"/>
        <v>30948</v>
      </c>
      <c r="Q49" s="67">
        <f t="shared" si="28"/>
        <v>11559</v>
      </c>
      <c r="R49" s="67">
        <f t="shared" si="28"/>
        <v>113941</v>
      </c>
      <c r="S49" s="67">
        <f t="shared" si="28"/>
        <v>99311</v>
      </c>
      <c r="T49" s="67">
        <f t="shared" si="28"/>
        <v>111046</v>
      </c>
      <c r="U49" s="67">
        <f t="shared" si="28"/>
        <v>41982</v>
      </c>
      <c r="V49" s="67">
        <f t="shared" si="28"/>
        <v>143563</v>
      </c>
      <c r="W49" s="67">
        <f t="shared" si="28"/>
        <v>117842</v>
      </c>
      <c r="X49" s="67">
        <f t="shared" si="28"/>
        <v>28521</v>
      </c>
      <c r="Y49" s="67">
        <f t="shared" si="28"/>
        <v>260248</v>
      </c>
      <c r="Z49" s="67">
        <f t="shared" si="28"/>
        <v>488848</v>
      </c>
      <c r="AA49" s="67">
        <f t="shared" si="28"/>
        <v>40637</v>
      </c>
      <c r="AB49" s="67">
        <f t="shared" si="28"/>
        <v>87742</v>
      </c>
      <c r="AC49" s="67">
        <f t="shared" si="28"/>
        <v>37630</v>
      </c>
      <c r="AD49" s="67">
        <f t="shared" si="28"/>
        <v>48610</v>
      </c>
      <c r="AE49" s="67">
        <f t="shared" si="28"/>
        <v>29189</v>
      </c>
      <c r="AF49" s="67">
        <f t="shared" si="28"/>
        <v>29769</v>
      </c>
      <c r="AG49" s="67">
        <f t="shared" si="28"/>
        <v>51062</v>
      </c>
      <c r="AH49" s="67">
        <f t="shared" si="28"/>
        <v>14216</v>
      </c>
      <c r="AI49" s="67">
        <f t="shared" si="28"/>
        <v>42051</v>
      </c>
      <c r="AJ49" s="67">
        <f t="shared" si="28"/>
        <v>42782</v>
      </c>
      <c r="AK49" s="67">
        <f t="shared" si="28"/>
        <v>74074</v>
      </c>
      <c r="AL49" s="67">
        <f>SUM(AL50:AL54)</f>
        <v>107906</v>
      </c>
      <c r="AM49" s="67">
        <f t="shared" si="28"/>
        <v>38295</v>
      </c>
      <c r="AN49" s="67">
        <f t="shared" si="28"/>
        <v>81547</v>
      </c>
      <c r="AO49" s="67">
        <f t="shared" si="28"/>
        <v>191387</v>
      </c>
      <c r="AP49" s="67">
        <f t="shared" si="28"/>
        <v>8542</v>
      </c>
      <c r="AQ49" s="67">
        <f t="shared" si="28"/>
        <v>36675</v>
      </c>
      <c r="AR49" s="67">
        <f t="shared" si="28"/>
        <v>46143</v>
      </c>
      <c r="AS49" s="67">
        <f t="shared" si="28"/>
        <v>12726</v>
      </c>
      <c r="AT49" s="67">
        <f t="shared" si="28"/>
        <v>43092</v>
      </c>
      <c r="AU49" s="68">
        <f t="shared" si="28"/>
        <v>78944</v>
      </c>
      <c r="AV49" s="69">
        <f t="shared" si="28"/>
        <v>3174829</v>
      </c>
      <c r="AW49" s="70">
        <f t="shared" si="28"/>
        <v>315867</v>
      </c>
      <c r="AX49" s="67">
        <f t="shared" si="28"/>
        <v>200972</v>
      </c>
      <c r="AY49" s="67">
        <f t="shared" si="28"/>
        <v>187463</v>
      </c>
      <c r="AZ49" s="67">
        <f t="shared" si="28"/>
        <v>97880</v>
      </c>
      <c r="BA49" s="67">
        <f t="shared" si="28"/>
        <v>272839</v>
      </c>
      <c r="BB49" s="67">
        <f t="shared" si="28"/>
        <v>1075021</v>
      </c>
      <c r="BC49" s="68">
        <f t="shared" si="28"/>
        <v>402602</v>
      </c>
      <c r="BD49" s="69">
        <f t="shared" si="28"/>
        <v>1477623</v>
      </c>
      <c r="BE49" s="69">
        <f t="shared" si="28"/>
        <v>4652452</v>
      </c>
      <c r="BG49" s="30"/>
      <c r="BH49" s="30"/>
      <c r="BI49" s="30"/>
    </row>
    <row r="50" spans="1:61" x14ac:dyDescent="0.2">
      <c r="A50" s="51"/>
      <c r="B50" s="64"/>
      <c r="C50" s="52"/>
      <c r="D50" s="53"/>
      <c r="E50" s="54" t="s">
        <v>144</v>
      </c>
      <c r="F50" s="52">
        <v>24</v>
      </c>
      <c r="G50" s="63" t="s">
        <v>145</v>
      </c>
      <c r="H50" s="153">
        <v>741510</v>
      </c>
      <c r="I50" s="57">
        <v>0</v>
      </c>
      <c r="J50" s="57">
        <v>12300</v>
      </c>
      <c r="K50" s="57">
        <v>18</v>
      </c>
      <c r="L50" s="58">
        <v>0</v>
      </c>
      <c r="M50" s="58">
        <v>0</v>
      </c>
      <c r="N50" s="57">
        <v>31</v>
      </c>
      <c r="O50" s="57">
        <v>0</v>
      </c>
      <c r="P50" s="58">
        <v>0</v>
      </c>
      <c r="Q50" s="57">
        <v>6632</v>
      </c>
      <c r="R50" s="58">
        <v>57</v>
      </c>
      <c r="S50" s="58">
        <v>0</v>
      </c>
      <c r="T50" s="57">
        <v>0</v>
      </c>
      <c r="U50" s="57">
        <v>0</v>
      </c>
      <c r="V50" s="58">
        <v>37649</v>
      </c>
      <c r="W50" s="57">
        <v>0</v>
      </c>
      <c r="X50" s="57">
        <v>0</v>
      </c>
      <c r="Y50" s="57">
        <v>235582</v>
      </c>
      <c r="Z50" s="57">
        <v>395993</v>
      </c>
      <c r="AA50" s="57">
        <v>0</v>
      </c>
      <c r="AB50" s="57">
        <v>4483</v>
      </c>
      <c r="AC50" s="57">
        <v>0</v>
      </c>
      <c r="AD50" s="57">
        <v>0</v>
      </c>
      <c r="AE50" s="57">
        <v>902</v>
      </c>
      <c r="AF50" s="57">
        <v>2543</v>
      </c>
      <c r="AG50" s="57">
        <v>16241</v>
      </c>
      <c r="AH50" s="57">
        <v>16</v>
      </c>
      <c r="AI50" s="57">
        <v>0</v>
      </c>
      <c r="AJ50" s="59">
        <v>0</v>
      </c>
      <c r="AK50" s="57">
        <v>4837</v>
      </c>
      <c r="AL50" s="57">
        <v>991</v>
      </c>
      <c r="AM50" s="57">
        <v>774</v>
      </c>
      <c r="AN50" s="57">
        <v>15032</v>
      </c>
      <c r="AO50" s="57">
        <v>113270</v>
      </c>
      <c r="AP50" s="57">
        <v>0</v>
      </c>
      <c r="AQ50" s="57">
        <v>0</v>
      </c>
      <c r="AR50" s="57">
        <v>780</v>
      </c>
      <c r="AS50" s="57">
        <v>0</v>
      </c>
      <c r="AT50" s="57">
        <v>1078</v>
      </c>
      <c r="AU50" s="60">
        <v>0</v>
      </c>
      <c r="AV50" s="61">
        <f>SUM(I50:AU50)</f>
        <v>849209</v>
      </c>
      <c r="AW50" s="62">
        <v>91009</v>
      </c>
      <c r="AX50" s="57">
        <v>431</v>
      </c>
      <c r="AY50" s="57">
        <v>0</v>
      </c>
      <c r="AZ50" s="57">
        <v>3811</v>
      </c>
      <c r="BA50" s="57">
        <v>5470</v>
      </c>
      <c r="BB50" s="57">
        <f>SUM(AW50:BA50)</f>
        <v>100721</v>
      </c>
      <c r="BC50" s="60">
        <v>2800</v>
      </c>
      <c r="BD50" s="61">
        <f>BB50+BC50</f>
        <v>103521</v>
      </c>
      <c r="BE50" s="61">
        <f>BD50+AV50</f>
        <v>952730</v>
      </c>
      <c r="BG50" s="30"/>
      <c r="BH50" s="30"/>
      <c r="BI50" s="30"/>
    </row>
    <row r="51" spans="1:61" x14ac:dyDescent="0.2">
      <c r="A51" s="51"/>
      <c r="B51" s="64"/>
      <c r="C51" s="52"/>
      <c r="D51" s="53"/>
      <c r="E51" s="54" t="s">
        <v>146</v>
      </c>
      <c r="F51" s="52">
        <v>25</v>
      </c>
      <c r="G51" s="63" t="s">
        <v>147</v>
      </c>
      <c r="H51" s="153">
        <v>741520</v>
      </c>
      <c r="I51" s="57">
        <v>39332</v>
      </c>
      <c r="J51" s="57">
        <v>69922</v>
      </c>
      <c r="K51" s="57">
        <v>43243</v>
      </c>
      <c r="L51" s="58">
        <v>131541</v>
      </c>
      <c r="M51" s="58">
        <v>85357</v>
      </c>
      <c r="N51" s="57">
        <v>125889</v>
      </c>
      <c r="O51" s="57">
        <v>22863</v>
      </c>
      <c r="P51" s="58">
        <v>24452</v>
      </c>
      <c r="Q51" s="57">
        <v>1953</v>
      </c>
      <c r="R51" s="58">
        <v>104522</v>
      </c>
      <c r="S51" s="58">
        <v>89312</v>
      </c>
      <c r="T51" s="57">
        <v>77298</v>
      </c>
      <c r="U51" s="57">
        <v>24202</v>
      </c>
      <c r="V51" s="58">
        <v>105797</v>
      </c>
      <c r="W51" s="57">
        <v>94385</v>
      </c>
      <c r="X51" s="57">
        <v>27806</v>
      </c>
      <c r="Y51" s="57">
        <v>21171</v>
      </c>
      <c r="Z51" s="57">
        <v>86853</v>
      </c>
      <c r="AA51" s="57">
        <v>33238</v>
      </c>
      <c r="AB51" s="57">
        <v>71904</v>
      </c>
      <c r="AC51" s="57">
        <v>35566</v>
      </c>
      <c r="AD51" s="57">
        <v>46487</v>
      </c>
      <c r="AE51" s="57">
        <v>28174</v>
      </c>
      <c r="AF51" s="57">
        <v>22551</v>
      </c>
      <c r="AG51" s="57">
        <v>32062</v>
      </c>
      <c r="AH51" s="57">
        <v>14193</v>
      </c>
      <c r="AI51" s="57">
        <v>32104</v>
      </c>
      <c r="AJ51" s="59">
        <v>41914</v>
      </c>
      <c r="AK51" s="57">
        <v>69227</v>
      </c>
      <c r="AL51" s="57">
        <v>90971</v>
      </c>
      <c r="AM51" s="57">
        <v>24482</v>
      </c>
      <c r="AN51" s="57">
        <v>66335</v>
      </c>
      <c r="AO51" s="57">
        <v>71436</v>
      </c>
      <c r="AP51" s="57">
        <v>196</v>
      </c>
      <c r="AQ51" s="57">
        <v>19045</v>
      </c>
      <c r="AR51" s="57">
        <v>42318</v>
      </c>
      <c r="AS51" s="57">
        <v>10564</v>
      </c>
      <c r="AT51" s="57">
        <v>38320</v>
      </c>
      <c r="AU51" s="60">
        <v>49268</v>
      </c>
      <c r="AV51" s="61">
        <f t="shared" ref="AV51:AV55" si="29">SUM(I51:AU51)</f>
        <v>2016253</v>
      </c>
      <c r="AW51" s="62">
        <v>132821</v>
      </c>
      <c r="AX51" s="57">
        <v>72277</v>
      </c>
      <c r="AY51" s="57">
        <v>144711</v>
      </c>
      <c r="AZ51" s="57">
        <v>48951</v>
      </c>
      <c r="BA51" s="57">
        <v>212711</v>
      </c>
      <c r="BB51" s="57">
        <f t="shared" ref="BB51:BB55" si="30">SUM(AW51:BA51)</f>
        <v>611471</v>
      </c>
      <c r="BC51" s="60">
        <v>35648</v>
      </c>
      <c r="BD51" s="61">
        <f t="shared" ref="BD51:BD55" si="31">BB51+BC51</f>
        <v>647119</v>
      </c>
      <c r="BE51" s="61">
        <f t="shared" ref="BE51:BE55" si="32">BD51+AV51</f>
        <v>2663372</v>
      </c>
      <c r="BF51" s="30"/>
      <c r="BG51" s="30"/>
      <c r="BH51" s="30"/>
      <c r="BI51" s="30"/>
    </row>
    <row r="52" spans="1:61" x14ac:dyDescent="0.2">
      <c r="A52" s="51"/>
      <c r="B52" s="64"/>
      <c r="C52" s="52"/>
      <c r="D52" s="53"/>
      <c r="E52" s="54" t="s">
        <v>148</v>
      </c>
      <c r="F52" s="52">
        <v>26</v>
      </c>
      <c r="G52" s="63" t="s">
        <v>149</v>
      </c>
      <c r="H52" s="153" t="s">
        <v>150</v>
      </c>
      <c r="I52" s="57">
        <v>14904</v>
      </c>
      <c r="J52" s="57">
        <v>225</v>
      </c>
      <c r="K52" s="57">
        <v>5506</v>
      </c>
      <c r="L52" s="58">
        <v>11689</v>
      </c>
      <c r="M52" s="58">
        <v>13882</v>
      </c>
      <c r="N52" s="57">
        <v>864</v>
      </c>
      <c r="O52" s="57">
        <v>2324</v>
      </c>
      <c r="P52" s="58">
        <v>4158</v>
      </c>
      <c r="Q52" s="57">
        <v>1829</v>
      </c>
      <c r="R52" s="58">
        <v>8523</v>
      </c>
      <c r="S52" s="58">
        <v>9996</v>
      </c>
      <c r="T52" s="57">
        <v>20520</v>
      </c>
      <c r="U52" s="57">
        <v>16925</v>
      </c>
      <c r="V52" s="58">
        <v>0</v>
      </c>
      <c r="W52" s="57">
        <v>6354</v>
      </c>
      <c r="X52" s="57">
        <v>335</v>
      </c>
      <c r="Y52" s="57">
        <v>3370</v>
      </c>
      <c r="Z52" s="57">
        <v>9</v>
      </c>
      <c r="AA52" s="57">
        <v>6212</v>
      </c>
      <c r="AB52" s="57">
        <v>8648</v>
      </c>
      <c r="AC52" s="57">
        <v>2064</v>
      </c>
      <c r="AD52" s="57">
        <v>2123</v>
      </c>
      <c r="AE52" s="57">
        <v>111</v>
      </c>
      <c r="AF52" s="57">
        <v>2619</v>
      </c>
      <c r="AG52" s="57">
        <v>245</v>
      </c>
      <c r="AH52" s="57">
        <v>7</v>
      </c>
      <c r="AI52" s="57">
        <v>7925</v>
      </c>
      <c r="AJ52" s="59">
        <v>822</v>
      </c>
      <c r="AK52" s="57">
        <v>0</v>
      </c>
      <c r="AL52" s="57">
        <v>7536</v>
      </c>
      <c r="AM52" s="57">
        <v>10522</v>
      </c>
      <c r="AN52" s="57">
        <v>0</v>
      </c>
      <c r="AO52" s="57">
        <v>5530</v>
      </c>
      <c r="AP52" s="57">
        <v>7226</v>
      </c>
      <c r="AQ52" s="57">
        <v>12429</v>
      </c>
      <c r="AR52" s="57">
        <v>1279</v>
      </c>
      <c r="AS52" s="57">
        <v>927</v>
      </c>
      <c r="AT52" s="57">
        <v>3289</v>
      </c>
      <c r="AU52" s="60">
        <v>28539</v>
      </c>
      <c r="AV52" s="61">
        <f t="shared" si="29"/>
        <v>229466</v>
      </c>
      <c r="AW52" s="62">
        <v>38029</v>
      </c>
      <c r="AX52" s="57">
        <v>57269</v>
      </c>
      <c r="AY52" s="57">
        <v>37393</v>
      </c>
      <c r="AZ52" s="57">
        <v>28565</v>
      </c>
      <c r="BA52" s="57">
        <v>41124</v>
      </c>
      <c r="BB52" s="57">
        <f t="shared" si="30"/>
        <v>202380</v>
      </c>
      <c r="BC52" s="60">
        <v>188556</v>
      </c>
      <c r="BD52" s="61">
        <f t="shared" si="31"/>
        <v>390936</v>
      </c>
      <c r="BE52" s="61">
        <f t="shared" si="32"/>
        <v>620402</v>
      </c>
      <c r="BF52" s="30"/>
      <c r="BG52" s="30"/>
      <c r="BH52" s="30"/>
      <c r="BI52" s="30"/>
    </row>
    <row r="53" spans="1:61" ht="14.25" customHeight="1" x14ac:dyDescent="0.2">
      <c r="A53" s="51"/>
      <c r="B53" s="64"/>
      <c r="C53" s="52"/>
      <c r="D53" s="53"/>
      <c r="E53" s="54" t="s">
        <v>151</v>
      </c>
      <c r="F53" s="52">
        <v>27</v>
      </c>
      <c r="G53" s="72" t="s">
        <v>152</v>
      </c>
      <c r="H53" s="154" t="s">
        <v>153</v>
      </c>
      <c r="I53" s="57">
        <v>655</v>
      </c>
      <c r="J53" s="57">
        <v>564</v>
      </c>
      <c r="K53" s="57">
        <v>298</v>
      </c>
      <c r="L53" s="58">
        <v>0</v>
      </c>
      <c r="M53" s="58">
        <v>1485</v>
      </c>
      <c r="N53" s="57">
        <v>719</v>
      </c>
      <c r="O53" s="57">
        <v>390</v>
      </c>
      <c r="P53" s="58">
        <v>2338</v>
      </c>
      <c r="Q53" s="57">
        <v>1145</v>
      </c>
      <c r="R53" s="58">
        <v>839</v>
      </c>
      <c r="S53" s="58">
        <v>3</v>
      </c>
      <c r="T53" s="57">
        <v>13228</v>
      </c>
      <c r="U53" s="57">
        <v>855</v>
      </c>
      <c r="V53" s="58">
        <v>117</v>
      </c>
      <c r="W53" s="57">
        <v>17103</v>
      </c>
      <c r="X53" s="57">
        <v>380</v>
      </c>
      <c r="Y53" s="57">
        <v>125</v>
      </c>
      <c r="Z53" s="57">
        <v>5993</v>
      </c>
      <c r="AA53" s="57">
        <v>1187</v>
      </c>
      <c r="AB53" s="57">
        <v>2707</v>
      </c>
      <c r="AC53" s="57">
        <v>0</v>
      </c>
      <c r="AD53" s="57">
        <v>0</v>
      </c>
      <c r="AE53" s="57">
        <v>0</v>
      </c>
      <c r="AF53" s="57">
        <v>2056</v>
      </c>
      <c r="AG53" s="57">
        <v>2514</v>
      </c>
      <c r="AH53" s="57">
        <v>0</v>
      </c>
      <c r="AI53" s="57">
        <v>2022</v>
      </c>
      <c r="AJ53" s="59">
        <v>46</v>
      </c>
      <c r="AK53" s="57">
        <v>10</v>
      </c>
      <c r="AL53" s="57">
        <v>8408</v>
      </c>
      <c r="AM53" s="57">
        <v>2517</v>
      </c>
      <c r="AN53" s="57">
        <v>180</v>
      </c>
      <c r="AO53" s="57">
        <v>1151</v>
      </c>
      <c r="AP53" s="57">
        <v>1120</v>
      </c>
      <c r="AQ53" s="57">
        <v>5201</v>
      </c>
      <c r="AR53" s="57">
        <v>1766</v>
      </c>
      <c r="AS53" s="57">
        <v>1235</v>
      </c>
      <c r="AT53" s="57">
        <v>405</v>
      </c>
      <c r="AU53" s="60">
        <v>1137</v>
      </c>
      <c r="AV53" s="61">
        <f t="shared" si="29"/>
        <v>79899</v>
      </c>
      <c r="AW53" s="62">
        <v>54008</v>
      </c>
      <c r="AX53" s="57">
        <v>70995</v>
      </c>
      <c r="AY53" s="57">
        <v>5359</v>
      </c>
      <c r="AZ53" s="57">
        <v>16553</v>
      </c>
      <c r="BA53" s="57">
        <v>13534</v>
      </c>
      <c r="BB53" s="57">
        <f t="shared" si="30"/>
        <v>160449</v>
      </c>
      <c r="BC53" s="60">
        <v>175598</v>
      </c>
      <c r="BD53" s="61">
        <f t="shared" si="31"/>
        <v>336047</v>
      </c>
      <c r="BE53" s="61">
        <f t="shared" si="32"/>
        <v>415946</v>
      </c>
      <c r="BF53" s="30"/>
      <c r="BG53" s="30"/>
      <c r="BH53" s="30"/>
      <c r="BI53" s="30"/>
    </row>
    <row r="54" spans="1:61" x14ac:dyDescent="0.2">
      <c r="A54" s="51"/>
      <c r="B54" s="64"/>
      <c r="C54" s="52"/>
      <c r="D54" s="53"/>
      <c r="E54" s="54" t="s">
        <v>154</v>
      </c>
      <c r="F54" s="52">
        <v>28</v>
      </c>
      <c r="G54" s="120" t="s">
        <v>155</v>
      </c>
      <c r="H54" s="154">
        <v>741540</v>
      </c>
      <c r="I54" s="57">
        <v>0</v>
      </c>
      <c r="J54" s="57">
        <v>0</v>
      </c>
      <c r="K54" s="57">
        <v>0</v>
      </c>
      <c r="L54" s="58">
        <v>0</v>
      </c>
      <c r="M54" s="58">
        <v>0</v>
      </c>
      <c r="N54" s="57">
        <v>0</v>
      </c>
      <c r="O54" s="57">
        <v>0</v>
      </c>
      <c r="P54" s="58">
        <v>0</v>
      </c>
      <c r="Q54" s="57">
        <v>0</v>
      </c>
      <c r="R54" s="58">
        <v>0</v>
      </c>
      <c r="S54" s="58">
        <v>0</v>
      </c>
      <c r="T54" s="57">
        <v>0</v>
      </c>
      <c r="U54" s="57">
        <v>0</v>
      </c>
      <c r="V54" s="58">
        <v>0</v>
      </c>
      <c r="W54" s="57">
        <v>0</v>
      </c>
      <c r="X54" s="57">
        <v>0</v>
      </c>
      <c r="Y54" s="57">
        <v>0</v>
      </c>
      <c r="Z54" s="57">
        <v>0</v>
      </c>
      <c r="AA54" s="57">
        <v>0</v>
      </c>
      <c r="AB54" s="57">
        <v>0</v>
      </c>
      <c r="AC54" s="57">
        <v>0</v>
      </c>
      <c r="AD54" s="57">
        <v>0</v>
      </c>
      <c r="AE54" s="57">
        <v>2</v>
      </c>
      <c r="AF54" s="57">
        <v>0</v>
      </c>
      <c r="AG54" s="57">
        <v>0</v>
      </c>
      <c r="AH54" s="57">
        <v>0</v>
      </c>
      <c r="AI54" s="57">
        <v>0</v>
      </c>
      <c r="AJ54" s="59">
        <v>0</v>
      </c>
      <c r="AK54" s="57">
        <v>0</v>
      </c>
      <c r="AL54" s="57">
        <v>0</v>
      </c>
      <c r="AM54" s="57">
        <v>0</v>
      </c>
      <c r="AN54" s="57">
        <v>0</v>
      </c>
      <c r="AO54" s="57">
        <v>0</v>
      </c>
      <c r="AP54" s="57">
        <v>0</v>
      </c>
      <c r="AQ54" s="57">
        <v>0</v>
      </c>
      <c r="AR54" s="57">
        <v>0</v>
      </c>
      <c r="AS54" s="57">
        <v>0</v>
      </c>
      <c r="AT54" s="57">
        <v>0</v>
      </c>
      <c r="AU54" s="60">
        <v>0</v>
      </c>
      <c r="AV54" s="61">
        <f t="shared" si="29"/>
        <v>2</v>
      </c>
      <c r="AW54" s="62">
        <v>0</v>
      </c>
      <c r="AX54" s="57">
        <v>0</v>
      </c>
      <c r="AY54" s="57">
        <v>0</v>
      </c>
      <c r="AZ54" s="57">
        <v>0</v>
      </c>
      <c r="BA54" s="57">
        <v>0</v>
      </c>
      <c r="BB54" s="57">
        <f>SUM(AW54:BA54)</f>
        <v>0</v>
      </c>
      <c r="BC54" s="60">
        <v>0</v>
      </c>
      <c r="BD54" s="61">
        <f t="shared" si="31"/>
        <v>0</v>
      </c>
      <c r="BE54" s="61">
        <f t="shared" si="32"/>
        <v>2</v>
      </c>
      <c r="BF54" s="30"/>
      <c r="BG54" s="30"/>
      <c r="BH54" s="30"/>
      <c r="BI54" s="30"/>
    </row>
    <row r="55" spans="1:61" x14ac:dyDescent="0.2">
      <c r="A55" s="51"/>
      <c r="B55" s="64"/>
      <c r="C55" s="52" t="s">
        <v>60</v>
      </c>
      <c r="D55" s="53"/>
      <c r="E55" s="54"/>
      <c r="F55" s="52">
        <v>29</v>
      </c>
      <c r="G55" s="55" t="s">
        <v>156</v>
      </c>
      <c r="H55" s="155" t="s">
        <v>157</v>
      </c>
      <c r="I55" s="57">
        <v>2196</v>
      </c>
      <c r="J55" s="57">
        <v>4516</v>
      </c>
      <c r="K55" s="57">
        <v>4986</v>
      </c>
      <c r="L55" s="58">
        <v>2988</v>
      </c>
      <c r="M55" s="58">
        <v>4202</v>
      </c>
      <c r="N55" s="57">
        <v>4720</v>
      </c>
      <c r="O55" s="57">
        <v>1141</v>
      </c>
      <c r="P55" s="58">
        <v>2473</v>
      </c>
      <c r="Q55" s="57">
        <v>1087</v>
      </c>
      <c r="R55" s="58">
        <v>11630</v>
      </c>
      <c r="S55" s="58">
        <v>390</v>
      </c>
      <c r="T55" s="57">
        <v>17666</v>
      </c>
      <c r="U55" s="57">
        <v>1955</v>
      </c>
      <c r="V55" s="58">
        <v>7766</v>
      </c>
      <c r="W55" s="57">
        <v>2020</v>
      </c>
      <c r="X55" s="57">
        <v>110</v>
      </c>
      <c r="Y55" s="57">
        <v>4360</v>
      </c>
      <c r="Z55" s="57">
        <v>5182</v>
      </c>
      <c r="AA55" s="57">
        <v>1731</v>
      </c>
      <c r="AB55" s="57">
        <v>19580</v>
      </c>
      <c r="AC55" s="57">
        <v>5167</v>
      </c>
      <c r="AD55" s="57">
        <v>689</v>
      </c>
      <c r="AE55" s="57">
        <v>3779</v>
      </c>
      <c r="AF55" s="57">
        <v>717</v>
      </c>
      <c r="AG55" s="57">
        <v>3846</v>
      </c>
      <c r="AH55" s="57">
        <v>2758</v>
      </c>
      <c r="AI55" s="57">
        <v>5527</v>
      </c>
      <c r="AJ55" s="59">
        <v>3341</v>
      </c>
      <c r="AK55" s="57">
        <v>850</v>
      </c>
      <c r="AL55" s="57">
        <v>1363</v>
      </c>
      <c r="AM55" s="57">
        <v>4160</v>
      </c>
      <c r="AN55" s="57">
        <v>806</v>
      </c>
      <c r="AO55" s="57">
        <v>5267</v>
      </c>
      <c r="AP55" s="57">
        <v>2934</v>
      </c>
      <c r="AQ55" s="57">
        <v>777</v>
      </c>
      <c r="AR55" s="57">
        <v>3613</v>
      </c>
      <c r="AS55" s="57">
        <v>3070</v>
      </c>
      <c r="AT55" s="57">
        <v>11053</v>
      </c>
      <c r="AU55" s="60">
        <v>604</v>
      </c>
      <c r="AV55" s="61">
        <f t="shared" si="29"/>
        <v>161020</v>
      </c>
      <c r="AW55" s="62">
        <v>39688</v>
      </c>
      <c r="AX55" s="57">
        <v>64643</v>
      </c>
      <c r="AY55" s="57">
        <v>13526</v>
      </c>
      <c r="AZ55" s="57">
        <v>3141</v>
      </c>
      <c r="BA55" s="57">
        <v>23051</v>
      </c>
      <c r="BB55" s="57">
        <f t="shared" si="30"/>
        <v>144049</v>
      </c>
      <c r="BC55" s="60">
        <v>463253</v>
      </c>
      <c r="BD55" s="61">
        <f t="shared" si="31"/>
        <v>607302</v>
      </c>
      <c r="BE55" s="61">
        <f t="shared" si="32"/>
        <v>768322</v>
      </c>
      <c r="BF55" s="30"/>
      <c r="BG55" s="30"/>
      <c r="BH55" s="30"/>
      <c r="BI55" s="30"/>
    </row>
    <row r="56" spans="1:61" x14ac:dyDescent="0.2">
      <c r="A56" s="51"/>
      <c r="B56" s="64"/>
      <c r="C56" s="52"/>
      <c r="D56" s="53"/>
      <c r="E56" s="54"/>
      <c r="F56" s="52"/>
      <c r="G56" s="55"/>
      <c r="H56" s="155"/>
      <c r="I56" s="57"/>
      <c r="J56" s="57"/>
      <c r="K56" s="57"/>
      <c r="L56" s="58"/>
      <c r="M56" s="58"/>
      <c r="N56" s="57"/>
      <c r="O56" s="57"/>
      <c r="P56" s="58"/>
      <c r="Q56" s="57"/>
      <c r="R56" s="58"/>
      <c r="S56" s="58"/>
      <c r="T56" s="57"/>
      <c r="U56" s="57"/>
      <c r="V56" s="58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9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60"/>
      <c r="AV56" s="61"/>
      <c r="AW56" s="62"/>
      <c r="AX56" s="57"/>
      <c r="AY56" s="57"/>
      <c r="AZ56" s="57"/>
      <c r="BA56" s="57"/>
      <c r="BB56" s="57"/>
      <c r="BC56" s="60"/>
      <c r="BD56" s="61"/>
      <c r="BE56" s="61"/>
      <c r="BF56" s="30"/>
      <c r="BG56" s="30"/>
      <c r="BH56" s="30"/>
      <c r="BI56" s="30"/>
    </row>
    <row r="57" spans="1:61" x14ac:dyDescent="0.2">
      <c r="A57" s="51"/>
      <c r="B57" s="64" t="s">
        <v>52</v>
      </c>
      <c r="C57" s="52"/>
      <c r="D57" s="53"/>
      <c r="E57" s="54"/>
      <c r="F57" s="52"/>
      <c r="G57" s="65" t="s">
        <v>158</v>
      </c>
      <c r="H57" s="66" t="s">
        <v>159</v>
      </c>
      <c r="I57" s="67">
        <f>I58+I59+I62</f>
        <v>29591</v>
      </c>
      <c r="J57" s="67">
        <f t="shared" ref="J57:BE57" si="33">J58+J59+J62</f>
        <v>4209</v>
      </c>
      <c r="K57" s="67">
        <f t="shared" si="33"/>
        <v>41830</v>
      </c>
      <c r="L57" s="67">
        <f t="shared" si="33"/>
        <v>1738</v>
      </c>
      <c r="M57" s="67">
        <f t="shared" si="33"/>
        <v>33758</v>
      </c>
      <c r="N57" s="67">
        <f t="shared" si="33"/>
        <v>30119</v>
      </c>
      <c r="O57" s="67">
        <f t="shared" si="33"/>
        <v>12459</v>
      </c>
      <c r="P57" s="67">
        <f t="shared" si="33"/>
        <v>5126</v>
      </c>
      <c r="Q57" s="67">
        <f t="shared" si="33"/>
        <v>7201</v>
      </c>
      <c r="R57" s="67">
        <f t="shared" si="33"/>
        <v>70972</v>
      </c>
      <c r="S57" s="67">
        <f t="shared" si="33"/>
        <v>37389</v>
      </c>
      <c r="T57" s="67">
        <f t="shared" si="33"/>
        <v>43367</v>
      </c>
      <c r="U57" s="67">
        <f t="shared" si="33"/>
        <v>5928</v>
      </c>
      <c r="V57" s="67">
        <f t="shared" si="33"/>
        <v>24619</v>
      </c>
      <c r="W57" s="67">
        <f t="shared" si="33"/>
        <v>108275</v>
      </c>
      <c r="X57" s="67">
        <f t="shared" si="33"/>
        <v>10090</v>
      </c>
      <c r="Y57" s="67">
        <f t="shared" si="33"/>
        <v>20289</v>
      </c>
      <c r="Z57" s="67">
        <f t="shared" si="33"/>
        <v>129157</v>
      </c>
      <c r="AA57" s="67">
        <f t="shared" si="33"/>
        <v>5661</v>
      </c>
      <c r="AB57" s="67">
        <f t="shared" si="33"/>
        <v>31618</v>
      </c>
      <c r="AC57" s="67">
        <f t="shared" si="33"/>
        <v>36780</v>
      </c>
      <c r="AD57" s="67">
        <f t="shared" si="33"/>
        <v>6322</v>
      </c>
      <c r="AE57" s="67">
        <f t="shared" si="33"/>
        <v>2947</v>
      </c>
      <c r="AF57" s="67">
        <f t="shared" si="33"/>
        <v>4311</v>
      </c>
      <c r="AG57" s="67">
        <f t="shared" si="33"/>
        <v>11458</v>
      </c>
      <c r="AH57" s="67">
        <f t="shared" si="33"/>
        <v>2477</v>
      </c>
      <c r="AI57" s="67">
        <f t="shared" si="33"/>
        <v>13943</v>
      </c>
      <c r="AJ57" s="67">
        <f t="shared" si="33"/>
        <v>97587</v>
      </c>
      <c r="AK57" s="67">
        <f t="shared" si="33"/>
        <v>7181</v>
      </c>
      <c r="AL57" s="67">
        <f>AL58+AL59+AL62</f>
        <v>121323</v>
      </c>
      <c r="AM57" s="67">
        <f t="shared" si="33"/>
        <v>20570</v>
      </c>
      <c r="AN57" s="67">
        <f t="shared" si="33"/>
        <v>3022</v>
      </c>
      <c r="AO57" s="67">
        <f t="shared" si="33"/>
        <v>19761</v>
      </c>
      <c r="AP57" s="67">
        <f t="shared" si="33"/>
        <v>31564</v>
      </c>
      <c r="AQ57" s="67">
        <f t="shared" si="33"/>
        <v>535185</v>
      </c>
      <c r="AR57" s="67">
        <f t="shared" si="33"/>
        <v>43355</v>
      </c>
      <c r="AS57" s="67">
        <f t="shared" si="33"/>
        <v>3279</v>
      </c>
      <c r="AT57" s="67">
        <f t="shared" si="33"/>
        <v>194</v>
      </c>
      <c r="AU57" s="68">
        <f t="shared" si="33"/>
        <v>13126</v>
      </c>
      <c r="AV57" s="69">
        <f t="shared" si="33"/>
        <v>1627781</v>
      </c>
      <c r="AW57" s="70">
        <f t="shared" si="33"/>
        <v>195421</v>
      </c>
      <c r="AX57" s="67">
        <f t="shared" si="33"/>
        <v>320062</v>
      </c>
      <c r="AY57" s="67">
        <f t="shared" si="33"/>
        <v>84723</v>
      </c>
      <c r="AZ57" s="67">
        <f t="shared" si="33"/>
        <v>114125</v>
      </c>
      <c r="BA57" s="67">
        <f t="shared" si="33"/>
        <v>337853</v>
      </c>
      <c r="BB57" s="67">
        <f t="shared" si="33"/>
        <v>1052184</v>
      </c>
      <c r="BC57" s="68">
        <f t="shared" si="33"/>
        <v>1993294</v>
      </c>
      <c r="BD57" s="69">
        <f t="shared" si="33"/>
        <v>3045478</v>
      </c>
      <c r="BE57" s="69">
        <f t="shared" si="33"/>
        <v>4673259</v>
      </c>
      <c r="BF57" s="30"/>
      <c r="BG57" s="30"/>
      <c r="BH57" s="30"/>
      <c r="BI57" s="30"/>
    </row>
    <row r="58" spans="1:61" ht="25.5" x14ac:dyDescent="0.2">
      <c r="A58" s="51"/>
      <c r="B58" s="64"/>
      <c r="C58" s="52" t="s">
        <v>57</v>
      </c>
      <c r="D58" s="53"/>
      <c r="E58" s="54"/>
      <c r="F58" s="52">
        <v>30</v>
      </c>
      <c r="G58" s="63" t="s">
        <v>160</v>
      </c>
      <c r="H58" s="56" t="s">
        <v>161</v>
      </c>
      <c r="I58" s="57">
        <v>16933</v>
      </c>
      <c r="J58" s="57">
        <v>1071</v>
      </c>
      <c r="K58" s="57">
        <v>1765</v>
      </c>
      <c r="L58" s="58">
        <v>449</v>
      </c>
      <c r="M58" s="58">
        <v>4999</v>
      </c>
      <c r="N58" s="57">
        <v>6001</v>
      </c>
      <c r="O58" s="57">
        <v>3312</v>
      </c>
      <c r="P58" s="58">
        <v>3263</v>
      </c>
      <c r="Q58" s="57">
        <v>316</v>
      </c>
      <c r="R58" s="58">
        <v>14073</v>
      </c>
      <c r="S58" s="58">
        <v>11114</v>
      </c>
      <c r="T58" s="57">
        <v>13223</v>
      </c>
      <c r="U58" s="57">
        <v>2002</v>
      </c>
      <c r="V58" s="58">
        <v>0</v>
      </c>
      <c r="W58" s="57">
        <v>48703</v>
      </c>
      <c r="X58" s="57">
        <v>5736</v>
      </c>
      <c r="Y58" s="57">
        <v>14619</v>
      </c>
      <c r="Z58" s="57">
        <v>117480</v>
      </c>
      <c r="AA58" s="57">
        <v>3966</v>
      </c>
      <c r="AB58" s="57">
        <v>23806</v>
      </c>
      <c r="AC58" s="57">
        <v>23652</v>
      </c>
      <c r="AD58" s="57">
        <v>3938</v>
      </c>
      <c r="AE58" s="57">
        <v>700</v>
      </c>
      <c r="AF58" s="57">
        <v>1413</v>
      </c>
      <c r="AG58" s="57">
        <v>9923</v>
      </c>
      <c r="AH58" s="57">
        <v>1842</v>
      </c>
      <c r="AI58" s="57">
        <v>7430</v>
      </c>
      <c r="AJ58" s="59">
        <v>63898</v>
      </c>
      <c r="AK58" s="57">
        <v>5367</v>
      </c>
      <c r="AL58" s="57">
        <v>89281</v>
      </c>
      <c r="AM58" s="57">
        <v>18332</v>
      </c>
      <c r="AN58" s="57">
        <v>1707</v>
      </c>
      <c r="AO58" s="57">
        <v>11042</v>
      </c>
      <c r="AP58" s="57">
        <v>10649</v>
      </c>
      <c r="AQ58" s="57">
        <v>495425</v>
      </c>
      <c r="AR58" s="57">
        <v>26743</v>
      </c>
      <c r="AS58" s="57">
        <v>842</v>
      </c>
      <c r="AT58" s="57">
        <v>0</v>
      </c>
      <c r="AU58" s="60">
        <v>3115</v>
      </c>
      <c r="AV58" s="61">
        <f>SUM(I58:AU58)</f>
        <v>1068130</v>
      </c>
      <c r="AW58" s="62">
        <v>130365</v>
      </c>
      <c r="AX58" s="57">
        <v>228944</v>
      </c>
      <c r="AY58" s="57">
        <v>37486</v>
      </c>
      <c r="AZ58" s="57">
        <v>44081</v>
      </c>
      <c r="BA58" s="57">
        <v>126426</v>
      </c>
      <c r="BB58" s="57">
        <f>SUM(AW58:BA58)</f>
        <v>567302</v>
      </c>
      <c r="BC58" s="60">
        <v>792554</v>
      </c>
      <c r="BD58" s="61">
        <f>BB58+BC58</f>
        <v>1359856</v>
      </c>
      <c r="BE58" s="61">
        <f>BD58+AV58</f>
        <v>2427986</v>
      </c>
      <c r="BF58" s="30"/>
      <c r="BG58" s="30"/>
      <c r="BH58" s="30"/>
      <c r="BI58" s="30"/>
    </row>
    <row r="59" spans="1:61" x14ac:dyDescent="0.2">
      <c r="A59" s="51"/>
      <c r="B59" s="64"/>
      <c r="C59" s="52" t="s">
        <v>60</v>
      </c>
      <c r="D59" s="73"/>
      <c r="E59" s="9"/>
      <c r="F59" s="76"/>
      <c r="G59" s="63" t="s">
        <v>162</v>
      </c>
      <c r="H59" s="152" t="s">
        <v>163</v>
      </c>
      <c r="I59" s="78">
        <f>I60+I61</f>
        <v>1703</v>
      </c>
      <c r="J59" s="78">
        <f t="shared" ref="J59:BE59" si="34">J60+J61</f>
        <v>2771</v>
      </c>
      <c r="K59" s="78">
        <f t="shared" si="34"/>
        <v>14520</v>
      </c>
      <c r="L59" s="78">
        <f t="shared" si="34"/>
        <v>1197</v>
      </c>
      <c r="M59" s="78">
        <f t="shared" si="34"/>
        <v>28512</v>
      </c>
      <c r="N59" s="78">
        <f t="shared" si="34"/>
        <v>3871</v>
      </c>
      <c r="O59" s="78">
        <f t="shared" si="34"/>
        <v>8558</v>
      </c>
      <c r="P59" s="78">
        <f t="shared" si="34"/>
        <v>1082</v>
      </c>
      <c r="Q59" s="78">
        <f t="shared" si="34"/>
        <v>5369</v>
      </c>
      <c r="R59" s="78">
        <f t="shared" si="34"/>
        <v>19470</v>
      </c>
      <c r="S59" s="78">
        <f t="shared" si="34"/>
        <v>26275</v>
      </c>
      <c r="T59" s="78">
        <f t="shared" si="34"/>
        <v>19776</v>
      </c>
      <c r="U59" s="78">
        <f t="shared" si="34"/>
        <v>3737</v>
      </c>
      <c r="V59" s="78">
        <f t="shared" si="34"/>
        <v>0</v>
      </c>
      <c r="W59" s="78">
        <f t="shared" si="34"/>
        <v>57978</v>
      </c>
      <c r="X59" s="78">
        <f t="shared" si="34"/>
        <v>3936</v>
      </c>
      <c r="Y59" s="78">
        <f t="shared" si="34"/>
        <v>2361</v>
      </c>
      <c r="Z59" s="78">
        <f t="shared" si="34"/>
        <v>2402</v>
      </c>
      <c r="AA59" s="78">
        <f t="shared" si="34"/>
        <v>836</v>
      </c>
      <c r="AB59" s="78">
        <f t="shared" si="34"/>
        <v>3977</v>
      </c>
      <c r="AC59" s="78">
        <f t="shared" si="34"/>
        <v>4344</v>
      </c>
      <c r="AD59" s="78">
        <f t="shared" si="34"/>
        <v>2367</v>
      </c>
      <c r="AE59" s="78">
        <f t="shared" si="34"/>
        <v>382</v>
      </c>
      <c r="AF59" s="78">
        <f t="shared" si="34"/>
        <v>2541</v>
      </c>
      <c r="AG59" s="78">
        <f t="shared" si="34"/>
        <v>366</v>
      </c>
      <c r="AH59" s="78">
        <f t="shared" si="34"/>
        <v>357</v>
      </c>
      <c r="AI59" s="78">
        <f t="shared" si="34"/>
        <v>2209</v>
      </c>
      <c r="AJ59" s="78">
        <f t="shared" si="34"/>
        <v>33689</v>
      </c>
      <c r="AK59" s="78">
        <f t="shared" si="34"/>
        <v>1172</v>
      </c>
      <c r="AL59" s="78">
        <f>AL60+AL61</f>
        <v>16403</v>
      </c>
      <c r="AM59" s="78">
        <f t="shared" si="34"/>
        <v>2194</v>
      </c>
      <c r="AN59" s="78">
        <f t="shared" si="34"/>
        <v>606</v>
      </c>
      <c r="AO59" s="78">
        <f t="shared" si="34"/>
        <v>4150</v>
      </c>
      <c r="AP59" s="78">
        <f t="shared" si="34"/>
        <v>20903</v>
      </c>
      <c r="AQ59" s="78">
        <f t="shared" si="34"/>
        <v>38982</v>
      </c>
      <c r="AR59" s="78">
        <f t="shared" si="34"/>
        <v>15210</v>
      </c>
      <c r="AS59" s="78">
        <f t="shared" si="34"/>
        <v>465</v>
      </c>
      <c r="AT59" s="78">
        <f t="shared" si="34"/>
        <v>194</v>
      </c>
      <c r="AU59" s="79">
        <f t="shared" si="34"/>
        <v>10011</v>
      </c>
      <c r="AV59" s="80">
        <f t="shared" si="34"/>
        <v>364876</v>
      </c>
      <c r="AW59" s="81">
        <f t="shared" si="34"/>
        <v>54712</v>
      </c>
      <c r="AX59" s="78">
        <f t="shared" si="34"/>
        <v>79279</v>
      </c>
      <c r="AY59" s="78">
        <f t="shared" si="34"/>
        <v>22501</v>
      </c>
      <c r="AZ59" s="78">
        <f t="shared" si="34"/>
        <v>69770</v>
      </c>
      <c r="BA59" s="78">
        <f t="shared" si="34"/>
        <v>70613</v>
      </c>
      <c r="BB59" s="78">
        <f t="shared" si="34"/>
        <v>296875</v>
      </c>
      <c r="BC59" s="79">
        <f t="shared" si="34"/>
        <v>1179536</v>
      </c>
      <c r="BD59" s="80">
        <f t="shared" si="34"/>
        <v>1476411</v>
      </c>
      <c r="BE59" s="80">
        <f t="shared" si="34"/>
        <v>1841287</v>
      </c>
      <c r="BF59" s="30"/>
      <c r="BG59" s="30"/>
      <c r="BH59" s="30"/>
      <c r="BI59" s="30"/>
    </row>
    <row r="60" spans="1:61" ht="25.5" x14ac:dyDescent="0.2">
      <c r="A60" s="51"/>
      <c r="B60" s="64"/>
      <c r="C60" s="52"/>
      <c r="D60" s="53" t="s">
        <v>90</v>
      </c>
      <c r="E60" s="54"/>
      <c r="F60" s="52">
        <v>31</v>
      </c>
      <c r="G60" s="156" t="s">
        <v>164</v>
      </c>
      <c r="H60" s="157" t="s">
        <v>165</v>
      </c>
      <c r="I60" s="57">
        <v>29</v>
      </c>
      <c r="J60" s="57">
        <v>927</v>
      </c>
      <c r="K60" s="57">
        <v>0</v>
      </c>
      <c r="L60" s="58">
        <v>1197</v>
      </c>
      <c r="M60" s="58">
        <v>2108</v>
      </c>
      <c r="N60" s="57">
        <v>246</v>
      </c>
      <c r="O60" s="57">
        <v>1573</v>
      </c>
      <c r="P60" s="58">
        <v>39</v>
      </c>
      <c r="Q60" s="57">
        <v>626</v>
      </c>
      <c r="R60" s="58">
        <v>1094</v>
      </c>
      <c r="S60" s="58">
        <v>434</v>
      </c>
      <c r="T60" s="57">
        <v>3992</v>
      </c>
      <c r="U60" s="57">
        <v>1541</v>
      </c>
      <c r="V60" s="58">
        <v>0</v>
      </c>
      <c r="W60" s="57">
        <v>12863</v>
      </c>
      <c r="X60" s="57">
        <v>473</v>
      </c>
      <c r="Y60" s="57">
        <v>235</v>
      </c>
      <c r="Z60" s="57">
        <v>250</v>
      </c>
      <c r="AA60" s="57">
        <v>836</v>
      </c>
      <c r="AB60" s="57">
        <v>1017</v>
      </c>
      <c r="AC60" s="57">
        <v>314</v>
      </c>
      <c r="AD60" s="57">
        <v>1536</v>
      </c>
      <c r="AE60" s="57">
        <v>382</v>
      </c>
      <c r="AF60" s="57">
        <v>862</v>
      </c>
      <c r="AG60" s="57">
        <v>366</v>
      </c>
      <c r="AH60" s="57">
        <v>282</v>
      </c>
      <c r="AI60" s="57">
        <v>0</v>
      </c>
      <c r="AJ60" s="59">
        <v>322</v>
      </c>
      <c r="AK60" s="57">
        <v>384</v>
      </c>
      <c r="AL60" s="57">
        <v>1699</v>
      </c>
      <c r="AM60" s="57">
        <v>534</v>
      </c>
      <c r="AN60" s="57">
        <v>374</v>
      </c>
      <c r="AO60" s="57">
        <v>1120</v>
      </c>
      <c r="AP60" s="57">
        <v>1483</v>
      </c>
      <c r="AQ60" s="57">
        <v>11591</v>
      </c>
      <c r="AR60" s="57">
        <v>144</v>
      </c>
      <c r="AS60" s="57">
        <v>0</v>
      </c>
      <c r="AT60" s="57">
        <v>96</v>
      </c>
      <c r="AU60" s="60">
        <v>3954</v>
      </c>
      <c r="AV60" s="61">
        <f>SUM(I60:AU60)</f>
        <v>54923</v>
      </c>
      <c r="AW60" s="62">
        <v>4506</v>
      </c>
      <c r="AX60" s="57">
        <v>10060</v>
      </c>
      <c r="AY60" s="57">
        <v>603</v>
      </c>
      <c r="AZ60" s="57">
        <v>6914</v>
      </c>
      <c r="BA60" s="57">
        <v>5610</v>
      </c>
      <c r="BB60" s="57">
        <f>SUM(AW60:BA60)</f>
        <v>27693</v>
      </c>
      <c r="BC60" s="60">
        <v>44363</v>
      </c>
      <c r="BD60" s="61">
        <f>BB60+BC60</f>
        <v>72056</v>
      </c>
      <c r="BE60" s="61">
        <f>BD60+AV60</f>
        <v>126979</v>
      </c>
      <c r="BF60" s="30"/>
      <c r="BG60" s="30"/>
      <c r="BH60" s="30"/>
      <c r="BI60" s="30"/>
    </row>
    <row r="61" spans="1:61" x14ac:dyDescent="0.2">
      <c r="A61" s="51"/>
      <c r="B61" s="64"/>
      <c r="C61" s="52"/>
      <c r="D61" s="53" t="s">
        <v>99</v>
      </c>
      <c r="E61" s="54"/>
      <c r="F61" s="52">
        <v>32</v>
      </c>
      <c r="G61" s="63" t="s">
        <v>166</v>
      </c>
      <c r="H61" s="56" t="s">
        <v>167</v>
      </c>
      <c r="I61" s="57">
        <v>1674</v>
      </c>
      <c r="J61" s="57">
        <v>1844</v>
      </c>
      <c r="K61" s="57">
        <v>14520</v>
      </c>
      <c r="L61" s="58">
        <v>0</v>
      </c>
      <c r="M61" s="58">
        <v>26404</v>
      </c>
      <c r="N61" s="57">
        <v>3625</v>
      </c>
      <c r="O61" s="57">
        <v>6985</v>
      </c>
      <c r="P61" s="58">
        <v>1043</v>
      </c>
      <c r="Q61" s="57">
        <v>4743</v>
      </c>
      <c r="R61" s="58">
        <v>18376</v>
      </c>
      <c r="S61" s="58">
        <v>25841</v>
      </c>
      <c r="T61" s="57">
        <v>15784</v>
      </c>
      <c r="U61" s="57">
        <v>2196</v>
      </c>
      <c r="V61" s="58">
        <v>0</v>
      </c>
      <c r="W61" s="57">
        <v>45115</v>
      </c>
      <c r="X61" s="57">
        <v>3463</v>
      </c>
      <c r="Y61" s="57">
        <v>2126</v>
      </c>
      <c r="Z61" s="57">
        <v>2152</v>
      </c>
      <c r="AA61" s="57">
        <v>0</v>
      </c>
      <c r="AB61" s="57">
        <v>2960</v>
      </c>
      <c r="AC61" s="57">
        <v>4030</v>
      </c>
      <c r="AD61" s="57">
        <v>831</v>
      </c>
      <c r="AE61" s="57">
        <v>0</v>
      </c>
      <c r="AF61" s="57">
        <v>1679</v>
      </c>
      <c r="AG61" s="57">
        <v>0</v>
      </c>
      <c r="AH61" s="57">
        <v>75</v>
      </c>
      <c r="AI61" s="57">
        <v>2209</v>
      </c>
      <c r="AJ61" s="59">
        <v>33367</v>
      </c>
      <c r="AK61" s="57">
        <v>788</v>
      </c>
      <c r="AL61" s="57">
        <v>14704</v>
      </c>
      <c r="AM61" s="57">
        <v>1660</v>
      </c>
      <c r="AN61" s="57">
        <v>232</v>
      </c>
      <c r="AO61" s="57">
        <v>3030</v>
      </c>
      <c r="AP61" s="57">
        <v>19420</v>
      </c>
      <c r="AQ61" s="57">
        <v>27391</v>
      </c>
      <c r="AR61" s="57">
        <v>15066</v>
      </c>
      <c r="AS61" s="57">
        <v>465</v>
      </c>
      <c r="AT61" s="57">
        <v>98</v>
      </c>
      <c r="AU61" s="60">
        <v>6057</v>
      </c>
      <c r="AV61" s="61">
        <f t="shared" ref="AV61:AV67" si="35">SUM(I61:AU61)</f>
        <v>309953</v>
      </c>
      <c r="AW61" s="62">
        <v>50206</v>
      </c>
      <c r="AX61" s="57">
        <v>69219</v>
      </c>
      <c r="AY61" s="57">
        <v>21898</v>
      </c>
      <c r="AZ61" s="57">
        <v>62856</v>
      </c>
      <c r="BA61" s="57">
        <v>65003</v>
      </c>
      <c r="BB61" s="57">
        <f t="shared" ref="BB61:BB67" si="36">SUM(AW61:BA61)</f>
        <v>269182</v>
      </c>
      <c r="BC61" s="60">
        <v>1135173</v>
      </c>
      <c r="BD61" s="61">
        <f>BB61+BC61</f>
        <v>1404355</v>
      </c>
      <c r="BE61" s="61">
        <f t="shared" ref="BE61:BE62" si="37">BD61+AV61</f>
        <v>1714308</v>
      </c>
      <c r="BF61" s="30"/>
      <c r="BG61" s="30"/>
      <c r="BH61" s="30"/>
      <c r="BI61" s="30"/>
    </row>
    <row r="62" spans="1:61" ht="25.5" x14ac:dyDescent="0.2">
      <c r="A62" s="51"/>
      <c r="B62" s="64"/>
      <c r="C62" s="52" t="s">
        <v>63</v>
      </c>
      <c r="D62" s="53"/>
      <c r="E62" s="54"/>
      <c r="F62" s="52">
        <v>33</v>
      </c>
      <c r="G62" s="55" t="s">
        <v>168</v>
      </c>
      <c r="H62" s="71" t="s">
        <v>169</v>
      </c>
      <c r="I62" s="57">
        <v>10955</v>
      </c>
      <c r="J62" s="57">
        <v>367</v>
      </c>
      <c r="K62" s="57">
        <v>25545</v>
      </c>
      <c r="L62" s="58">
        <v>92</v>
      </c>
      <c r="M62" s="58">
        <v>247</v>
      </c>
      <c r="N62" s="57">
        <v>20247</v>
      </c>
      <c r="O62" s="57">
        <v>589</v>
      </c>
      <c r="P62" s="58">
        <v>781</v>
      </c>
      <c r="Q62" s="57">
        <v>1516</v>
      </c>
      <c r="R62" s="58">
        <v>37429</v>
      </c>
      <c r="S62" s="58">
        <v>0</v>
      </c>
      <c r="T62" s="57">
        <v>10368</v>
      </c>
      <c r="U62" s="57">
        <v>189</v>
      </c>
      <c r="V62" s="58">
        <v>24619</v>
      </c>
      <c r="W62" s="57">
        <v>1594</v>
      </c>
      <c r="X62" s="57">
        <v>418</v>
      </c>
      <c r="Y62" s="57">
        <v>3309</v>
      </c>
      <c r="Z62" s="57">
        <v>9275</v>
      </c>
      <c r="AA62" s="57">
        <v>859</v>
      </c>
      <c r="AB62" s="57">
        <v>3835</v>
      </c>
      <c r="AC62" s="57">
        <v>8784</v>
      </c>
      <c r="AD62" s="57">
        <v>17</v>
      </c>
      <c r="AE62" s="57">
        <v>1865</v>
      </c>
      <c r="AF62" s="57">
        <v>357</v>
      </c>
      <c r="AG62" s="57">
        <v>1169</v>
      </c>
      <c r="AH62" s="57">
        <v>278</v>
      </c>
      <c r="AI62" s="57">
        <v>4304</v>
      </c>
      <c r="AJ62" s="59">
        <v>0</v>
      </c>
      <c r="AK62" s="57">
        <v>642</v>
      </c>
      <c r="AL62" s="57">
        <v>15639</v>
      </c>
      <c r="AM62" s="57">
        <v>44</v>
      </c>
      <c r="AN62" s="57">
        <v>709</v>
      </c>
      <c r="AO62" s="57">
        <v>4569</v>
      </c>
      <c r="AP62" s="57">
        <v>12</v>
      </c>
      <c r="AQ62" s="57">
        <v>778</v>
      </c>
      <c r="AR62" s="57">
        <v>1402</v>
      </c>
      <c r="AS62" s="57">
        <v>1972</v>
      </c>
      <c r="AT62" s="57">
        <v>0</v>
      </c>
      <c r="AU62" s="60">
        <v>0</v>
      </c>
      <c r="AV62" s="61">
        <f t="shared" si="35"/>
        <v>194775</v>
      </c>
      <c r="AW62" s="62">
        <v>10344</v>
      </c>
      <c r="AX62" s="57">
        <v>11839</v>
      </c>
      <c r="AY62" s="57">
        <v>24736</v>
      </c>
      <c r="AZ62" s="57">
        <v>274</v>
      </c>
      <c r="BA62" s="57">
        <v>140814</v>
      </c>
      <c r="BB62" s="57">
        <f t="shared" si="36"/>
        <v>188007</v>
      </c>
      <c r="BC62" s="60">
        <v>21204</v>
      </c>
      <c r="BD62" s="61">
        <f>BB62+BC62</f>
        <v>209211</v>
      </c>
      <c r="BE62" s="61">
        <f t="shared" si="37"/>
        <v>403986</v>
      </c>
      <c r="BF62" s="30"/>
      <c r="BG62" s="30"/>
      <c r="BH62" s="30"/>
      <c r="BI62" s="30"/>
    </row>
    <row r="63" spans="1:61" x14ac:dyDescent="0.2">
      <c r="A63" s="51"/>
      <c r="B63" s="64"/>
      <c r="C63" s="52"/>
      <c r="D63" s="53"/>
      <c r="E63" s="54"/>
      <c r="F63" s="52"/>
      <c r="G63" s="55"/>
      <c r="H63" s="71"/>
      <c r="I63" s="57"/>
      <c r="J63" s="57"/>
      <c r="K63" s="57"/>
      <c r="L63" s="58"/>
      <c r="M63" s="58"/>
      <c r="N63" s="57"/>
      <c r="O63" s="57"/>
      <c r="P63" s="58"/>
      <c r="Q63" s="57"/>
      <c r="R63" s="58"/>
      <c r="S63" s="58"/>
      <c r="T63" s="57"/>
      <c r="U63" s="57"/>
      <c r="V63" s="58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9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60"/>
      <c r="AV63" s="61">
        <f t="shared" si="35"/>
        <v>0</v>
      </c>
      <c r="AW63" s="62"/>
      <c r="AX63" s="57"/>
      <c r="AY63" s="57"/>
      <c r="AZ63" s="57"/>
      <c r="BA63" s="57"/>
      <c r="BB63" s="57">
        <f t="shared" si="36"/>
        <v>0</v>
      </c>
      <c r="BC63" s="60"/>
      <c r="BD63" s="61"/>
      <c r="BE63" s="61"/>
      <c r="BF63" s="30"/>
      <c r="BG63" s="30"/>
      <c r="BH63" s="30"/>
      <c r="BI63" s="30"/>
    </row>
    <row r="64" spans="1:61" x14ac:dyDescent="0.2">
      <c r="A64" s="51"/>
      <c r="B64" s="158" t="s">
        <v>53</v>
      </c>
      <c r="C64" s="52"/>
      <c r="D64" s="53"/>
      <c r="E64" s="54"/>
      <c r="F64" s="52">
        <v>34</v>
      </c>
      <c r="G64" s="65" t="s">
        <v>170</v>
      </c>
      <c r="H64" s="66" t="s">
        <v>171</v>
      </c>
      <c r="I64" s="57">
        <v>1922</v>
      </c>
      <c r="J64" s="57">
        <v>1724</v>
      </c>
      <c r="K64" s="57">
        <v>2414</v>
      </c>
      <c r="L64" s="58">
        <v>2171</v>
      </c>
      <c r="M64" s="58">
        <v>9108</v>
      </c>
      <c r="N64" s="57">
        <v>1413</v>
      </c>
      <c r="O64" s="57">
        <v>1811</v>
      </c>
      <c r="P64" s="58">
        <v>2184</v>
      </c>
      <c r="Q64" s="57">
        <v>1640</v>
      </c>
      <c r="R64" s="58">
        <v>4707</v>
      </c>
      <c r="S64" s="58">
        <v>5313</v>
      </c>
      <c r="T64" s="57">
        <v>10467</v>
      </c>
      <c r="U64" s="57">
        <v>3468</v>
      </c>
      <c r="V64" s="58">
        <v>2219</v>
      </c>
      <c r="W64" s="57">
        <v>9439</v>
      </c>
      <c r="X64" s="57">
        <v>2145</v>
      </c>
      <c r="Y64" s="57">
        <v>2875</v>
      </c>
      <c r="Z64" s="57">
        <v>10844</v>
      </c>
      <c r="AA64" s="57">
        <v>2460</v>
      </c>
      <c r="AB64" s="57">
        <v>3793</v>
      </c>
      <c r="AC64" s="57">
        <v>4485</v>
      </c>
      <c r="AD64" s="57">
        <v>455</v>
      </c>
      <c r="AE64" s="57">
        <v>1396</v>
      </c>
      <c r="AF64" s="57">
        <v>2986</v>
      </c>
      <c r="AG64" s="57">
        <v>1637</v>
      </c>
      <c r="AH64" s="57">
        <v>840</v>
      </c>
      <c r="AI64" s="57">
        <v>3061</v>
      </c>
      <c r="AJ64" s="59">
        <v>5412</v>
      </c>
      <c r="AK64" s="57">
        <v>793</v>
      </c>
      <c r="AL64" s="57">
        <v>12630</v>
      </c>
      <c r="AM64" s="57">
        <v>2150</v>
      </c>
      <c r="AN64" s="57">
        <v>1552</v>
      </c>
      <c r="AO64" s="57">
        <v>2080</v>
      </c>
      <c r="AP64" s="57">
        <v>646</v>
      </c>
      <c r="AQ64" s="57">
        <v>6848</v>
      </c>
      <c r="AR64" s="57">
        <v>3007</v>
      </c>
      <c r="AS64" s="57">
        <v>1630</v>
      </c>
      <c r="AT64" s="57">
        <v>1219</v>
      </c>
      <c r="AU64" s="60">
        <v>6962</v>
      </c>
      <c r="AV64" s="159">
        <f t="shared" si="35"/>
        <v>141906</v>
      </c>
      <c r="AW64" s="62">
        <v>17789</v>
      </c>
      <c r="AX64" s="57">
        <v>16210</v>
      </c>
      <c r="AY64" s="57">
        <v>13784</v>
      </c>
      <c r="AZ64" s="57">
        <v>12953</v>
      </c>
      <c r="BA64" s="57">
        <v>21875</v>
      </c>
      <c r="BB64" s="160">
        <f t="shared" si="36"/>
        <v>82611</v>
      </c>
      <c r="BC64" s="60">
        <v>76002</v>
      </c>
      <c r="BD64" s="159">
        <f>BB64+BC64</f>
        <v>158613</v>
      </c>
      <c r="BE64" s="159">
        <f>BD64+AV64</f>
        <v>300519</v>
      </c>
      <c r="BF64" s="30"/>
      <c r="BG64" s="30"/>
      <c r="BH64" s="30"/>
      <c r="BI64" s="30"/>
    </row>
    <row r="65" spans="1:61" x14ac:dyDescent="0.2">
      <c r="A65" s="51"/>
      <c r="B65" s="158" t="s">
        <v>83</v>
      </c>
      <c r="C65" s="52"/>
      <c r="D65" s="53"/>
      <c r="E65" s="54"/>
      <c r="F65" s="52">
        <v>35</v>
      </c>
      <c r="G65" s="65" t="s">
        <v>172</v>
      </c>
      <c r="H65" s="66" t="s">
        <v>173</v>
      </c>
      <c r="I65" s="57">
        <v>7491</v>
      </c>
      <c r="J65" s="57">
        <v>0</v>
      </c>
      <c r="K65" s="57">
        <v>0</v>
      </c>
      <c r="L65" s="58">
        <v>50</v>
      </c>
      <c r="M65" s="58">
        <v>0</v>
      </c>
      <c r="N65" s="57">
        <v>8053</v>
      </c>
      <c r="O65" s="57">
        <v>5750</v>
      </c>
      <c r="P65" s="58">
        <v>59</v>
      </c>
      <c r="Q65" s="57">
        <v>23632</v>
      </c>
      <c r="R65" s="58">
        <v>0</v>
      </c>
      <c r="S65" s="58">
        <v>1500</v>
      </c>
      <c r="T65" s="57">
        <v>10075</v>
      </c>
      <c r="U65" s="57">
        <v>0</v>
      </c>
      <c r="V65" s="58">
        <v>0</v>
      </c>
      <c r="W65" s="57">
        <v>1286</v>
      </c>
      <c r="X65" s="57">
        <v>490</v>
      </c>
      <c r="Y65" s="57">
        <v>2111</v>
      </c>
      <c r="Z65" s="57">
        <v>1100</v>
      </c>
      <c r="AA65" s="57">
        <v>0</v>
      </c>
      <c r="AB65" s="57">
        <v>458</v>
      </c>
      <c r="AC65" s="57">
        <v>2469</v>
      </c>
      <c r="AD65" s="57">
        <v>0</v>
      </c>
      <c r="AE65" s="57">
        <v>28</v>
      </c>
      <c r="AF65" s="57">
        <v>1822</v>
      </c>
      <c r="AG65" s="57">
        <v>273</v>
      </c>
      <c r="AH65" s="57">
        <v>0</v>
      </c>
      <c r="AI65" s="57">
        <v>1809</v>
      </c>
      <c r="AJ65" s="59">
        <v>128</v>
      </c>
      <c r="AK65" s="57">
        <v>0</v>
      </c>
      <c r="AL65" s="57">
        <v>304</v>
      </c>
      <c r="AM65" s="57">
        <v>3054</v>
      </c>
      <c r="AN65" s="57">
        <v>0</v>
      </c>
      <c r="AO65" s="57">
        <v>604</v>
      </c>
      <c r="AP65" s="57">
        <v>0</v>
      </c>
      <c r="AQ65" s="57">
        <v>3518</v>
      </c>
      <c r="AR65" s="57">
        <v>727</v>
      </c>
      <c r="AS65" s="57">
        <v>13</v>
      </c>
      <c r="AT65" s="57">
        <v>0</v>
      </c>
      <c r="AU65" s="60">
        <v>0</v>
      </c>
      <c r="AV65" s="159">
        <f t="shared" si="35"/>
        <v>76804</v>
      </c>
      <c r="AW65" s="62">
        <v>5810</v>
      </c>
      <c r="AX65" s="57">
        <v>6858</v>
      </c>
      <c r="AY65" s="57">
        <v>1906</v>
      </c>
      <c r="AZ65" s="57">
        <v>243</v>
      </c>
      <c r="BA65" s="57">
        <v>6804</v>
      </c>
      <c r="BB65" s="160">
        <f t="shared" si="36"/>
        <v>21621</v>
      </c>
      <c r="BC65" s="60">
        <v>2410</v>
      </c>
      <c r="BD65" s="159">
        <f t="shared" ref="BD65:BD67" si="38">BB65+BC65</f>
        <v>24031</v>
      </c>
      <c r="BE65" s="159">
        <f t="shared" ref="BE65:BE67" si="39">BD65+AV65</f>
        <v>100835</v>
      </c>
      <c r="BF65" s="30"/>
      <c r="BG65" s="30"/>
      <c r="BH65" s="30"/>
      <c r="BI65" s="30"/>
    </row>
    <row r="66" spans="1:61" x14ac:dyDescent="0.2">
      <c r="A66" s="51"/>
      <c r="B66" s="64" t="s">
        <v>114</v>
      </c>
      <c r="C66" s="52"/>
      <c r="D66" s="53"/>
      <c r="E66" s="54"/>
      <c r="F66" s="52">
        <v>36</v>
      </c>
      <c r="G66" s="65" t="s">
        <v>174</v>
      </c>
      <c r="H66" s="66" t="s">
        <v>175</v>
      </c>
      <c r="I66" s="57">
        <v>23844</v>
      </c>
      <c r="J66" s="57">
        <v>5534</v>
      </c>
      <c r="K66" s="57">
        <v>3132</v>
      </c>
      <c r="L66" s="58">
        <v>12832</v>
      </c>
      <c r="M66" s="58">
        <v>6220</v>
      </c>
      <c r="N66" s="57">
        <v>22728</v>
      </c>
      <c r="O66" s="57">
        <v>13045</v>
      </c>
      <c r="P66" s="58">
        <v>71</v>
      </c>
      <c r="Q66" s="57">
        <v>5342</v>
      </c>
      <c r="R66" s="58">
        <v>6896</v>
      </c>
      <c r="S66" s="58">
        <v>22137</v>
      </c>
      <c r="T66" s="57">
        <v>8591</v>
      </c>
      <c r="U66" s="57">
        <v>2508</v>
      </c>
      <c r="V66" s="58">
        <v>866</v>
      </c>
      <c r="W66" s="57">
        <v>39547</v>
      </c>
      <c r="X66" s="57">
        <v>978</v>
      </c>
      <c r="Y66" s="57">
        <v>30069</v>
      </c>
      <c r="Z66" s="57">
        <v>37102</v>
      </c>
      <c r="AA66" s="57">
        <v>1699</v>
      </c>
      <c r="AB66" s="57">
        <v>15920</v>
      </c>
      <c r="AC66" s="57">
        <v>29593</v>
      </c>
      <c r="AD66" s="57">
        <v>1090</v>
      </c>
      <c r="AE66" s="57">
        <v>940</v>
      </c>
      <c r="AF66" s="57">
        <v>12851</v>
      </c>
      <c r="AG66" s="57">
        <v>1202</v>
      </c>
      <c r="AH66" s="57">
        <v>132</v>
      </c>
      <c r="AI66" s="57">
        <v>18251</v>
      </c>
      <c r="AJ66" s="59">
        <v>2980</v>
      </c>
      <c r="AK66" s="57">
        <v>1193</v>
      </c>
      <c r="AL66" s="57">
        <v>27958</v>
      </c>
      <c r="AM66" s="57">
        <v>9896</v>
      </c>
      <c r="AN66" s="57">
        <v>214</v>
      </c>
      <c r="AO66" s="57">
        <v>4888</v>
      </c>
      <c r="AP66" s="57">
        <v>2601</v>
      </c>
      <c r="AQ66" s="57">
        <v>46053</v>
      </c>
      <c r="AR66" s="57">
        <v>2042</v>
      </c>
      <c r="AS66" s="57">
        <v>11084</v>
      </c>
      <c r="AT66" s="57">
        <v>3011</v>
      </c>
      <c r="AU66" s="60">
        <v>3608</v>
      </c>
      <c r="AV66" s="159">
        <f t="shared" si="35"/>
        <v>438648</v>
      </c>
      <c r="AW66" s="62">
        <v>75546</v>
      </c>
      <c r="AX66" s="57">
        <v>48049</v>
      </c>
      <c r="AY66" s="57">
        <v>68759</v>
      </c>
      <c r="AZ66" s="57">
        <v>61033</v>
      </c>
      <c r="BA66" s="57">
        <v>189729</v>
      </c>
      <c r="BB66" s="160">
        <f t="shared" si="36"/>
        <v>443116</v>
      </c>
      <c r="BC66" s="60">
        <v>447140</v>
      </c>
      <c r="BD66" s="159">
        <f t="shared" si="38"/>
        <v>890256</v>
      </c>
      <c r="BE66" s="159">
        <f t="shared" si="39"/>
        <v>1328904</v>
      </c>
      <c r="BF66" s="30"/>
      <c r="BG66" s="30"/>
      <c r="BH66" s="30"/>
      <c r="BI66" s="30"/>
    </row>
    <row r="67" spans="1:61" ht="13.5" thickBot="1" x14ac:dyDescent="0.25">
      <c r="A67" s="82"/>
      <c r="B67" s="137" t="s">
        <v>176</v>
      </c>
      <c r="C67" s="13"/>
      <c r="D67" s="83"/>
      <c r="E67" s="14"/>
      <c r="F67" s="13">
        <v>37</v>
      </c>
      <c r="G67" s="161" t="s">
        <v>177</v>
      </c>
      <c r="H67" s="162" t="s">
        <v>178</v>
      </c>
      <c r="I67" s="86">
        <v>8715</v>
      </c>
      <c r="J67" s="86">
        <v>896</v>
      </c>
      <c r="K67" s="86">
        <v>1227</v>
      </c>
      <c r="L67" s="87">
        <v>0</v>
      </c>
      <c r="M67" s="87">
        <v>1426</v>
      </c>
      <c r="N67" s="86">
        <v>1488</v>
      </c>
      <c r="O67" s="86">
        <v>4567</v>
      </c>
      <c r="P67" s="87">
        <v>0</v>
      </c>
      <c r="Q67" s="86">
        <v>133</v>
      </c>
      <c r="R67" s="87">
        <v>839</v>
      </c>
      <c r="S67" s="87">
        <v>0</v>
      </c>
      <c r="T67" s="86">
        <v>8263</v>
      </c>
      <c r="U67" s="86">
        <v>0</v>
      </c>
      <c r="V67" s="87">
        <v>0</v>
      </c>
      <c r="W67" s="86">
        <v>0</v>
      </c>
      <c r="X67" s="86">
        <v>1328</v>
      </c>
      <c r="Y67" s="86">
        <v>8013</v>
      </c>
      <c r="Z67" s="86">
        <v>0</v>
      </c>
      <c r="AA67" s="86">
        <v>699</v>
      </c>
      <c r="AB67" s="86">
        <v>2298</v>
      </c>
      <c r="AC67" s="86">
        <v>6012</v>
      </c>
      <c r="AD67" s="86">
        <v>0</v>
      </c>
      <c r="AE67" s="86">
        <v>0</v>
      </c>
      <c r="AF67" s="86">
        <v>0</v>
      </c>
      <c r="AG67" s="86">
        <v>0</v>
      </c>
      <c r="AH67" s="86">
        <v>162</v>
      </c>
      <c r="AI67" s="86">
        <v>128</v>
      </c>
      <c r="AJ67" s="88">
        <v>0</v>
      </c>
      <c r="AK67" s="86">
        <v>39</v>
      </c>
      <c r="AL67" s="86">
        <v>14510</v>
      </c>
      <c r="AM67" s="86">
        <v>69</v>
      </c>
      <c r="AN67" s="86">
        <v>748</v>
      </c>
      <c r="AO67" s="86">
        <v>1361</v>
      </c>
      <c r="AP67" s="86">
        <v>0</v>
      </c>
      <c r="AQ67" s="86">
        <v>2896</v>
      </c>
      <c r="AR67" s="86">
        <v>3944</v>
      </c>
      <c r="AS67" s="86">
        <v>0</v>
      </c>
      <c r="AT67" s="86">
        <v>873</v>
      </c>
      <c r="AU67" s="89">
        <v>0</v>
      </c>
      <c r="AV67" s="163">
        <f t="shared" si="35"/>
        <v>70634</v>
      </c>
      <c r="AW67" s="91">
        <v>2671</v>
      </c>
      <c r="AX67" s="86">
        <v>11218</v>
      </c>
      <c r="AY67" s="86">
        <v>3741</v>
      </c>
      <c r="AZ67" s="86">
        <v>619</v>
      </c>
      <c r="BA67" s="86">
        <v>6644</v>
      </c>
      <c r="BB67" s="164">
        <f t="shared" si="36"/>
        <v>24893</v>
      </c>
      <c r="BC67" s="89">
        <v>123623</v>
      </c>
      <c r="BD67" s="159">
        <f t="shared" si="38"/>
        <v>148516</v>
      </c>
      <c r="BE67" s="159">
        <f t="shared" si="39"/>
        <v>219150</v>
      </c>
      <c r="BF67" s="30"/>
      <c r="BG67" s="30"/>
      <c r="BH67" s="30"/>
      <c r="BI67" s="30"/>
    </row>
    <row r="68" spans="1:61" ht="14.25" thickTop="1" thickBot="1" x14ac:dyDescent="0.25">
      <c r="A68" s="322" t="s">
        <v>179</v>
      </c>
      <c r="B68" s="323"/>
      <c r="C68" s="323"/>
      <c r="D68" s="323"/>
      <c r="E68" s="323"/>
      <c r="F68" s="323"/>
      <c r="G68" s="324"/>
      <c r="H68" s="165"/>
      <c r="I68" s="166">
        <f>I5+I36+I47</f>
        <v>589159</v>
      </c>
      <c r="J68" s="166">
        <f t="shared" ref="J68:BE68" si="40">J5+J36+J47</f>
        <v>496246</v>
      </c>
      <c r="K68" s="166">
        <f t="shared" si="40"/>
        <v>1005256</v>
      </c>
      <c r="L68" s="166">
        <f t="shared" si="40"/>
        <v>478035</v>
      </c>
      <c r="M68" s="166">
        <f t="shared" si="40"/>
        <v>1315586</v>
      </c>
      <c r="N68" s="166">
        <f t="shared" si="40"/>
        <v>962941</v>
      </c>
      <c r="O68" s="166">
        <f t="shared" si="40"/>
        <v>468407</v>
      </c>
      <c r="P68" s="166">
        <f t="shared" si="40"/>
        <v>431661</v>
      </c>
      <c r="Q68" s="166">
        <f t="shared" si="40"/>
        <v>416816</v>
      </c>
      <c r="R68" s="166">
        <f t="shared" si="40"/>
        <v>974287</v>
      </c>
      <c r="S68" s="166">
        <f t="shared" si="40"/>
        <v>1088766</v>
      </c>
      <c r="T68" s="166">
        <f t="shared" si="40"/>
        <v>1753054</v>
      </c>
      <c r="U68" s="166">
        <f t="shared" si="40"/>
        <v>596722</v>
      </c>
      <c r="V68" s="166">
        <f t="shared" si="40"/>
        <v>670856</v>
      </c>
      <c r="W68" s="166">
        <f t="shared" si="40"/>
        <v>1305404</v>
      </c>
      <c r="X68" s="166">
        <f t="shared" si="40"/>
        <v>317290</v>
      </c>
      <c r="Y68" s="166">
        <f t="shared" si="40"/>
        <v>819687</v>
      </c>
      <c r="Z68" s="166">
        <f t="shared" si="40"/>
        <v>2015495</v>
      </c>
      <c r="AA68" s="166">
        <f t="shared" si="40"/>
        <v>550574</v>
      </c>
      <c r="AB68" s="166">
        <f t="shared" si="40"/>
        <v>841583</v>
      </c>
      <c r="AC68" s="166">
        <f t="shared" si="40"/>
        <v>1004609</v>
      </c>
      <c r="AD68" s="166">
        <f t="shared" si="40"/>
        <v>376433</v>
      </c>
      <c r="AE68" s="166">
        <f t="shared" si="40"/>
        <v>327632</v>
      </c>
      <c r="AF68" s="166">
        <f t="shared" si="40"/>
        <v>569114</v>
      </c>
      <c r="AG68" s="166">
        <f t="shared" si="40"/>
        <v>353236</v>
      </c>
      <c r="AH68" s="166">
        <f t="shared" si="40"/>
        <v>240287</v>
      </c>
      <c r="AI68" s="166">
        <f t="shared" si="40"/>
        <v>802071</v>
      </c>
      <c r="AJ68" s="166">
        <f t="shared" si="40"/>
        <v>771723</v>
      </c>
      <c r="AK68" s="166">
        <f t="shared" si="40"/>
        <v>417704</v>
      </c>
      <c r="AL68" s="166">
        <f>AL5+AL36+AL47</f>
        <v>1406695</v>
      </c>
      <c r="AM68" s="166">
        <f t="shared" si="40"/>
        <v>627041</v>
      </c>
      <c r="AN68" s="166">
        <f t="shared" si="40"/>
        <v>438985</v>
      </c>
      <c r="AO68" s="166">
        <f t="shared" si="40"/>
        <v>536125</v>
      </c>
      <c r="AP68" s="166">
        <f t="shared" si="40"/>
        <v>238908</v>
      </c>
      <c r="AQ68" s="166">
        <f t="shared" si="40"/>
        <v>2058475</v>
      </c>
      <c r="AR68" s="166">
        <f t="shared" si="40"/>
        <v>686354</v>
      </c>
      <c r="AS68" s="166">
        <f t="shared" si="40"/>
        <v>399198</v>
      </c>
      <c r="AT68" s="166">
        <f t="shared" si="40"/>
        <v>391597</v>
      </c>
      <c r="AU68" s="167">
        <f t="shared" si="40"/>
        <v>853005</v>
      </c>
      <c r="AV68" s="168">
        <f t="shared" si="40"/>
        <v>29597017</v>
      </c>
      <c r="AW68" s="169">
        <f t="shared" si="40"/>
        <v>3381961</v>
      </c>
      <c r="AX68" s="166">
        <f t="shared" si="40"/>
        <v>4034704</v>
      </c>
      <c r="AY68" s="166">
        <f t="shared" si="40"/>
        <v>2231066</v>
      </c>
      <c r="AZ68" s="166">
        <f t="shared" si="40"/>
        <v>2167225</v>
      </c>
      <c r="BA68" s="166">
        <f t="shared" si="40"/>
        <v>4195879</v>
      </c>
      <c r="BB68" s="166">
        <f t="shared" si="40"/>
        <v>16010835</v>
      </c>
      <c r="BC68" s="167">
        <f t="shared" si="40"/>
        <v>15770629</v>
      </c>
      <c r="BD68" s="168">
        <f t="shared" si="40"/>
        <v>31781464</v>
      </c>
      <c r="BE68" s="168">
        <f t="shared" si="40"/>
        <v>61378481</v>
      </c>
      <c r="BF68" s="30"/>
      <c r="BG68" s="30"/>
      <c r="BH68" s="30"/>
      <c r="BI68" s="30"/>
    </row>
    <row r="69" spans="1:61" s="216" customFormat="1" ht="9" customHeight="1" thickTop="1" thickBot="1" x14ac:dyDescent="0.25">
      <c r="A69" s="170"/>
      <c r="B69" s="170"/>
      <c r="C69" s="170"/>
      <c r="D69" s="170"/>
      <c r="E69" s="170"/>
      <c r="F69" s="170"/>
      <c r="G69" s="170"/>
      <c r="H69" s="213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  <c r="W69" s="214"/>
      <c r="X69" s="214"/>
      <c r="Y69" s="214"/>
      <c r="Z69" s="214"/>
      <c r="AA69" s="214"/>
      <c r="AB69" s="214"/>
      <c r="AC69" s="214"/>
      <c r="AD69" s="214"/>
      <c r="AE69" s="214"/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5"/>
      <c r="BG69" s="30"/>
      <c r="BH69" s="30"/>
      <c r="BI69" s="30"/>
    </row>
    <row r="70" spans="1:61" ht="14.25" thickTop="1" thickBot="1" x14ac:dyDescent="0.25">
      <c r="A70" s="316" t="s">
        <v>180</v>
      </c>
      <c r="B70" s="317"/>
      <c r="C70" s="317"/>
      <c r="D70" s="317"/>
      <c r="E70" s="317"/>
      <c r="F70" s="317"/>
      <c r="G70" s="318"/>
      <c r="H70" s="165"/>
      <c r="I70" s="166">
        <f>I71</f>
        <v>330</v>
      </c>
      <c r="J70" s="166">
        <f t="shared" ref="J70:BE70" si="41">J71</f>
        <v>0</v>
      </c>
      <c r="K70" s="166">
        <f t="shared" si="41"/>
        <v>250</v>
      </c>
      <c r="L70" s="166">
        <f t="shared" si="41"/>
        <v>0</v>
      </c>
      <c r="M70" s="166">
        <f t="shared" si="41"/>
        <v>8888</v>
      </c>
      <c r="N70" s="166">
        <f t="shared" si="41"/>
        <v>509</v>
      </c>
      <c r="O70" s="166">
        <f t="shared" si="41"/>
        <v>3182</v>
      </c>
      <c r="P70" s="166">
        <f t="shared" si="41"/>
        <v>287</v>
      </c>
      <c r="Q70" s="166">
        <f t="shared" si="41"/>
        <v>8</v>
      </c>
      <c r="R70" s="166">
        <f t="shared" si="41"/>
        <v>401</v>
      </c>
      <c r="S70" s="166">
        <f t="shared" si="41"/>
        <v>0</v>
      </c>
      <c r="T70" s="166">
        <f t="shared" si="41"/>
        <v>7944</v>
      </c>
      <c r="U70" s="166">
        <f t="shared" si="41"/>
        <v>237</v>
      </c>
      <c r="V70" s="166">
        <f t="shared" si="41"/>
        <v>0</v>
      </c>
      <c r="W70" s="166">
        <f t="shared" si="41"/>
        <v>8909</v>
      </c>
      <c r="X70" s="166">
        <f t="shared" si="41"/>
        <v>4052</v>
      </c>
      <c r="Y70" s="166">
        <f t="shared" si="41"/>
        <v>2874</v>
      </c>
      <c r="Z70" s="166">
        <f t="shared" si="41"/>
        <v>10170</v>
      </c>
      <c r="AA70" s="166">
        <f t="shared" si="41"/>
        <v>19</v>
      </c>
      <c r="AB70" s="166">
        <f t="shared" si="41"/>
        <v>336</v>
      </c>
      <c r="AC70" s="166">
        <f t="shared" si="41"/>
        <v>1950</v>
      </c>
      <c r="AD70" s="166">
        <f t="shared" si="41"/>
        <v>0</v>
      </c>
      <c r="AE70" s="166">
        <f t="shared" si="41"/>
        <v>0</v>
      </c>
      <c r="AF70" s="166">
        <f t="shared" si="41"/>
        <v>165</v>
      </c>
      <c r="AG70" s="166">
        <f t="shared" si="41"/>
        <v>0</v>
      </c>
      <c r="AH70" s="166">
        <f t="shared" si="41"/>
        <v>0</v>
      </c>
      <c r="AI70" s="166">
        <f t="shared" si="41"/>
        <v>15</v>
      </c>
      <c r="AJ70" s="166">
        <f t="shared" si="41"/>
        <v>46</v>
      </c>
      <c r="AK70" s="166">
        <f t="shared" si="41"/>
        <v>0</v>
      </c>
      <c r="AL70" s="166">
        <f t="shared" si="41"/>
        <v>831</v>
      </c>
      <c r="AM70" s="166">
        <f t="shared" si="41"/>
        <v>42949</v>
      </c>
      <c r="AN70" s="166">
        <f t="shared" si="41"/>
        <v>134</v>
      </c>
      <c r="AO70" s="166">
        <f t="shared" si="41"/>
        <v>2258</v>
      </c>
      <c r="AP70" s="166">
        <f t="shared" si="41"/>
        <v>610</v>
      </c>
      <c r="AQ70" s="166">
        <f t="shared" si="41"/>
        <v>93</v>
      </c>
      <c r="AR70" s="166">
        <f t="shared" si="41"/>
        <v>88</v>
      </c>
      <c r="AS70" s="166">
        <f t="shared" si="41"/>
        <v>66</v>
      </c>
      <c r="AT70" s="166">
        <f t="shared" si="41"/>
        <v>0</v>
      </c>
      <c r="AU70" s="167">
        <f t="shared" si="41"/>
        <v>3291</v>
      </c>
      <c r="AV70" s="168">
        <f t="shared" si="41"/>
        <v>100892</v>
      </c>
      <c r="AW70" s="169">
        <f t="shared" si="41"/>
        <v>39095</v>
      </c>
      <c r="AX70" s="166">
        <f t="shared" si="41"/>
        <v>26980</v>
      </c>
      <c r="AY70" s="166">
        <f t="shared" si="41"/>
        <v>7973</v>
      </c>
      <c r="AZ70" s="166">
        <f t="shared" si="41"/>
        <v>8913</v>
      </c>
      <c r="BA70" s="166">
        <f t="shared" si="41"/>
        <v>15743</v>
      </c>
      <c r="BB70" s="166">
        <f t="shared" si="41"/>
        <v>98704</v>
      </c>
      <c r="BC70" s="167">
        <f t="shared" si="41"/>
        <v>182472</v>
      </c>
      <c r="BD70" s="168">
        <f t="shared" si="41"/>
        <v>281176</v>
      </c>
      <c r="BE70" s="168">
        <f t="shared" si="41"/>
        <v>382068</v>
      </c>
      <c r="BF70" s="30"/>
      <c r="BG70" s="30"/>
      <c r="BH70" s="30"/>
      <c r="BI70" s="30"/>
    </row>
    <row r="71" spans="1:61" ht="13.5" thickTop="1" x14ac:dyDescent="0.2">
      <c r="A71" s="143"/>
      <c r="B71" s="107"/>
      <c r="C71" s="104"/>
      <c r="D71" s="104"/>
      <c r="E71" s="106"/>
      <c r="F71" s="104">
        <v>38</v>
      </c>
      <c r="G71" s="108" t="s">
        <v>181</v>
      </c>
      <c r="H71" s="171" t="s">
        <v>182</v>
      </c>
      <c r="I71" s="110">
        <v>330</v>
      </c>
      <c r="J71" s="110">
        <v>0</v>
      </c>
      <c r="K71" s="110">
        <v>250</v>
      </c>
      <c r="L71" s="111">
        <v>0</v>
      </c>
      <c r="M71" s="111">
        <v>8888</v>
      </c>
      <c r="N71" s="110">
        <v>509</v>
      </c>
      <c r="O71" s="110">
        <v>3182</v>
      </c>
      <c r="P71" s="111">
        <v>287</v>
      </c>
      <c r="Q71" s="110">
        <v>8</v>
      </c>
      <c r="R71" s="111">
        <v>401</v>
      </c>
      <c r="S71" s="111">
        <v>0</v>
      </c>
      <c r="T71" s="110">
        <v>7944</v>
      </c>
      <c r="U71" s="110">
        <v>237</v>
      </c>
      <c r="V71" s="111">
        <v>0</v>
      </c>
      <c r="W71" s="110">
        <v>8909</v>
      </c>
      <c r="X71" s="110">
        <v>4052</v>
      </c>
      <c r="Y71" s="110">
        <v>2874</v>
      </c>
      <c r="Z71" s="110">
        <v>10170</v>
      </c>
      <c r="AA71" s="110">
        <v>19</v>
      </c>
      <c r="AB71" s="110">
        <v>336</v>
      </c>
      <c r="AC71" s="110">
        <v>1950</v>
      </c>
      <c r="AD71" s="110">
        <v>0</v>
      </c>
      <c r="AE71" s="110">
        <v>0</v>
      </c>
      <c r="AF71" s="110">
        <v>165</v>
      </c>
      <c r="AG71" s="110">
        <v>0</v>
      </c>
      <c r="AH71" s="110">
        <v>0</v>
      </c>
      <c r="AI71" s="110">
        <v>15</v>
      </c>
      <c r="AJ71" s="112">
        <v>46</v>
      </c>
      <c r="AK71" s="110">
        <v>0</v>
      </c>
      <c r="AL71" s="110">
        <v>831</v>
      </c>
      <c r="AM71" s="110">
        <v>42949</v>
      </c>
      <c r="AN71" s="110">
        <v>134</v>
      </c>
      <c r="AO71" s="110">
        <v>2258</v>
      </c>
      <c r="AP71" s="110">
        <v>610</v>
      </c>
      <c r="AQ71" s="110">
        <v>93</v>
      </c>
      <c r="AR71" s="110">
        <v>88</v>
      </c>
      <c r="AS71" s="110">
        <v>66</v>
      </c>
      <c r="AT71" s="110">
        <v>0</v>
      </c>
      <c r="AU71" s="113">
        <v>3291</v>
      </c>
      <c r="AV71" s="172">
        <f>SUM(I71:AU71)</f>
        <v>100892</v>
      </c>
      <c r="AW71" s="115">
        <v>39095</v>
      </c>
      <c r="AX71" s="110">
        <v>26980</v>
      </c>
      <c r="AY71" s="110">
        <v>7973</v>
      </c>
      <c r="AZ71" s="110">
        <v>8913</v>
      </c>
      <c r="BA71" s="110">
        <v>15743</v>
      </c>
      <c r="BB71" s="173">
        <f>SUM(AW71:BA71)</f>
        <v>98704</v>
      </c>
      <c r="BC71" s="113">
        <v>182472</v>
      </c>
      <c r="BD71" s="172">
        <f>BB71+BC71</f>
        <v>281176</v>
      </c>
      <c r="BE71" s="172">
        <f>BD71+AV71</f>
        <v>382068</v>
      </c>
      <c r="BF71" s="30"/>
      <c r="BG71" s="30"/>
      <c r="BH71" s="30"/>
      <c r="BI71" s="30"/>
    </row>
    <row r="72" spans="1:61" ht="8.25" customHeight="1" thickBot="1" x14ac:dyDescent="0.25">
      <c r="A72" s="212"/>
      <c r="B72" s="174"/>
      <c r="C72" s="175"/>
      <c r="D72" s="175"/>
      <c r="E72" s="176"/>
      <c r="F72" s="175"/>
      <c r="G72" s="177"/>
      <c r="H72" s="178"/>
      <c r="I72" s="179"/>
      <c r="J72" s="179"/>
      <c r="K72" s="179"/>
      <c r="L72" s="180"/>
      <c r="M72" s="180"/>
      <c r="N72" s="179"/>
      <c r="O72" s="179"/>
      <c r="P72" s="180"/>
      <c r="Q72" s="179"/>
      <c r="R72" s="180"/>
      <c r="S72" s="180"/>
      <c r="T72" s="179"/>
      <c r="U72" s="179"/>
      <c r="V72" s="180"/>
      <c r="W72" s="179"/>
      <c r="X72" s="179"/>
      <c r="Y72" s="179"/>
      <c r="Z72" s="179"/>
      <c r="AA72" s="179"/>
      <c r="AB72" s="179"/>
      <c r="AC72" s="179"/>
      <c r="AD72" s="179"/>
      <c r="AE72" s="179"/>
      <c r="AF72" s="179"/>
      <c r="AG72" s="179"/>
      <c r="AH72" s="179"/>
      <c r="AI72" s="179"/>
      <c r="AJ72" s="181"/>
      <c r="AK72" s="179"/>
      <c r="AL72" s="179"/>
      <c r="AM72" s="179"/>
      <c r="AN72" s="179"/>
      <c r="AO72" s="179"/>
      <c r="AP72" s="179"/>
      <c r="AQ72" s="179"/>
      <c r="AR72" s="179"/>
      <c r="AS72" s="179"/>
      <c r="AT72" s="179"/>
      <c r="AU72" s="179"/>
      <c r="AV72" s="182"/>
      <c r="AW72" s="179"/>
      <c r="AX72" s="179"/>
      <c r="AY72" s="179"/>
      <c r="AZ72" s="179"/>
      <c r="BA72" s="179"/>
      <c r="BB72" s="182"/>
      <c r="BC72" s="179"/>
      <c r="BD72" s="182"/>
      <c r="BE72" s="182"/>
      <c r="BF72" s="30"/>
      <c r="BG72" s="30"/>
      <c r="BH72" s="30"/>
      <c r="BI72" s="30"/>
    </row>
    <row r="73" spans="1:61" ht="15.75" customHeight="1" thickTop="1" thickBot="1" x14ac:dyDescent="0.25">
      <c r="A73" s="319" t="s">
        <v>183</v>
      </c>
      <c r="B73" s="320"/>
      <c r="C73" s="320"/>
      <c r="D73" s="320"/>
      <c r="E73" s="320"/>
      <c r="F73" s="320"/>
      <c r="G73" s="321"/>
      <c r="H73" s="183" t="s">
        <v>184</v>
      </c>
      <c r="I73" s="184">
        <f>I74+I77</f>
        <v>2</v>
      </c>
      <c r="J73" s="184">
        <f t="shared" ref="J73:BE73" si="42">J74+J77</f>
        <v>0</v>
      </c>
      <c r="K73" s="184">
        <f t="shared" si="42"/>
        <v>63600</v>
      </c>
      <c r="L73" s="184">
        <f t="shared" si="42"/>
        <v>0</v>
      </c>
      <c r="M73" s="184">
        <f t="shared" si="42"/>
        <v>0</v>
      </c>
      <c r="N73" s="184">
        <f t="shared" si="42"/>
        <v>379</v>
      </c>
      <c r="O73" s="184">
        <f t="shared" si="42"/>
        <v>27494</v>
      </c>
      <c r="P73" s="184">
        <f t="shared" si="42"/>
        <v>0</v>
      </c>
      <c r="Q73" s="184">
        <f t="shared" si="42"/>
        <v>106</v>
      </c>
      <c r="R73" s="184">
        <f t="shared" si="42"/>
        <v>10685</v>
      </c>
      <c r="S73" s="184">
        <f t="shared" si="42"/>
        <v>0</v>
      </c>
      <c r="T73" s="184">
        <f t="shared" si="42"/>
        <v>161061</v>
      </c>
      <c r="U73" s="184">
        <f t="shared" si="42"/>
        <v>0</v>
      </c>
      <c r="V73" s="184">
        <f t="shared" si="42"/>
        <v>7488</v>
      </c>
      <c r="W73" s="184">
        <f t="shared" si="42"/>
        <v>0</v>
      </c>
      <c r="X73" s="184">
        <f t="shared" si="42"/>
        <v>40000</v>
      </c>
      <c r="Y73" s="184">
        <f t="shared" si="42"/>
        <v>0</v>
      </c>
      <c r="Z73" s="184">
        <f t="shared" si="42"/>
        <v>4778</v>
      </c>
      <c r="AA73" s="184">
        <f t="shared" si="42"/>
        <v>0</v>
      </c>
      <c r="AB73" s="184">
        <f t="shared" si="42"/>
        <v>4802</v>
      </c>
      <c r="AC73" s="184">
        <f t="shared" si="42"/>
        <v>0</v>
      </c>
      <c r="AD73" s="184">
        <f t="shared" si="42"/>
        <v>12000</v>
      </c>
      <c r="AE73" s="184">
        <f t="shared" si="42"/>
        <v>0</v>
      </c>
      <c r="AF73" s="184">
        <f t="shared" si="42"/>
        <v>0</v>
      </c>
      <c r="AG73" s="184">
        <f t="shared" si="42"/>
        <v>28957</v>
      </c>
      <c r="AH73" s="184">
        <f t="shared" si="42"/>
        <v>0</v>
      </c>
      <c r="AI73" s="184">
        <f t="shared" si="42"/>
        <v>0</v>
      </c>
      <c r="AJ73" s="184">
        <f t="shared" si="42"/>
        <v>16546</v>
      </c>
      <c r="AK73" s="184">
        <f t="shared" si="42"/>
        <v>0</v>
      </c>
      <c r="AL73" s="184">
        <f t="shared" si="42"/>
        <v>62897</v>
      </c>
      <c r="AM73" s="184">
        <f t="shared" si="42"/>
        <v>0</v>
      </c>
      <c r="AN73" s="184">
        <f t="shared" si="42"/>
        <v>0</v>
      </c>
      <c r="AO73" s="184">
        <f t="shared" si="42"/>
        <v>0</v>
      </c>
      <c r="AP73" s="184">
        <f t="shared" si="42"/>
        <v>0</v>
      </c>
      <c r="AQ73" s="184">
        <f t="shared" si="42"/>
        <v>125000</v>
      </c>
      <c r="AR73" s="184">
        <f t="shared" si="42"/>
        <v>0</v>
      </c>
      <c r="AS73" s="184">
        <f t="shared" si="42"/>
        <v>0</v>
      </c>
      <c r="AT73" s="184">
        <f t="shared" si="42"/>
        <v>21</v>
      </c>
      <c r="AU73" s="185">
        <f t="shared" si="42"/>
        <v>23215</v>
      </c>
      <c r="AV73" s="186">
        <f t="shared" si="42"/>
        <v>589031</v>
      </c>
      <c r="AW73" s="187">
        <f t="shared" si="42"/>
        <v>103465</v>
      </c>
      <c r="AX73" s="184">
        <f t="shared" si="42"/>
        <v>77454</v>
      </c>
      <c r="AY73" s="184">
        <f t="shared" si="42"/>
        <v>1551</v>
      </c>
      <c r="AZ73" s="184">
        <f t="shared" si="42"/>
        <v>0</v>
      </c>
      <c r="BA73" s="184">
        <f t="shared" si="42"/>
        <v>159645</v>
      </c>
      <c r="BB73" s="184">
        <f t="shared" si="42"/>
        <v>342115</v>
      </c>
      <c r="BC73" s="185">
        <f t="shared" si="42"/>
        <v>207821</v>
      </c>
      <c r="BD73" s="186">
        <f t="shared" si="42"/>
        <v>549936</v>
      </c>
      <c r="BE73" s="186">
        <f t="shared" si="42"/>
        <v>1138967</v>
      </c>
      <c r="BF73" s="30"/>
      <c r="BG73" s="30"/>
      <c r="BH73" s="30"/>
      <c r="BI73" s="30"/>
    </row>
    <row r="74" spans="1:61" ht="13.5" thickTop="1" x14ac:dyDescent="0.2">
      <c r="A74" s="143"/>
      <c r="B74" s="107"/>
      <c r="C74" s="188" t="s">
        <v>57</v>
      </c>
      <c r="D74" s="107"/>
      <c r="E74" s="145"/>
      <c r="F74" s="107"/>
      <c r="G74" s="217" t="s">
        <v>185</v>
      </c>
      <c r="H74" s="171" t="s">
        <v>186</v>
      </c>
      <c r="I74" s="147">
        <f>I75+I76</f>
        <v>0</v>
      </c>
      <c r="J74" s="147">
        <f t="shared" ref="J74:BE74" si="43">J75+J76</f>
        <v>0</v>
      </c>
      <c r="K74" s="147">
        <f t="shared" si="43"/>
        <v>63600</v>
      </c>
      <c r="L74" s="147">
        <f t="shared" si="43"/>
        <v>0</v>
      </c>
      <c r="M74" s="147">
        <f t="shared" si="43"/>
        <v>0</v>
      </c>
      <c r="N74" s="147">
        <f t="shared" si="43"/>
        <v>0</v>
      </c>
      <c r="O74" s="147">
        <f t="shared" si="43"/>
        <v>27494</v>
      </c>
      <c r="P74" s="147">
        <f t="shared" si="43"/>
        <v>0</v>
      </c>
      <c r="Q74" s="147">
        <f t="shared" si="43"/>
        <v>0</v>
      </c>
      <c r="R74" s="147">
        <f t="shared" si="43"/>
        <v>5751</v>
      </c>
      <c r="S74" s="147">
        <f t="shared" si="43"/>
        <v>0</v>
      </c>
      <c r="T74" s="147">
        <f t="shared" si="43"/>
        <v>161061</v>
      </c>
      <c r="U74" s="147">
        <f t="shared" si="43"/>
        <v>0</v>
      </c>
      <c r="V74" s="147">
        <f t="shared" si="43"/>
        <v>0</v>
      </c>
      <c r="W74" s="147">
        <f t="shared" si="43"/>
        <v>0</v>
      </c>
      <c r="X74" s="147">
        <f t="shared" si="43"/>
        <v>40000</v>
      </c>
      <c r="Y74" s="147">
        <f t="shared" si="43"/>
        <v>0</v>
      </c>
      <c r="Z74" s="147">
        <f t="shared" si="43"/>
        <v>0</v>
      </c>
      <c r="AA74" s="147">
        <f t="shared" si="43"/>
        <v>0</v>
      </c>
      <c r="AB74" s="147">
        <f t="shared" si="43"/>
        <v>0</v>
      </c>
      <c r="AC74" s="147">
        <f t="shared" si="43"/>
        <v>0</v>
      </c>
      <c r="AD74" s="147">
        <f t="shared" si="43"/>
        <v>12000</v>
      </c>
      <c r="AE74" s="147">
        <f t="shared" si="43"/>
        <v>0</v>
      </c>
      <c r="AF74" s="147">
        <f t="shared" si="43"/>
        <v>0</v>
      </c>
      <c r="AG74" s="147">
        <f t="shared" si="43"/>
        <v>28947</v>
      </c>
      <c r="AH74" s="147">
        <f t="shared" si="43"/>
        <v>0</v>
      </c>
      <c r="AI74" s="147">
        <f t="shared" si="43"/>
        <v>0</v>
      </c>
      <c r="AJ74" s="147">
        <f t="shared" si="43"/>
        <v>16477</v>
      </c>
      <c r="AK74" s="147">
        <f t="shared" si="43"/>
        <v>0</v>
      </c>
      <c r="AL74" s="147">
        <f t="shared" si="43"/>
        <v>62371</v>
      </c>
      <c r="AM74" s="147">
        <f t="shared" si="43"/>
        <v>0</v>
      </c>
      <c r="AN74" s="147">
        <f t="shared" si="43"/>
        <v>0</v>
      </c>
      <c r="AO74" s="147">
        <f t="shared" si="43"/>
        <v>0</v>
      </c>
      <c r="AP74" s="147">
        <f t="shared" si="43"/>
        <v>0</v>
      </c>
      <c r="AQ74" s="147">
        <f t="shared" si="43"/>
        <v>125000</v>
      </c>
      <c r="AR74" s="147">
        <f t="shared" si="43"/>
        <v>0</v>
      </c>
      <c r="AS74" s="147">
        <f t="shared" si="43"/>
        <v>0</v>
      </c>
      <c r="AT74" s="147">
        <f t="shared" si="43"/>
        <v>0</v>
      </c>
      <c r="AU74" s="148">
        <f t="shared" si="43"/>
        <v>23215</v>
      </c>
      <c r="AV74" s="149">
        <f t="shared" si="43"/>
        <v>565916</v>
      </c>
      <c r="AW74" s="150">
        <f t="shared" si="43"/>
        <v>102747</v>
      </c>
      <c r="AX74" s="147">
        <f t="shared" si="43"/>
        <v>77169</v>
      </c>
      <c r="AY74" s="147">
        <f t="shared" si="43"/>
        <v>0</v>
      </c>
      <c r="AZ74" s="147">
        <f t="shared" si="43"/>
        <v>0</v>
      </c>
      <c r="BA74" s="147">
        <f t="shared" si="43"/>
        <v>114983</v>
      </c>
      <c r="BB74" s="147">
        <f t="shared" si="43"/>
        <v>294899</v>
      </c>
      <c r="BC74" s="148">
        <f t="shared" si="43"/>
        <v>198796</v>
      </c>
      <c r="BD74" s="149">
        <f t="shared" si="43"/>
        <v>493695</v>
      </c>
      <c r="BE74" s="149">
        <f t="shared" si="43"/>
        <v>1059611</v>
      </c>
      <c r="BF74" s="30"/>
      <c r="BG74" s="30"/>
      <c r="BH74" s="30"/>
      <c r="BI74" s="30"/>
    </row>
    <row r="75" spans="1:61" x14ac:dyDescent="0.2">
      <c r="A75" s="51"/>
      <c r="B75" s="52"/>
      <c r="C75" s="52"/>
      <c r="D75" s="189" t="s">
        <v>128</v>
      </c>
      <c r="E75" s="54"/>
      <c r="F75" s="52">
        <v>39</v>
      </c>
      <c r="G75" s="190" t="s">
        <v>187</v>
      </c>
      <c r="H75" s="71" t="s">
        <v>188</v>
      </c>
      <c r="I75" s="57">
        <v>0</v>
      </c>
      <c r="J75" s="57">
        <v>0</v>
      </c>
      <c r="K75" s="57">
        <v>63600</v>
      </c>
      <c r="L75" s="58">
        <v>0</v>
      </c>
      <c r="M75" s="58">
        <v>0</v>
      </c>
      <c r="N75" s="57">
        <v>0</v>
      </c>
      <c r="O75" s="57">
        <v>27494</v>
      </c>
      <c r="P75" s="58">
        <v>0</v>
      </c>
      <c r="Q75" s="57">
        <v>0</v>
      </c>
      <c r="R75" s="58">
        <v>5751</v>
      </c>
      <c r="S75" s="58">
        <v>0</v>
      </c>
      <c r="T75" s="57">
        <v>161061</v>
      </c>
      <c r="U75" s="57">
        <v>0</v>
      </c>
      <c r="V75" s="58">
        <v>0</v>
      </c>
      <c r="W75" s="57">
        <v>0</v>
      </c>
      <c r="X75" s="57">
        <v>40000</v>
      </c>
      <c r="Y75" s="57">
        <v>0</v>
      </c>
      <c r="Z75" s="57">
        <v>0</v>
      </c>
      <c r="AA75" s="57">
        <v>0</v>
      </c>
      <c r="AB75" s="57">
        <v>0</v>
      </c>
      <c r="AC75" s="57">
        <v>0</v>
      </c>
      <c r="AD75" s="57">
        <v>12000</v>
      </c>
      <c r="AE75" s="57">
        <v>0</v>
      </c>
      <c r="AF75" s="57">
        <v>0</v>
      </c>
      <c r="AG75" s="57">
        <v>28947</v>
      </c>
      <c r="AH75" s="57">
        <v>0</v>
      </c>
      <c r="AI75" s="57">
        <v>0</v>
      </c>
      <c r="AJ75" s="59">
        <v>16477</v>
      </c>
      <c r="AK75" s="57">
        <v>0</v>
      </c>
      <c r="AL75" s="57">
        <v>62371</v>
      </c>
      <c r="AM75" s="57">
        <v>0</v>
      </c>
      <c r="AN75" s="57">
        <v>0</v>
      </c>
      <c r="AO75" s="57">
        <v>0</v>
      </c>
      <c r="AP75" s="57">
        <v>0</v>
      </c>
      <c r="AQ75" s="57">
        <v>125000</v>
      </c>
      <c r="AR75" s="57">
        <v>0</v>
      </c>
      <c r="AS75" s="57">
        <v>0</v>
      </c>
      <c r="AT75" s="57">
        <v>0</v>
      </c>
      <c r="AU75" s="60">
        <v>23215</v>
      </c>
      <c r="AV75" s="61">
        <f>SUM(I75:AU75)</f>
        <v>565916</v>
      </c>
      <c r="AW75" s="62">
        <v>102747</v>
      </c>
      <c r="AX75" s="57">
        <v>77169</v>
      </c>
      <c r="AY75" s="57">
        <v>0</v>
      </c>
      <c r="AZ75" s="57">
        <v>0</v>
      </c>
      <c r="BA75" s="57">
        <v>0</v>
      </c>
      <c r="BB75" s="57">
        <f>SUM(AW75:BA75)</f>
        <v>179916</v>
      </c>
      <c r="BC75" s="60">
        <v>0</v>
      </c>
      <c r="BD75" s="61">
        <f>BB75+BC75</f>
        <v>179916</v>
      </c>
      <c r="BE75" s="61">
        <f>BD75+AV75</f>
        <v>745832</v>
      </c>
      <c r="BF75" s="30"/>
      <c r="BG75" s="30"/>
      <c r="BH75" s="30"/>
      <c r="BI75" s="30"/>
    </row>
    <row r="76" spans="1:61" x14ac:dyDescent="0.2">
      <c r="A76" s="51"/>
      <c r="B76" s="52"/>
      <c r="C76" s="52"/>
      <c r="D76" s="191" t="s">
        <v>134</v>
      </c>
      <c r="E76" s="54"/>
      <c r="F76" s="52">
        <v>40</v>
      </c>
      <c r="G76" s="190" t="s">
        <v>189</v>
      </c>
      <c r="H76" s="71" t="s">
        <v>190</v>
      </c>
      <c r="I76" s="57">
        <v>0</v>
      </c>
      <c r="J76" s="57">
        <v>0</v>
      </c>
      <c r="K76" s="57">
        <v>0</v>
      </c>
      <c r="L76" s="58">
        <v>0</v>
      </c>
      <c r="M76" s="58">
        <v>0</v>
      </c>
      <c r="N76" s="57">
        <v>0</v>
      </c>
      <c r="O76" s="57">
        <v>0</v>
      </c>
      <c r="P76" s="58">
        <v>0</v>
      </c>
      <c r="Q76" s="57">
        <v>0</v>
      </c>
      <c r="R76" s="58">
        <v>0</v>
      </c>
      <c r="S76" s="58">
        <v>0</v>
      </c>
      <c r="T76" s="57">
        <v>0</v>
      </c>
      <c r="U76" s="57">
        <v>0</v>
      </c>
      <c r="V76" s="58">
        <v>0</v>
      </c>
      <c r="W76" s="57">
        <v>0</v>
      </c>
      <c r="X76" s="57">
        <v>0</v>
      </c>
      <c r="Y76" s="57">
        <v>0</v>
      </c>
      <c r="Z76" s="57">
        <v>0</v>
      </c>
      <c r="AA76" s="57">
        <v>0</v>
      </c>
      <c r="AB76" s="57">
        <v>0</v>
      </c>
      <c r="AC76" s="57">
        <v>0</v>
      </c>
      <c r="AD76" s="57">
        <v>0</v>
      </c>
      <c r="AE76" s="57">
        <v>0</v>
      </c>
      <c r="AF76" s="57">
        <v>0</v>
      </c>
      <c r="AG76" s="57">
        <v>0</v>
      </c>
      <c r="AH76" s="57">
        <v>0</v>
      </c>
      <c r="AI76" s="57">
        <v>0</v>
      </c>
      <c r="AJ76" s="59">
        <v>0</v>
      </c>
      <c r="AK76" s="57">
        <v>0</v>
      </c>
      <c r="AL76" s="57">
        <v>0</v>
      </c>
      <c r="AM76" s="57">
        <v>0</v>
      </c>
      <c r="AN76" s="57">
        <v>0</v>
      </c>
      <c r="AO76" s="57">
        <v>0</v>
      </c>
      <c r="AP76" s="57">
        <v>0</v>
      </c>
      <c r="AQ76" s="57">
        <v>0</v>
      </c>
      <c r="AR76" s="57">
        <v>0</v>
      </c>
      <c r="AS76" s="57">
        <v>0</v>
      </c>
      <c r="AT76" s="57">
        <v>0</v>
      </c>
      <c r="AU76" s="60">
        <v>0</v>
      </c>
      <c r="AV76" s="61">
        <f t="shared" ref="AV76:AV77" si="44">SUM(I76:AU76)</f>
        <v>0</v>
      </c>
      <c r="AW76" s="62">
        <v>0</v>
      </c>
      <c r="AX76" s="57">
        <v>0</v>
      </c>
      <c r="AY76" s="57">
        <v>0</v>
      </c>
      <c r="AZ76" s="57">
        <v>0</v>
      </c>
      <c r="BA76" s="57">
        <v>114983</v>
      </c>
      <c r="BB76" s="57">
        <f t="shared" ref="BB76:BB77" si="45">SUM(AW76:BA76)</f>
        <v>114983</v>
      </c>
      <c r="BC76" s="60">
        <v>198796</v>
      </c>
      <c r="BD76" s="61">
        <f t="shared" ref="BD76:BD77" si="46">BB76+BC76</f>
        <v>313779</v>
      </c>
      <c r="BE76" s="61">
        <f t="shared" ref="BE76:BE77" si="47">BD76+AV76</f>
        <v>313779</v>
      </c>
      <c r="BF76" s="30"/>
      <c r="BG76" s="30"/>
      <c r="BH76" s="30"/>
      <c r="BI76" s="30"/>
    </row>
    <row r="77" spans="1:61" ht="13.5" thickBot="1" x14ac:dyDescent="0.25">
      <c r="A77" s="82"/>
      <c r="B77" s="13"/>
      <c r="C77" s="13" t="s">
        <v>60</v>
      </c>
      <c r="D77" s="13"/>
      <c r="E77" s="14"/>
      <c r="F77" s="13">
        <v>41</v>
      </c>
      <c r="G77" s="192" t="s">
        <v>191</v>
      </c>
      <c r="H77" s="162" t="s">
        <v>192</v>
      </c>
      <c r="I77" s="86">
        <v>2</v>
      </c>
      <c r="J77" s="86">
        <v>0</v>
      </c>
      <c r="K77" s="86">
        <v>0</v>
      </c>
      <c r="L77" s="87">
        <v>0</v>
      </c>
      <c r="M77" s="87">
        <v>0</v>
      </c>
      <c r="N77" s="86">
        <v>379</v>
      </c>
      <c r="O77" s="86">
        <v>0</v>
      </c>
      <c r="P77" s="87">
        <v>0</v>
      </c>
      <c r="Q77" s="86">
        <v>106</v>
      </c>
      <c r="R77" s="87">
        <v>4934</v>
      </c>
      <c r="S77" s="87">
        <v>0</v>
      </c>
      <c r="T77" s="86">
        <v>0</v>
      </c>
      <c r="U77" s="86">
        <v>0</v>
      </c>
      <c r="V77" s="87">
        <v>7488</v>
      </c>
      <c r="W77" s="86">
        <v>0</v>
      </c>
      <c r="X77" s="86">
        <v>0</v>
      </c>
      <c r="Y77" s="86">
        <v>0</v>
      </c>
      <c r="Z77" s="86">
        <v>4778</v>
      </c>
      <c r="AA77" s="86">
        <v>0</v>
      </c>
      <c r="AB77" s="86">
        <v>4802</v>
      </c>
      <c r="AC77" s="86">
        <v>0</v>
      </c>
      <c r="AD77" s="86">
        <v>0</v>
      </c>
      <c r="AE77" s="86">
        <v>0</v>
      </c>
      <c r="AF77" s="86">
        <v>0</v>
      </c>
      <c r="AG77" s="86">
        <v>10</v>
      </c>
      <c r="AH77" s="86">
        <v>0</v>
      </c>
      <c r="AI77" s="86">
        <v>0</v>
      </c>
      <c r="AJ77" s="88">
        <v>69</v>
      </c>
      <c r="AK77" s="86">
        <v>0</v>
      </c>
      <c r="AL77" s="86">
        <v>526</v>
      </c>
      <c r="AM77" s="86">
        <v>0</v>
      </c>
      <c r="AN77" s="86">
        <v>0</v>
      </c>
      <c r="AO77" s="86">
        <v>0</v>
      </c>
      <c r="AP77" s="86">
        <v>0</v>
      </c>
      <c r="AQ77" s="86">
        <v>0</v>
      </c>
      <c r="AR77" s="86">
        <v>0</v>
      </c>
      <c r="AS77" s="86">
        <v>0</v>
      </c>
      <c r="AT77" s="86">
        <v>21</v>
      </c>
      <c r="AU77" s="89">
        <v>0</v>
      </c>
      <c r="AV77" s="90">
        <f t="shared" si="44"/>
        <v>23115</v>
      </c>
      <c r="AW77" s="91">
        <v>718</v>
      </c>
      <c r="AX77" s="86">
        <v>285</v>
      </c>
      <c r="AY77" s="86">
        <v>1551</v>
      </c>
      <c r="AZ77" s="86">
        <v>0</v>
      </c>
      <c r="BA77" s="86">
        <v>44662</v>
      </c>
      <c r="BB77" s="86">
        <f t="shared" si="45"/>
        <v>47216</v>
      </c>
      <c r="BC77" s="89">
        <v>9025</v>
      </c>
      <c r="BD77" s="61">
        <f t="shared" si="46"/>
        <v>56241</v>
      </c>
      <c r="BE77" s="61">
        <f t="shared" si="47"/>
        <v>79356</v>
      </c>
      <c r="BF77" s="30"/>
      <c r="BG77" s="30"/>
      <c r="BH77" s="30"/>
      <c r="BI77" s="30"/>
    </row>
    <row r="78" spans="1:61" ht="14.25" thickTop="1" thickBot="1" x14ac:dyDescent="0.25">
      <c r="A78" s="310" t="s">
        <v>193</v>
      </c>
      <c r="B78" s="311"/>
      <c r="C78" s="311"/>
      <c r="D78" s="311"/>
      <c r="E78" s="311"/>
      <c r="F78" s="311"/>
      <c r="G78" s="312"/>
      <c r="H78" s="193"/>
      <c r="I78" s="166">
        <f>I68+I70+I73</f>
        <v>589491</v>
      </c>
      <c r="J78" s="166">
        <f t="shared" ref="J78:BE78" si="48">J68+J70+J73</f>
        <v>496246</v>
      </c>
      <c r="K78" s="166">
        <f t="shared" si="48"/>
        <v>1069106</v>
      </c>
      <c r="L78" s="166">
        <f t="shared" si="48"/>
        <v>478035</v>
      </c>
      <c r="M78" s="166">
        <f t="shared" si="48"/>
        <v>1324474</v>
      </c>
      <c r="N78" s="166">
        <f t="shared" si="48"/>
        <v>963829</v>
      </c>
      <c r="O78" s="166">
        <f t="shared" si="48"/>
        <v>499083</v>
      </c>
      <c r="P78" s="166">
        <f t="shared" si="48"/>
        <v>431948</v>
      </c>
      <c r="Q78" s="166">
        <f t="shared" si="48"/>
        <v>416930</v>
      </c>
      <c r="R78" s="166">
        <f t="shared" si="48"/>
        <v>985373</v>
      </c>
      <c r="S78" s="166">
        <f t="shared" si="48"/>
        <v>1088766</v>
      </c>
      <c r="T78" s="166">
        <f t="shared" si="48"/>
        <v>1922059</v>
      </c>
      <c r="U78" s="166">
        <f t="shared" si="48"/>
        <v>596959</v>
      </c>
      <c r="V78" s="166">
        <f t="shared" si="48"/>
        <v>678344</v>
      </c>
      <c r="W78" s="166">
        <f t="shared" si="48"/>
        <v>1314313</v>
      </c>
      <c r="X78" s="166">
        <f t="shared" si="48"/>
        <v>361342</v>
      </c>
      <c r="Y78" s="166">
        <f t="shared" si="48"/>
        <v>822561</v>
      </c>
      <c r="Z78" s="166">
        <f t="shared" si="48"/>
        <v>2030443</v>
      </c>
      <c r="AA78" s="166">
        <f t="shared" si="48"/>
        <v>550593</v>
      </c>
      <c r="AB78" s="166">
        <f t="shared" si="48"/>
        <v>846721</v>
      </c>
      <c r="AC78" s="166">
        <f t="shared" si="48"/>
        <v>1006559</v>
      </c>
      <c r="AD78" s="166">
        <f t="shared" si="48"/>
        <v>388433</v>
      </c>
      <c r="AE78" s="166">
        <f t="shared" si="48"/>
        <v>327632</v>
      </c>
      <c r="AF78" s="166">
        <f t="shared" si="48"/>
        <v>569279</v>
      </c>
      <c r="AG78" s="166">
        <f t="shared" si="48"/>
        <v>382193</v>
      </c>
      <c r="AH78" s="166">
        <f t="shared" si="48"/>
        <v>240287</v>
      </c>
      <c r="AI78" s="166">
        <f t="shared" si="48"/>
        <v>802086</v>
      </c>
      <c r="AJ78" s="166">
        <f t="shared" si="48"/>
        <v>788315</v>
      </c>
      <c r="AK78" s="166">
        <f t="shared" si="48"/>
        <v>417704</v>
      </c>
      <c r="AL78" s="166">
        <f t="shared" si="48"/>
        <v>1470423</v>
      </c>
      <c r="AM78" s="166">
        <f t="shared" si="48"/>
        <v>669990</v>
      </c>
      <c r="AN78" s="166">
        <f t="shared" si="48"/>
        <v>439119</v>
      </c>
      <c r="AO78" s="166">
        <f t="shared" si="48"/>
        <v>538383</v>
      </c>
      <c r="AP78" s="166">
        <f t="shared" si="48"/>
        <v>239518</v>
      </c>
      <c r="AQ78" s="166">
        <f t="shared" si="48"/>
        <v>2183568</v>
      </c>
      <c r="AR78" s="166">
        <f t="shared" si="48"/>
        <v>686442</v>
      </c>
      <c r="AS78" s="166">
        <f t="shared" si="48"/>
        <v>399264</v>
      </c>
      <c r="AT78" s="166">
        <f t="shared" si="48"/>
        <v>391618</v>
      </c>
      <c r="AU78" s="167">
        <f t="shared" si="48"/>
        <v>879511</v>
      </c>
      <c r="AV78" s="168">
        <f t="shared" si="48"/>
        <v>30286940</v>
      </c>
      <c r="AW78" s="169">
        <f t="shared" si="48"/>
        <v>3524521</v>
      </c>
      <c r="AX78" s="166">
        <f t="shared" si="48"/>
        <v>4139138</v>
      </c>
      <c r="AY78" s="166">
        <f t="shared" si="48"/>
        <v>2240590</v>
      </c>
      <c r="AZ78" s="166">
        <f t="shared" si="48"/>
        <v>2176138</v>
      </c>
      <c r="BA78" s="166">
        <f t="shared" si="48"/>
        <v>4371267</v>
      </c>
      <c r="BB78" s="166">
        <f t="shared" si="48"/>
        <v>16451654</v>
      </c>
      <c r="BC78" s="167">
        <f t="shared" si="48"/>
        <v>16160922</v>
      </c>
      <c r="BD78" s="168">
        <f t="shared" si="48"/>
        <v>32612576</v>
      </c>
      <c r="BE78" s="168">
        <f t="shared" si="48"/>
        <v>62899516</v>
      </c>
      <c r="BF78" s="30"/>
      <c r="BG78" s="30"/>
      <c r="BH78" s="30"/>
      <c r="BI78" s="30"/>
    </row>
    <row r="79" spans="1:61" ht="13.5" thickTop="1" x14ac:dyDescent="0.2">
      <c r="A79" s="194"/>
      <c r="B79" s="195"/>
      <c r="C79" s="196"/>
      <c r="D79" s="196"/>
      <c r="E79" s="197"/>
      <c r="F79" s="196"/>
      <c r="G79" s="198"/>
      <c r="H79" s="199"/>
      <c r="I79" s="200"/>
      <c r="J79" s="200"/>
      <c r="K79" s="200"/>
      <c r="L79" s="201"/>
      <c r="M79" s="201"/>
      <c r="N79" s="200"/>
      <c r="O79" s="200"/>
      <c r="P79" s="201"/>
      <c r="Q79" s="200"/>
      <c r="R79" s="201"/>
      <c r="S79" s="201"/>
      <c r="T79" s="200"/>
      <c r="U79" s="200"/>
      <c r="V79" s="201"/>
      <c r="W79" s="200"/>
      <c r="X79" s="200"/>
      <c r="Y79" s="200"/>
      <c r="Z79" s="200"/>
      <c r="AA79" s="200"/>
      <c r="AB79" s="200"/>
      <c r="AC79" s="200"/>
      <c r="AD79" s="200"/>
      <c r="AE79" s="200"/>
      <c r="AF79" s="200"/>
      <c r="AG79" s="200"/>
      <c r="AH79" s="200"/>
      <c r="AI79" s="200"/>
      <c r="AJ79" s="202"/>
      <c r="AK79" s="200"/>
      <c r="AL79" s="200"/>
      <c r="AM79" s="200"/>
      <c r="AN79" s="200"/>
      <c r="AO79" s="200"/>
      <c r="AP79" s="200"/>
      <c r="AQ79" s="200"/>
      <c r="AR79" s="200"/>
      <c r="AS79" s="200"/>
      <c r="AT79" s="200"/>
      <c r="AU79" s="200"/>
      <c r="AV79" s="203"/>
      <c r="AW79" s="200"/>
      <c r="AX79" s="200"/>
      <c r="AY79" s="200"/>
      <c r="AZ79" s="200"/>
      <c r="BA79" s="200"/>
      <c r="BB79" s="203"/>
      <c r="BC79" s="200"/>
      <c r="BD79" s="203"/>
      <c r="BE79" s="203"/>
      <c r="BF79" s="30"/>
      <c r="BG79" s="30"/>
      <c r="BH79" s="30"/>
      <c r="BI79" s="30"/>
    </row>
    <row r="80" spans="1:61" x14ac:dyDescent="0.2">
      <c r="A80" s="51"/>
      <c r="B80" s="52"/>
      <c r="C80" s="52"/>
      <c r="D80" s="52"/>
      <c r="E80" s="54"/>
      <c r="F80" s="52">
        <v>42</v>
      </c>
      <c r="G80" s="204" t="s">
        <v>194</v>
      </c>
      <c r="H80" s="205">
        <v>311700</v>
      </c>
      <c r="I80" s="57">
        <v>5189</v>
      </c>
      <c r="J80" s="57">
        <v>0</v>
      </c>
      <c r="K80" s="57">
        <v>130</v>
      </c>
      <c r="L80" s="58">
        <v>37317</v>
      </c>
      <c r="M80" s="58">
        <v>0</v>
      </c>
      <c r="N80" s="57">
        <v>62149</v>
      </c>
      <c r="O80" s="57">
        <v>39361</v>
      </c>
      <c r="P80" s="58">
        <v>0</v>
      </c>
      <c r="Q80" s="57">
        <v>0</v>
      </c>
      <c r="R80" s="58">
        <v>165507</v>
      </c>
      <c r="S80" s="58">
        <v>0</v>
      </c>
      <c r="T80" s="57">
        <v>143239</v>
      </c>
      <c r="U80" s="57">
        <v>0</v>
      </c>
      <c r="V80" s="58">
        <v>0</v>
      </c>
      <c r="W80" s="57">
        <v>0</v>
      </c>
      <c r="X80" s="57">
        <v>1476</v>
      </c>
      <c r="Y80" s="57">
        <v>0</v>
      </c>
      <c r="Z80" s="57">
        <v>0</v>
      </c>
      <c r="AA80" s="57">
        <v>61593</v>
      </c>
      <c r="AB80" s="57">
        <v>0</v>
      </c>
      <c r="AC80" s="57">
        <v>90000</v>
      </c>
      <c r="AD80" s="57">
        <v>0</v>
      </c>
      <c r="AE80" s="57">
        <v>0</v>
      </c>
      <c r="AF80" s="57">
        <v>16481</v>
      </c>
      <c r="AG80" s="57">
        <v>22611</v>
      </c>
      <c r="AH80" s="57">
        <v>0</v>
      </c>
      <c r="AI80" s="57">
        <v>62163</v>
      </c>
      <c r="AJ80" s="59">
        <v>0</v>
      </c>
      <c r="AK80" s="57">
        <v>0</v>
      </c>
      <c r="AL80" s="57">
        <v>0</v>
      </c>
      <c r="AM80" s="57">
        <v>0</v>
      </c>
      <c r="AN80" s="57">
        <v>1094</v>
      </c>
      <c r="AO80" s="57">
        <v>0</v>
      </c>
      <c r="AP80" s="57">
        <v>5413</v>
      </c>
      <c r="AQ80" s="57">
        <v>5626</v>
      </c>
      <c r="AR80" s="57">
        <v>15545</v>
      </c>
      <c r="AS80" s="57">
        <v>37107</v>
      </c>
      <c r="AT80" s="57">
        <v>831</v>
      </c>
      <c r="AU80" s="60">
        <v>0</v>
      </c>
      <c r="AV80" s="69">
        <f>SUM(I80:AU80)</f>
        <v>772832</v>
      </c>
      <c r="AW80" s="62">
        <v>0</v>
      </c>
      <c r="AX80" s="57">
        <v>0</v>
      </c>
      <c r="AY80" s="57">
        <v>228981</v>
      </c>
      <c r="AZ80" s="57">
        <v>49441</v>
      </c>
      <c r="BA80" s="57">
        <v>251824</v>
      </c>
      <c r="BB80" s="67">
        <f>SUM(AW80:BA80)</f>
        <v>530246</v>
      </c>
      <c r="BC80" s="60">
        <v>5978087</v>
      </c>
      <c r="BD80" s="69">
        <f>BB80+BC80</f>
        <v>6508333</v>
      </c>
      <c r="BE80" s="69">
        <f>BD80+AV80</f>
        <v>7281165</v>
      </c>
      <c r="BF80" s="30"/>
      <c r="BG80" s="30"/>
      <c r="BH80" s="30"/>
      <c r="BI80" s="30"/>
    </row>
    <row r="81" spans="1:61" ht="13.5" thickBot="1" x14ac:dyDescent="0.25">
      <c r="A81" s="82"/>
      <c r="B81" s="13"/>
      <c r="C81" s="13"/>
      <c r="D81" s="13"/>
      <c r="E81" s="14"/>
      <c r="F81" s="13">
        <v>43</v>
      </c>
      <c r="G81" s="192" t="s">
        <v>195</v>
      </c>
      <c r="H81" s="206">
        <v>321311</v>
      </c>
      <c r="I81" s="86">
        <v>5616</v>
      </c>
      <c r="J81" s="86">
        <v>0</v>
      </c>
      <c r="K81" s="86">
        <v>8682</v>
      </c>
      <c r="L81" s="87">
        <v>0</v>
      </c>
      <c r="M81" s="87">
        <v>0</v>
      </c>
      <c r="N81" s="86">
        <v>27620</v>
      </c>
      <c r="O81" s="86">
        <v>310</v>
      </c>
      <c r="P81" s="87">
        <v>0</v>
      </c>
      <c r="Q81" s="86">
        <v>0</v>
      </c>
      <c r="R81" s="87">
        <v>352</v>
      </c>
      <c r="S81" s="87">
        <v>26009</v>
      </c>
      <c r="T81" s="86">
        <v>0</v>
      </c>
      <c r="U81" s="86">
        <v>71710</v>
      </c>
      <c r="V81" s="87">
        <v>0</v>
      </c>
      <c r="W81" s="86">
        <v>0</v>
      </c>
      <c r="X81" s="86">
        <v>0</v>
      </c>
      <c r="Y81" s="86">
        <v>75405</v>
      </c>
      <c r="Z81" s="86">
        <v>10992</v>
      </c>
      <c r="AA81" s="86">
        <v>0</v>
      </c>
      <c r="AB81" s="86">
        <v>0</v>
      </c>
      <c r="AC81" s="86">
        <v>14652</v>
      </c>
      <c r="AD81" s="86">
        <v>1831</v>
      </c>
      <c r="AE81" s="86">
        <v>42206</v>
      </c>
      <c r="AF81" s="86">
        <v>0</v>
      </c>
      <c r="AG81" s="86">
        <v>0</v>
      </c>
      <c r="AH81" s="86">
        <v>19738</v>
      </c>
      <c r="AI81" s="86">
        <v>27033</v>
      </c>
      <c r="AJ81" s="88">
        <v>0</v>
      </c>
      <c r="AK81" s="86">
        <v>13360</v>
      </c>
      <c r="AL81" s="86">
        <v>19663</v>
      </c>
      <c r="AM81" s="86">
        <v>80483</v>
      </c>
      <c r="AN81" s="86">
        <v>0</v>
      </c>
      <c r="AO81" s="86">
        <v>13612</v>
      </c>
      <c r="AP81" s="86">
        <v>65516</v>
      </c>
      <c r="AQ81" s="86">
        <v>68</v>
      </c>
      <c r="AR81" s="86">
        <v>11022</v>
      </c>
      <c r="AS81" s="86">
        <v>47753</v>
      </c>
      <c r="AT81" s="86">
        <v>35471</v>
      </c>
      <c r="AU81" s="89">
        <v>0</v>
      </c>
      <c r="AV81" s="69">
        <f>SUM(I81:AU81)</f>
        <v>619104</v>
      </c>
      <c r="AW81" s="91">
        <v>284801</v>
      </c>
      <c r="AX81" s="86">
        <v>829804</v>
      </c>
      <c r="AY81" s="86">
        <v>8226</v>
      </c>
      <c r="AZ81" s="86">
        <v>0</v>
      </c>
      <c r="BA81" s="86">
        <v>0</v>
      </c>
      <c r="BB81" s="207">
        <f>SUM(AW81:BA81)</f>
        <v>1122831</v>
      </c>
      <c r="BC81" s="89">
        <v>0</v>
      </c>
      <c r="BD81" s="69">
        <f>BB81+BC81</f>
        <v>1122831</v>
      </c>
      <c r="BE81" s="69">
        <f>BD81+AV81</f>
        <v>1741935</v>
      </c>
      <c r="BF81" s="30"/>
      <c r="BG81" s="30"/>
      <c r="BH81" s="30"/>
      <c r="BI81" s="30"/>
    </row>
    <row r="82" spans="1:61" ht="14.25" thickTop="1" thickBot="1" x14ac:dyDescent="0.25">
      <c r="A82" s="310" t="s">
        <v>193</v>
      </c>
      <c r="B82" s="311"/>
      <c r="C82" s="311"/>
      <c r="D82" s="311"/>
      <c r="E82" s="311"/>
      <c r="F82" s="311"/>
      <c r="G82" s="312"/>
      <c r="H82" s="208"/>
      <c r="I82" s="166">
        <f>I78+I80+I81</f>
        <v>600296</v>
      </c>
      <c r="J82" s="166">
        <f t="shared" ref="J82:BE82" si="49">J78+J80+J81</f>
        <v>496246</v>
      </c>
      <c r="K82" s="166">
        <f t="shared" si="49"/>
        <v>1077918</v>
      </c>
      <c r="L82" s="166">
        <f t="shared" si="49"/>
        <v>515352</v>
      </c>
      <c r="M82" s="166">
        <f t="shared" si="49"/>
        <v>1324474</v>
      </c>
      <c r="N82" s="166">
        <f t="shared" si="49"/>
        <v>1053598</v>
      </c>
      <c r="O82" s="166">
        <f t="shared" si="49"/>
        <v>538754</v>
      </c>
      <c r="P82" s="166">
        <f t="shared" si="49"/>
        <v>431948</v>
      </c>
      <c r="Q82" s="166">
        <f t="shared" si="49"/>
        <v>416930</v>
      </c>
      <c r="R82" s="166">
        <f t="shared" si="49"/>
        <v>1151232</v>
      </c>
      <c r="S82" s="166">
        <f t="shared" si="49"/>
        <v>1114775</v>
      </c>
      <c r="T82" s="166">
        <f t="shared" si="49"/>
        <v>2065298</v>
      </c>
      <c r="U82" s="166">
        <f t="shared" si="49"/>
        <v>668669</v>
      </c>
      <c r="V82" s="166">
        <f t="shared" si="49"/>
        <v>678344</v>
      </c>
      <c r="W82" s="166">
        <f t="shared" si="49"/>
        <v>1314313</v>
      </c>
      <c r="X82" s="166">
        <f t="shared" si="49"/>
        <v>362818</v>
      </c>
      <c r="Y82" s="166">
        <f t="shared" si="49"/>
        <v>897966</v>
      </c>
      <c r="Z82" s="166">
        <f t="shared" si="49"/>
        <v>2041435</v>
      </c>
      <c r="AA82" s="166">
        <f t="shared" si="49"/>
        <v>612186</v>
      </c>
      <c r="AB82" s="166">
        <f t="shared" si="49"/>
        <v>846721</v>
      </c>
      <c r="AC82" s="166">
        <f t="shared" si="49"/>
        <v>1111211</v>
      </c>
      <c r="AD82" s="166">
        <f t="shared" si="49"/>
        <v>390264</v>
      </c>
      <c r="AE82" s="166">
        <f t="shared" si="49"/>
        <v>369838</v>
      </c>
      <c r="AF82" s="166">
        <f t="shared" si="49"/>
        <v>585760</v>
      </c>
      <c r="AG82" s="166">
        <f t="shared" si="49"/>
        <v>404804</v>
      </c>
      <c r="AH82" s="166">
        <f t="shared" si="49"/>
        <v>260025</v>
      </c>
      <c r="AI82" s="166">
        <f t="shared" si="49"/>
        <v>891282</v>
      </c>
      <c r="AJ82" s="166">
        <f t="shared" si="49"/>
        <v>788315</v>
      </c>
      <c r="AK82" s="166">
        <f t="shared" si="49"/>
        <v>431064</v>
      </c>
      <c r="AL82" s="166">
        <f t="shared" si="49"/>
        <v>1490086</v>
      </c>
      <c r="AM82" s="166">
        <f t="shared" si="49"/>
        <v>750473</v>
      </c>
      <c r="AN82" s="166">
        <f t="shared" si="49"/>
        <v>440213</v>
      </c>
      <c r="AO82" s="166">
        <f t="shared" si="49"/>
        <v>551995</v>
      </c>
      <c r="AP82" s="166">
        <f t="shared" si="49"/>
        <v>310447</v>
      </c>
      <c r="AQ82" s="166">
        <f t="shared" si="49"/>
        <v>2189262</v>
      </c>
      <c r="AR82" s="166">
        <f t="shared" si="49"/>
        <v>713009</v>
      </c>
      <c r="AS82" s="166">
        <f t="shared" si="49"/>
        <v>484124</v>
      </c>
      <c r="AT82" s="166">
        <f t="shared" si="49"/>
        <v>427920</v>
      </c>
      <c r="AU82" s="167">
        <f t="shared" si="49"/>
        <v>879511</v>
      </c>
      <c r="AV82" s="168">
        <f t="shared" si="49"/>
        <v>31678876</v>
      </c>
      <c r="AW82" s="169">
        <f t="shared" si="49"/>
        <v>3809322</v>
      </c>
      <c r="AX82" s="166">
        <f t="shared" si="49"/>
        <v>4968942</v>
      </c>
      <c r="AY82" s="166">
        <f t="shared" si="49"/>
        <v>2477797</v>
      </c>
      <c r="AZ82" s="166">
        <f t="shared" si="49"/>
        <v>2225579</v>
      </c>
      <c r="BA82" s="166">
        <f t="shared" si="49"/>
        <v>4623091</v>
      </c>
      <c r="BB82" s="166">
        <f t="shared" si="49"/>
        <v>18104731</v>
      </c>
      <c r="BC82" s="167">
        <f t="shared" si="49"/>
        <v>22139009</v>
      </c>
      <c r="BD82" s="168">
        <f t="shared" si="49"/>
        <v>40243740</v>
      </c>
      <c r="BE82" s="168">
        <f t="shared" si="49"/>
        <v>71922616</v>
      </c>
      <c r="BF82" s="30"/>
      <c r="BG82" s="30"/>
      <c r="BH82" s="30"/>
      <c r="BI82" s="30"/>
    </row>
    <row r="83" spans="1:61" ht="13.5" thickTop="1" x14ac:dyDescent="0.2">
      <c r="I83" s="30"/>
      <c r="BF83" s="30"/>
    </row>
  </sheetData>
  <sheetProtection formatCells="0" formatColumns="0"/>
  <mergeCells count="9">
    <mergeCell ref="A82:G82"/>
    <mergeCell ref="A2:E2"/>
    <mergeCell ref="AE2:AF2"/>
    <mergeCell ref="BC2:BD2"/>
    <mergeCell ref="I1:AD1"/>
    <mergeCell ref="A70:G70"/>
    <mergeCell ref="A78:G78"/>
    <mergeCell ref="A73:G73"/>
    <mergeCell ref="A68:G68"/>
  </mergeCells>
  <printOptions horizontalCentered="1"/>
  <pageMargins left="0.11811023622047245" right="0.11811023622047245" top="0.15748031496062992" bottom="0.59055118110236227" header="0.31496062992125984" footer="0.31496062992125984"/>
  <pageSetup paperSize="8" scale="60" fitToHeight="4" orientation="landscape" horizontalDpi="1200" verticalDpi="1200" r:id="rId1"/>
  <headerFooter>
    <oddFooter>&amp;LПокрајински секретаријат за финансије, Одсек за фискалне и макроекономске анализе&amp;Rстрана &amp;P.</oddFooter>
  </headerFooter>
  <colBreaks count="1" manualBreakCount="1">
    <brk id="33" max="8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BH80"/>
  <sheetViews>
    <sheetView showZeros="0" zoomScale="115" zoomScaleNormal="115" workbookViewId="0">
      <pane xSplit="8" ySplit="4" topLeftCell="X67" activePane="bottomRight" state="frozen"/>
      <selection pane="topRight" activeCell="K1" sqref="K1"/>
      <selection pane="bottomLeft" activeCell="A5" sqref="A5"/>
      <selection pane="bottomRight" activeCell="G86" sqref="G86"/>
    </sheetView>
  </sheetViews>
  <sheetFormatPr defaultRowHeight="12.75" x14ac:dyDescent="0.2"/>
  <cols>
    <col min="1" max="1" width="3.85546875" style="3" customWidth="1"/>
    <col min="2" max="2" width="5.85546875" style="209" customWidth="1"/>
    <col min="3" max="3" width="4.5703125" style="209" customWidth="1"/>
    <col min="4" max="4" width="7.7109375" style="209" bestFit="1" customWidth="1"/>
    <col min="5" max="5" width="3.28515625" style="210" customWidth="1"/>
    <col min="6" max="6" width="9.85546875" style="209" bestFit="1" customWidth="1"/>
    <col min="7" max="7" width="58.28515625" style="211" customWidth="1"/>
    <col min="8" max="8" width="17.140625" style="3" bestFit="1" customWidth="1"/>
    <col min="9" max="9" width="10.85546875" style="3" bestFit="1" customWidth="1"/>
    <col min="10" max="10" width="9.28515625" style="3" bestFit="1" customWidth="1"/>
    <col min="11" max="11" width="9.85546875" style="3" bestFit="1" customWidth="1"/>
    <col min="12" max="12" width="9.28515625" style="3" bestFit="1" customWidth="1"/>
    <col min="13" max="13" width="10.140625" style="3" bestFit="1" customWidth="1"/>
    <col min="14" max="17" width="9.28515625" style="3" bestFit="1" customWidth="1"/>
    <col min="18" max="18" width="10.42578125" style="3" bestFit="1" customWidth="1"/>
    <col min="19" max="19" width="10.140625" style="3" bestFit="1" customWidth="1"/>
    <col min="20" max="20" width="11" style="3" bestFit="1" customWidth="1"/>
    <col min="21" max="22" width="9.28515625" style="3" bestFit="1" customWidth="1"/>
    <col min="23" max="23" width="10.140625" style="3" bestFit="1" customWidth="1"/>
    <col min="24" max="24" width="9.140625" style="3"/>
    <col min="25" max="25" width="10.140625" style="3" bestFit="1" customWidth="1"/>
    <col min="26" max="26" width="10.28515625" style="3" bestFit="1" customWidth="1"/>
    <col min="27" max="28" width="9.140625" style="3"/>
    <col min="29" max="29" width="10.140625" style="3" bestFit="1" customWidth="1"/>
    <col min="30" max="30" width="8.5703125" style="3" bestFit="1" customWidth="1"/>
    <col min="31" max="32" width="9.140625" style="3"/>
    <col min="33" max="33" width="10" style="3" customWidth="1"/>
    <col min="34" max="36" width="9.140625" style="3"/>
    <col min="37" max="37" width="11.42578125" style="3" bestFit="1" customWidth="1"/>
    <col min="38" max="38" width="10.140625" style="3" bestFit="1" customWidth="1"/>
    <col min="39" max="39" width="10.5703125" style="3" bestFit="1" customWidth="1"/>
    <col min="40" max="40" width="9.140625" style="3"/>
    <col min="41" max="41" width="10.42578125" style="3" bestFit="1" customWidth="1"/>
    <col min="42" max="42" width="10.28515625" style="3" bestFit="1" customWidth="1"/>
    <col min="43" max="43" width="10.42578125" style="3" bestFit="1" customWidth="1"/>
    <col min="44" max="44" width="9.42578125" style="3" bestFit="1" customWidth="1"/>
    <col min="45" max="47" width="9.140625" style="3"/>
    <col min="48" max="49" width="11.5703125" style="3" bestFit="1" customWidth="1"/>
    <col min="50" max="51" width="10.42578125" style="3" bestFit="1" customWidth="1"/>
    <col min="52" max="52" width="11.42578125" style="3" bestFit="1" customWidth="1"/>
    <col min="53" max="53" width="10.42578125" style="3" bestFit="1" customWidth="1"/>
    <col min="54" max="54" width="12.42578125" style="3" bestFit="1" customWidth="1"/>
    <col min="55" max="56" width="11.5703125" style="3" bestFit="1" customWidth="1"/>
    <col min="57" max="57" width="13" style="3" customWidth="1"/>
    <col min="58" max="58" width="9.85546875" style="3" bestFit="1" customWidth="1"/>
    <col min="59" max="59" width="9.140625" style="3"/>
    <col min="60" max="60" width="9.85546875" style="3" bestFit="1" customWidth="1"/>
    <col min="61" max="16384" width="9.140625" style="3"/>
  </cols>
  <sheetData>
    <row r="1" spans="1:59" ht="59.25" customHeight="1" x14ac:dyDescent="0.2">
      <c r="B1" s="4"/>
      <c r="C1" s="4"/>
      <c r="D1" s="4"/>
      <c r="E1" s="4"/>
      <c r="F1" s="4"/>
      <c r="G1" s="4"/>
      <c r="H1" s="4"/>
      <c r="I1" s="325" t="s">
        <v>202</v>
      </c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  <c r="AA1" s="315"/>
      <c r="AB1" s="315"/>
      <c r="AC1" s="315"/>
      <c r="AD1" s="315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</row>
    <row r="2" spans="1:59" ht="15.75" x14ac:dyDescent="0.25">
      <c r="A2" s="313" t="s">
        <v>201</v>
      </c>
      <c r="B2" s="313"/>
      <c r="C2" s="313"/>
      <c r="D2" s="309"/>
      <c r="E2" s="309"/>
      <c r="F2" s="6"/>
      <c r="G2" s="7"/>
      <c r="H2" s="5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298"/>
      <c r="AF2" s="29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298"/>
      <c r="BD2" s="298"/>
      <c r="BE2" s="8"/>
    </row>
    <row r="3" spans="1:59" ht="60" x14ac:dyDescent="0.2">
      <c r="A3" s="54"/>
      <c r="B3" s="54"/>
      <c r="C3" s="54"/>
      <c r="D3" s="54"/>
      <c r="E3" s="54"/>
      <c r="F3" s="10" t="s">
        <v>0</v>
      </c>
      <c r="G3" s="10" t="s">
        <v>1</v>
      </c>
      <c r="H3" s="9" t="s">
        <v>2</v>
      </c>
      <c r="I3" s="218" t="s">
        <v>3</v>
      </c>
      <c r="J3" s="218" t="s">
        <v>4</v>
      </c>
      <c r="K3" s="218" t="s">
        <v>5</v>
      </c>
      <c r="L3" s="218" t="s">
        <v>6</v>
      </c>
      <c r="M3" s="219" t="s">
        <v>7</v>
      </c>
      <c r="N3" s="219" t="s">
        <v>8</v>
      </c>
      <c r="O3" s="219" t="s">
        <v>9</v>
      </c>
      <c r="P3" s="219" t="s">
        <v>10</v>
      </c>
      <c r="Q3" s="218" t="s">
        <v>11</v>
      </c>
      <c r="R3" s="218" t="s">
        <v>12</v>
      </c>
      <c r="S3" s="218" t="s">
        <v>13</v>
      </c>
      <c r="T3" s="218" t="s">
        <v>14</v>
      </c>
      <c r="U3" s="218" t="s">
        <v>15</v>
      </c>
      <c r="V3" s="218" t="s">
        <v>16</v>
      </c>
      <c r="W3" s="218" t="s">
        <v>17</v>
      </c>
      <c r="X3" s="218" t="s">
        <v>18</v>
      </c>
      <c r="Y3" s="218" t="s">
        <v>19</v>
      </c>
      <c r="Z3" s="218" t="s">
        <v>20</v>
      </c>
      <c r="AA3" s="218" t="s">
        <v>21</v>
      </c>
      <c r="AB3" s="218" t="s">
        <v>22</v>
      </c>
      <c r="AC3" s="218" t="s">
        <v>23</v>
      </c>
      <c r="AD3" s="219" t="s">
        <v>24</v>
      </c>
      <c r="AE3" s="219" t="s">
        <v>25</v>
      </c>
      <c r="AF3" s="219" t="s">
        <v>26</v>
      </c>
      <c r="AG3" s="219" t="s">
        <v>27</v>
      </c>
      <c r="AH3" s="218" t="s">
        <v>28</v>
      </c>
      <c r="AI3" s="218" t="s">
        <v>29</v>
      </c>
      <c r="AJ3" s="218" t="s">
        <v>30</v>
      </c>
      <c r="AK3" s="218" t="s">
        <v>31</v>
      </c>
      <c r="AL3" s="218" t="s">
        <v>32</v>
      </c>
      <c r="AM3" s="218" t="s">
        <v>33</v>
      </c>
      <c r="AN3" s="218" t="s">
        <v>34</v>
      </c>
      <c r="AO3" s="218" t="s">
        <v>35</v>
      </c>
      <c r="AP3" s="219" t="s">
        <v>36</v>
      </c>
      <c r="AQ3" s="219" t="s">
        <v>37</v>
      </c>
      <c r="AR3" s="218" t="s">
        <v>38</v>
      </c>
      <c r="AS3" s="218" t="s">
        <v>39</v>
      </c>
      <c r="AT3" s="218" t="s">
        <v>40</v>
      </c>
      <c r="AU3" s="220" t="s">
        <v>41</v>
      </c>
      <c r="AV3" s="12" t="s">
        <v>42</v>
      </c>
      <c r="AW3" s="221" t="s">
        <v>43</v>
      </c>
      <c r="AX3" s="218" t="s">
        <v>44</v>
      </c>
      <c r="AY3" s="218" t="s">
        <v>45</v>
      </c>
      <c r="AZ3" s="219" t="s">
        <v>46</v>
      </c>
      <c r="BA3" s="218" t="s">
        <v>47</v>
      </c>
      <c r="BB3" s="11" t="s">
        <v>196</v>
      </c>
      <c r="BC3" s="222" t="s">
        <v>48</v>
      </c>
      <c r="BD3" s="12" t="s">
        <v>49</v>
      </c>
      <c r="BE3" s="12" t="s">
        <v>50</v>
      </c>
    </row>
    <row r="4" spans="1:59" ht="13.5" thickBot="1" x14ac:dyDescent="0.25">
      <c r="A4" s="13"/>
      <c r="B4" s="13"/>
      <c r="C4" s="13"/>
      <c r="D4" s="13"/>
      <c r="E4" s="14"/>
      <c r="F4" s="15"/>
      <c r="G4" s="16"/>
      <c r="H4" s="13"/>
      <c r="I4" s="17">
        <v>1</v>
      </c>
      <c r="J4" s="17">
        <v>2</v>
      </c>
      <c r="K4" s="17">
        <v>3</v>
      </c>
      <c r="L4" s="17">
        <v>4</v>
      </c>
      <c r="M4" s="17">
        <v>5</v>
      </c>
      <c r="N4" s="17">
        <v>6</v>
      </c>
      <c r="O4" s="17">
        <v>7</v>
      </c>
      <c r="P4" s="17">
        <v>8</v>
      </c>
      <c r="Q4" s="17">
        <v>9</v>
      </c>
      <c r="R4" s="17">
        <v>10</v>
      </c>
      <c r="S4" s="17">
        <v>11</v>
      </c>
      <c r="T4" s="17">
        <v>12</v>
      </c>
      <c r="U4" s="17">
        <v>13</v>
      </c>
      <c r="V4" s="17">
        <v>14</v>
      </c>
      <c r="W4" s="17">
        <v>15</v>
      </c>
      <c r="X4" s="17">
        <v>16</v>
      </c>
      <c r="Y4" s="17">
        <v>17</v>
      </c>
      <c r="Z4" s="17">
        <v>18</v>
      </c>
      <c r="AA4" s="17">
        <v>19</v>
      </c>
      <c r="AB4" s="17">
        <v>20</v>
      </c>
      <c r="AC4" s="17">
        <v>21</v>
      </c>
      <c r="AD4" s="17">
        <v>22</v>
      </c>
      <c r="AE4" s="17">
        <v>23</v>
      </c>
      <c r="AF4" s="17">
        <v>24</v>
      </c>
      <c r="AG4" s="17">
        <v>25</v>
      </c>
      <c r="AH4" s="17">
        <v>26</v>
      </c>
      <c r="AI4" s="17">
        <v>27</v>
      </c>
      <c r="AJ4" s="17">
        <v>28</v>
      </c>
      <c r="AK4" s="17">
        <v>29</v>
      </c>
      <c r="AL4" s="17">
        <v>30</v>
      </c>
      <c r="AM4" s="17">
        <v>31</v>
      </c>
      <c r="AN4" s="17">
        <v>32</v>
      </c>
      <c r="AO4" s="17">
        <v>33</v>
      </c>
      <c r="AP4" s="17">
        <v>34</v>
      </c>
      <c r="AQ4" s="17">
        <v>35</v>
      </c>
      <c r="AR4" s="17">
        <v>36</v>
      </c>
      <c r="AS4" s="17">
        <v>37</v>
      </c>
      <c r="AT4" s="17">
        <v>38</v>
      </c>
      <c r="AU4" s="18">
        <v>39</v>
      </c>
      <c r="AV4" s="19" t="s">
        <v>51</v>
      </c>
      <c r="AW4" s="20">
        <v>1</v>
      </c>
      <c r="AX4" s="17">
        <v>2</v>
      </c>
      <c r="AY4" s="17">
        <v>3</v>
      </c>
      <c r="AZ4" s="17">
        <v>4</v>
      </c>
      <c r="BA4" s="17">
        <v>5</v>
      </c>
      <c r="BB4" s="17"/>
      <c r="BC4" s="18">
        <v>6</v>
      </c>
      <c r="BD4" s="19" t="s">
        <v>52</v>
      </c>
      <c r="BE4" s="19" t="s">
        <v>53</v>
      </c>
    </row>
    <row r="5" spans="1:59" ht="13.5" thickBot="1" x14ac:dyDescent="0.25">
      <c r="A5" s="21" t="s">
        <v>54</v>
      </c>
      <c r="B5" s="22"/>
      <c r="C5" s="22"/>
      <c r="D5" s="22"/>
      <c r="E5" s="23"/>
      <c r="F5" s="24"/>
      <c r="G5" s="25" t="s">
        <v>55</v>
      </c>
      <c r="H5" s="21"/>
      <c r="I5" s="237">
        <f>'Tabela I'!I5/'Tabela I'!I$78</f>
        <v>0.58850000000000002</v>
      </c>
      <c r="J5" s="237">
        <f>'Tabela I'!J5/'Tabela I'!J$78</f>
        <v>0.4113</v>
      </c>
      <c r="K5" s="237">
        <f>'Tabela I'!K5/'Tabela I'!K$78</f>
        <v>0.52739999999999998</v>
      </c>
      <c r="L5" s="237">
        <f>'Tabela I'!L5/'Tabela I'!L$78</f>
        <v>0.34520000000000001</v>
      </c>
      <c r="M5" s="237">
        <f>'Tabela I'!M5/'Tabela I'!M$78</f>
        <v>0.68430000000000002</v>
      </c>
      <c r="N5" s="237">
        <f>'Tabela I'!N5/'Tabela I'!N$78</f>
        <v>0.57469999999999999</v>
      </c>
      <c r="O5" s="237">
        <f>'Tabela I'!O5/'Tabela I'!O$78</f>
        <v>0.4516</v>
      </c>
      <c r="P5" s="237">
        <f>'Tabela I'!P5/'Tabela I'!P$78</f>
        <v>0.36940000000000001</v>
      </c>
      <c r="Q5" s="237">
        <f>'Tabela I'!Q5/'Tabela I'!Q$78</f>
        <v>0.62609999999999999</v>
      </c>
      <c r="R5" s="237">
        <f>'Tabela I'!R5/'Tabela I'!R$78</f>
        <v>0.60009999999999997</v>
      </c>
      <c r="S5" s="237">
        <f>'Tabela I'!S5/'Tabela I'!S$78</f>
        <v>0.67049999999999998</v>
      </c>
      <c r="T5" s="237">
        <f>'Tabela I'!T5/'Tabela I'!T$78</f>
        <v>0.66149999999999998</v>
      </c>
      <c r="U5" s="237">
        <f>'Tabela I'!U5/'Tabela I'!U$78</f>
        <v>0.5776</v>
      </c>
      <c r="V5" s="237">
        <f>'Tabela I'!V5/'Tabela I'!V$78</f>
        <v>0.35460000000000003</v>
      </c>
      <c r="W5" s="237">
        <f>'Tabela I'!W5/'Tabela I'!W$78</f>
        <v>0.64259999999999995</v>
      </c>
      <c r="X5" s="237">
        <f>'Tabela I'!X5/'Tabela I'!X$78</f>
        <v>0.39510000000000001</v>
      </c>
      <c r="Y5" s="237">
        <f>'Tabela I'!Y5/'Tabela I'!Y$78</f>
        <v>0.45029999999999998</v>
      </c>
      <c r="Z5" s="237">
        <f>'Tabela I'!Z5/'Tabela I'!Z$78</f>
        <v>0.52949999999999997</v>
      </c>
      <c r="AA5" s="237">
        <f>'Tabela I'!AA5/'Tabela I'!AA$78</f>
        <v>0.46489999999999998</v>
      </c>
      <c r="AB5" s="237">
        <f>'Tabela I'!AB5/'Tabela I'!AB$78</f>
        <v>0.498</v>
      </c>
      <c r="AC5" s="237">
        <f>'Tabela I'!AC5/'Tabela I'!AC$78</f>
        <v>0.64400000000000002</v>
      </c>
      <c r="AD5" s="237">
        <f>'Tabela I'!AD5/'Tabela I'!AD$78</f>
        <v>0.434</v>
      </c>
      <c r="AE5" s="237">
        <f>'Tabela I'!AE5/'Tabela I'!AE$78</f>
        <v>0.45660000000000001</v>
      </c>
      <c r="AF5" s="237">
        <f>'Tabela I'!AF5/'Tabela I'!AF$78</f>
        <v>0.60299999999999998</v>
      </c>
      <c r="AG5" s="237">
        <f>'Tabela I'!AG5/'Tabela I'!AG$78</f>
        <v>0.36749999999999999</v>
      </c>
      <c r="AH5" s="237">
        <f>'Tabela I'!AH5/'Tabela I'!AH$78</f>
        <v>0.4768</v>
      </c>
      <c r="AI5" s="237">
        <f>'Tabela I'!AI5/'Tabela I'!AI$78</f>
        <v>0.55620000000000003</v>
      </c>
      <c r="AJ5" s="237">
        <f>'Tabela I'!AJ5/'Tabela I'!AJ$78</f>
        <v>0.56859999999999999</v>
      </c>
      <c r="AK5" s="237">
        <f>'Tabela I'!AK5/'Tabela I'!AK$78</f>
        <v>0.34089999999999998</v>
      </c>
      <c r="AL5" s="237">
        <f>'Tabela I'!AL5/'Tabela I'!AL$78</f>
        <v>0.57440000000000002</v>
      </c>
      <c r="AM5" s="237">
        <f>'Tabela I'!AM5/'Tabela I'!AM$78</f>
        <v>0.63990000000000002</v>
      </c>
      <c r="AN5" s="237">
        <f>'Tabela I'!AN5/'Tabela I'!AN$78</f>
        <v>0.48120000000000002</v>
      </c>
      <c r="AO5" s="237">
        <f>'Tabela I'!AO5/'Tabela I'!AO$78</f>
        <v>0.38929999999999998</v>
      </c>
      <c r="AP5" s="237">
        <f>'Tabela I'!AP5/'Tabela I'!AP$78</f>
        <v>0.62460000000000004</v>
      </c>
      <c r="AQ5" s="237">
        <f>'Tabela I'!AQ5/'Tabela I'!AQ$78</f>
        <v>0.55630000000000002</v>
      </c>
      <c r="AR5" s="237">
        <f>'Tabela I'!AR5/'Tabela I'!AR$78</f>
        <v>0.62619999999999998</v>
      </c>
      <c r="AS5" s="237">
        <f>'Tabela I'!AS5/'Tabela I'!AS$78</f>
        <v>0.497</v>
      </c>
      <c r="AT5" s="237">
        <f>'Tabela I'!AT5/'Tabela I'!AT$78</f>
        <v>0.36009999999999998</v>
      </c>
      <c r="AU5" s="238">
        <f>'Tabela I'!AU5/'Tabela I'!AU$78</f>
        <v>0.53800000000000003</v>
      </c>
      <c r="AV5" s="239">
        <f>'Tabela I'!AV5/'Tabela I'!AV$78</f>
        <v>0.54730000000000001</v>
      </c>
      <c r="AW5" s="240">
        <f>'Tabela I'!AW5/'Tabela I'!AW$78</f>
        <v>0.69169999999999998</v>
      </c>
      <c r="AX5" s="237">
        <f>'Tabela I'!AX5/'Tabela I'!AX$78</f>
        <v>0.77539999999999998</v>
      </c>
      <c r="AY5" s="237">
        <f>'Tabela I'!AY5/'Tabela I'!AY$78</f>
        <v>0.62739999999999996</v>
      </c>
      <c r="AZ5" s="237">
        <f>'Tabela I'!AZ5/'Tabela I'!AZ$78</f>
        <v>0.60499999999999998</v>
      </c>
      <c r="BA5" s="237">
        <f>'Tabela I'!BA5/'Tabela I'!BA$78</f>
        <v>0.64459999999999995</v>
      </c>
      <c r="BB5" s="237">
        <f>'Tabela I'!BB5/'Tabela I'!BB$78</f>
        <v>0.68</v>
      </c>
      <c r="BC5" s="238">
        <f>'Tabela I'!BC5/'Tabela I'!BC$78</f>
        <v>0.69550000000000001</v>
      </c>
      <c r="BD5" s="239">
        <f>'Tabela I'!BD5/'Tabela I'!BD$78</f>
        <v>0.68769999999999998</v>
      </c>
      <c r="BE5" s="239">
        <f>'Tabela I'!BE5/'Tabela I'!BE$78</f>
        <v>0.62009999999999998</v>
      </c>
      <c r="BF5" s="30"/>
      <c r="BG5" s="30"/>
    </row>
    <row r="6" spans="1:59" x14ac:dyDescent="0.2">
      <c r="A6" s="31"/>
      <c r="B6" s="32" t="s">
        <v>51</v>
      </c>
      <c r="C6" s="33"/>
      <c r="D6" s="33"/>
      <c r="E6" s="34"/>
      <c r="F6" s="33"/>
      <c r="G6" s="35" t="s">
        <v>56</v>
      </c>
      <c r="H6" s="35"/>
      <c r="I6" s="223">
        <f>'Tabela I'!I6/'Tabela I'!I$78</f>
        <v>0.34639999999999999</v>
      </c>
      <c r="J6" s="223">
        <f>'Tabela I'!J6/'Tabela I'!J$78</f>
        <v>0.28460000000000002</v>
      </c>
      <c r="K6" s="223">
        <f>'Tabela I'!K6/'Tabela I'!K$78</f>
        <v>0.33779999999999999</v>
      </c>
      <c r="L6" s="223">
        <f>'Tabela I'!L6/'Tabela I'!L$78</f>
        <v>0.21429999999999999</v>
      </c>
      <c r="M6" s="223">
        <f>'Tabela I'!M6/'Tabela I'!M$78</f>
        <v>0.49730000000000002</v>
      </c>
      <c r="N6" s="223">
        <f>'Tabela I'!N6/'Tabela I'!N$78</f>
        <v>0.42809999999999998</v>
      </c>
      <c r="O6" s="223">
        <f>'Tabela I'!O6/'Tabela I'!O$78</f>
        <v>0.29920000000000002</v>
      </c>
      <c r="P6" s="223">
        <f>'Tabela I'!P6/'Tabela I'!P$78</f>
        <v>0.2414</v>
      </c>
      <c r="Q6" s="223">
        <f>'Tabela I'!Q6/'Tabela I'!Q$78</f>
        <v>0.39100000000000001</v>
      </c>
      <c r="R6" s="223">
        <f>'Tabela I'!R6/'Tabela I'!R$78</f>
        <v>0.3609</v>
      </c>
      <c r="S6" s="223">
        <f>'Tabela I'!S6/'Tabela I'!S$78</f>
        <v>0.41739999999999999</v>
      </c>
      <c r="T6" s="223">
        <f>'Tabela I'!T6/'Tabela I'!T$78</f>
        <v>0.496</v>
      </c>
      <c r="U6" s="223">
        <f>'Tabela I'!U6/'Tabela I'!U$78</f>
        <v>0.35149999999999998</v>
      </c>
      <c r="V6" s="223">
        <f>'Tabela I'!V6/'Tabela I'!V$78</f>
        <v>0.20669999999999999</v>
      </c>
      <c r="W6" s="223">
        <f>'Tabela I'!W6/'Tabela I'!W$78</f>
        <v>0.41849999999999998</v>
      </c>
      <c r="X6" s="223">
        <f>'Tabela I'!X6/'Tabela I'!X$78</f>
        <v>0.2286</v>
      </c>
      <c r="Y6" s="223">
        <f>'Tabela I'!Y6/'Tabela I'!Y$78</f>
        <v>0.29820000000000002</v>
      </c>
      <c r="Z6" s="223">
        <f>'Tabela I'!Z6/'Tabela I'!Z$78</f>
        <v>0.35470000000000002</v>
      </c>
      <c r="AA6" s="223">
        <f>'Tabela I'!AA6/'Tabela I'!AA$78</f>
        <v>0.32340000000000002</v>
      </c>
      <c r="AB6" s="223">
        <f>'Tabela I'!AB6/'Tabela I'!AB$78</f>
        <v>0.3523</v>
      </c>
      <c r="AC6" s="223">
        <f>'Tabela I'!AC6/'Tabela I'!AC$78</f>
        <v>0.44190000000000002</v>
      </c>
      <c r="AD6" s="223">
        <f>'Tabela I'!AD6/'Tabela I'!AD$78</f>
        <v>0.29659999999999997</v>
      </c>
      <c r="AE6" s="223">
        <f>'Tabela I'!AE6/'Tabela I'!AE$78</f>
        <v>0.29509999999999997</v>
      </c>
      <c r="AF6" s="223">
        <f>'Tabela I'!AF6/'Tabela I'!AF$78</f>
        <v>0.4254</v>
      </c>
      <c r="AG6" s="223">
        <f>'Tabela I'!AG6/'Tabela I'!AG$78</f>
        <v>0.26050000000000001</v>
      </c>
      <c r="AH6" s="223">
        <f>'Tabela I'!AH6/'Tabela I'!AH$78</f>
        <v>0.37969999999999998</v>
      </c>
      <c r="AI6" s="223">
        <f>'Tabela I'!AI6/'Tabela I'!AI$78</f>
        <v>0.33800000000000002</v>
      </c>
      <c r="AJ6" s="223">
        <f>'Tabela I'!AJ6/'Tabela I'!AJ$78</f>
        <v>0.2666</v>
      </c>
      <c r="AK6" s="223">
        <f>'Tabela I'!AK6/'Tabela I'!AK$78</f>
        <v>0.21640000000000001</v>
      </c>
      <c r="AL6" s="223">
        <f>'Tabela I'!AL6/'Tabela I'!AL$78</f>
        <v>0.37590000000000001</v>
      </c>
      <c r="AM6" s="223">
        <f>'Tabela I'!AM6/'Tabela I'!AM$78</f>
        <v>0.42670000000000002</v>
      </c>
      <c r="AN6" s="223">
        <f>'Tabela I'!AN6/'Tabela I'!AN$78</f>
        <v>0.2772</v>
      </c>
      <c r="AO6" s="223">
        <f>'Tabela I'!AO6/'Tabela I'!AO$78</f>
        <v>0.22370000000000001</v>
      </c>
      <c r="AP6" s="223">
        <f>'Tabela I'!AP6/'Tabela I'!AP$78</f>
        <v>0.45369999999999999</v>
      </c>
      <c r="AQ6" s="223">
        <f>'Tabela I'!AQ6/'Tabela I'!AQ$78</f>
        <v>0.36809999999999998</v>
      </c>
      <c r="AR6" s="223">
        <f>'Tabela I'!AR6/'Tabela I'!AR$78</f>
        <v>0.46800000000000003</v>
      </c>
      <c r="AS6" s="223">
        <f>'Tabela I'!AS6/'Tabela I'!AS$78</f>
        <v>0.28660000000000002</v>
      </c>
      <c r="AT6" s="223">
        <f>'Tabela I'!AT6/'Tabela I'!AT$78</f>
        <v>0.28399999999999997</v>
      </c>
      <c r="AU6" s="241">
        <f>'Tabela I'!AU6/'Tabela I'!AU$78</f>
        <v>0.36930000000000002</v>
      </c>
      <c r="AV6" s="242">
        <f>'Tabela I'!AV6/'Tabela I'!AV$78</f>
        <v>0.36359999999999998</v>
      </c>
      <c r="AW6" s="243">
        <f>'Tabela I'!AW6/'Tabela I'!AW$78</f>
        <v>0.4985</v>
      </c>
      <c r="AX6" s="223">
        <f>'Tabela I'!AX6/'Tabela I'!AX$78</f>
        <v>0.46239999999999998</v>
      </c>
      <c r="AY6" s="223">
        <f>'Tabela I'!AY6/'Tabela I'!AY$78</f>
        <v>0.40600000000000003</v>
      </c>
      <c r="AZ6" s="223">
        <f>'Tabela I'!AZ6/'Tabela I'!AZ$78</f>
        <v>0.43530000000000002</v>
      </c>
      <c r="BA6" s="223">
        <f>'Tabela I'!BA6/'Tabela I'!BA$78</f>
        <v>0.40620000000000001</v>
      </c>
      <c r="BB6" s="223">
        <f>'Tabela I'!BB6/'Tabela I'!BB$78</f>
        <v>0.44390000000000002</v>
      </c>
      <c r="BC6" s="241">
        <f>'Tabela I'!BC6/'Tabela I'!BC$78</f>
        <v>0.45250000000000001</v>
      </c>
      <c r="BD6" s="242">
        <f>'Tabela I'!BD6/'Tabela I'!BD$78</f>
        <v>0.44819999999999999</v>
      </c>
      <c r="BE6" s="242">
        <f>'Tabela I'!BE6/'Tabela I'!BE$78</f>
        <v>0.40739999999999998</v>
      </c>
      <c r="BF6" s="30"/>
      <c r="BG6" s="30"/>
    </row>
    <row r="7" spans="1:59" x14ac:dyDescent="0.2">
      <c r="A7" s="40"/>
      <c r="B7" s="41"/>
      <c r="C7" s="42"/>
      <c r="D7" s="42"/>
      <c r="E7" s="43"/>
      <c r="F7" s="42"/>
      <c r="G7" s="44"/>
      <c r="H7" s="44"/>
      <c r="I7" s="224">
        <f>'Tabela I'!I7/'Tabela I'!I$78</f>
        <v>0</v>
      </c>
      <c r="J7" s="244">
        <f>'Tabela I'!J7/'Tabela I'!J$78</f>
        <v>0</v>
      </c>
      <c r="K7" s="224">
        <f>'Tabela I'!K7/'Tabela I'!K$78</f>
        <v>0</v>
      </c>
      <c r="L7" s="245">
        <f>'Tabela I'!L7/'Tabela I'!L$78</f>
        <v>0</v>
      </c>
      <c r="M7" s="245">
        <f>'Tabela I'!M7/'Tabela I'!M$78</f>
        <v>0</v>
      </c>
      <c r="N7" s="244">
        <f>'Tabela I'!N7/'Tabela I'!N$78</f>
        <v>0</v>
      </c>
      <c r="O7" s="244">
        <f>'Tabela I'!O7/'Tabela I'!O$78</f>
        <v>0</v>
      </c>
      <c r="P7" s="245">
        <f>'Tabela I'!P7/'Tabela I'!P$78</f>
        <v>0</v>
      </c>
      <c r="Q7" s="244">
        <f>'Tabela I'!Q7/'Tabela I'!Q$78</f>
        <v>0</v>
      </c>
      <c r="R7" s="245">
        <f>'Tabela I'!R7/'Tabela I'!R$78</f>
        <v>0</v>
      </c>
      <c r="S7" s="245">
        <f>'Tabela I'!S7/'Tabela I'!S$78</f>
        <v>0</v>
      </c>
      <c r="T7" s="224">
        <f>'Tabela I'!T7/'Tabela I'!T$78</f>
        <v>0</v>
      </c>
      <c r="U7" s="224">
        <f>'Tabela I'!U7/'Tabela I'!U$78</f>
        <v>0</v>
      </c>
      <c r="V7" s="245">
        <f>'Tabela I'!V7/'Tabela I'!V$78</f>
        <v>0</v>
      </c>
      <c r="W7" s="224">
        <f>'Tabela I'!W7/'Tabela I'!W$78</f>
        <v>0</v>
      </c>
      <c r="X7" s="224">
        <f>'Tabela I'!X7/'Tabela I'!X$78</f>
        <v>0</v>
      </c>
      <c r="Y7" s="224">
        <f>'Tabela I'!Y7/'Tabela I'!Y$78</f>
        <v>0</v>
      </c>
      <c r="Z7" s="224">
        <f>'Tabela I'!Z7/'Tabela I'!Z$78</f>
        <v>0</v>
      </c>
      <c r="AA7" s="224">
        <f>'Tabela I'!AA7/'Tabela I'!AA$78</f>
        <v>0</v>
      </c>
      <c r="AB7" s="224">
        <f>'Tabela I'!AB7/'Tabela I'!AB$78</f>
        <v>0</v>
      </c>
      <c r="AC7" s="224">
        <f>'Tabela I'!AC7/'Tabela I'!AC$78</f>
        <v>0</v>
      </c>
      <c r="AD7" s="224">
        <f>'Tabela I'!AD7/'Tabela I'!AD$78</f>
        <v>0</v>
      </c>
      <c r="AE7" s="224">
        <f>'Tabela I'!AE7/'Tabela I'!AE$78</f>
        <v>0</v>
      </c>
      <c r="AF7" s="224">
        <f>'Tabela I'!AF7/'Tabela I'!AF$78</f>
        <v>0</v>
      </c>
      <c r="AG7" s="224">
        <f>'Tabela I'!AG7/'Tabela I'!AG$78</f>
        <v>0</v>
      </c>
      <c r="AH7" s="224">
        <f>'Tabela I'!AH7/'Tabela I'!AH$78</f>
        <v>0</v>
      </c>
      <c r="AI7" s="224">
        <f>'Tabela I'!AI7/'Tabela I'!AI$78</f>
        <v>0</v>
      </c>
      <c r="AJ7" s="224">
        <f>'Tabela I'!AJ7/'Tabela I'!AJ$78</f>
        <v>0</v>
      </c>
      <c r="AK7" s="224">
        <f>'Tabela I'!AK7/'Tabela I'!AK$78</f>
        <v>0</v>
      </c>
      <c r="AL7" s="224">
        <f>'Tabela I'!AL7/'Tabela I'!AL$78</f>
        <v>0</v>
      </c>
      <c r="AM7" s="224">
        <f>'Tabela I'!AM7/'Tabela I'!AM$78</f>
        <v>0</v>
      </c>
      <c r="AN7" s="224">
        <f>'Tabela I'!AN7/'Tabela I'!AN$78</f>
        <v>0</v>
      </c>
      <c r="AO7" s="224">
        <f>'Tabela I'!AO7/'Tabela I'!AO$78</f>
        <v>0</v>
      </c>
      <c r="AP7" s="224">
        <f>'Tabela I'!AP7/'Tabela I'!AP$78</f>
        <v>0</v>
      </c>
      <c r="AQ7" s="224">
        <f>'Tabela I'!AQ7/'Tabela I'!AQ$78</f>
        <v>0</v>
      </c>
      <c r="AR7" s="224">
        <f>'Tabela I'!AR7/'Tabela I'!AR$78</f>
        <v>0</v>
      </c>
      <c r="AS7" s="224">
        <f>'Tabela I'!AS7/'Tabela I'!AS$78</f>
        <v>0</v>
      </c>
      <c r="AT7" s="224">
        <f>'Tabela I'!AT7/'Tabela I'!AT$78</f>
        <v>0</v>
      </c>
      <c r="AU7" s="246">
        <f>'Tabela I'!AU7/'Tabela I'!AU$78</f>
        <v>0</v>
      </c>
      <c r="AV7" s="247">
        <f>'Tabela I'!AV7/'Tabela I'!AV$78</f>
        <v>0</v>
      </c>
      <c r="AW7" s="248">
        <f>'Tabela I'!AW7/'Tabela I'!AW$78</f>
        <v>0</v>
      </c>
      <c r="AX7" s="224">
        <f>'Tabela I'!AX7/'Tabela I'!AX$78</f>
        <v>0</v>
      </c>
      <c r="AY7" s="224">
        <f>'Tabela I'!AY7/'Tabela I'!AY$78</f>
        <v>0</v>
      </c>
      <c r="AZ7" s="224">
        <f>'Tabela I'!AZ7/'Tabela I'!AZ$78</f>
        <v>0</v>
      </c>
      <c r="BA7" s="224">
        <f>'Tabela I'!BA7/'Tabela I'!BA$78</f>
        <v>0</v>
      </c>
      <c r="BB7" s="224">
        <f>'Tabela I'!BB7/'Tabela I'!BB$78</f>
        <v>0</v>
      </c>
      <c r="BC7" s="246">
        <f>'Tabela I'!BC7/'Tabela I'!BC$78</f>
        <v>0</v>
      </c>
      <c r="BD7" s="247">
        <f>'Tabela I'!BD7/'Tabela I'!BD$78</f>
        <v>0</v>
      </c>
      <c r="BE7" s="247">
        <f>'Tabela I'!BE7/'Tabela I'!BE$78</f>
        <v>0</v>
      </c>
      <c r="BF7" s="30"/>
      <c r="BG7" s="30"/>
    </row>
    <row r="8" spans="1:59" x14ac:dyDescent="0.2">
      <c r="A8" s="51"/>
      <c r="B8" s="52"/>
      <c r="C8" s="53" t="s">
        <v>57</v>
      </c>
      <c r="D8" s="52"/>
      <c r="E8" s="54"/>
      <c r="F8" s="52">
        <v>1</v>
      </c>
      <c r="G8" s="55" t="s">
        <v>58</v>
      </c>
      <c r="H8" s="56" t="s">
        <v>59</v>
      </c>
      <c r="I8" s="225">
        <f>'Tabela I'!I8/'Tabela I'!I$78</f>
        <v>0.2165</v>
      </c>
      <c r="J8" s="225">
        <f>'Tabela I'!J8/'Tabela I'!J$78</f>
        <v>0.23050000000000001</v>
      </c>
      <c r="K8" s="225">
        <f>'Tabela I'!K8/'Tabela I'!K$78</f>
        <v>0.1983</v>
      </c>
      <c r="L8" s="249">
        <f>'Tabela I'!L8/'Tabela I'!L$78</f>
        <v>0.14699999999999999</v>
      </c>
      <c r="M8" s="249">
        <f>'Tabela I'!M8/'Tabela I'!M$78</f>
        <v>0.43480000000000002</v>
      </c>
      <c r="N8" s="225">
        <f>'Tabela I'!N8/'Tabela I'!N$78</f>
        <v>0.28599999999999998</v>
      </c>
      <c r="O8" s="225">
        <f>'Tabela I'!O8/'Tabela I'!O$78</f>
        <v>0.24429999999999999</v>
      </c>
      <c r="P8" s="249">
        <f>'Tabela I'!P8/'Tabela I'!P$78</f>
        <v>0.20119999999999999</v>
      </c>
      <c r="Q8" s="225">
        <f>'Tabela I'!Q8/'Tabela I'!Q$78</f>
        <v>0.31890000000000002</v>
      </c>
      <c r="R8" s="249">
        <f>'Tabela I'!R8/'Tabela I'!R$78</f>
        <v>0.30230000000000001</v>
      </c>
      <c r="S8" s="249">
        <f>'Tabela I'!S8/'Tabela I'!S$78</f>
        <v>0.35820000000000002</v>
      </c>
      <c r="T8" s="225">
        <f>'Tabela I'!T8/'Tabela I'!T$78</f>
        <v>0.35249999999999998</v>
      </c>
      <c r="U8" s="225">
        <f>'Tabela I'!U8/'Tabela I'!U$78</f>
        <v>0.28460000000000002</v>
      </c>
      <c r="V8" s="249">
        <f>'Tabela I'!V8/'Tabela I'!V$78</f>
        <v>0.15629999999999999</v>
      </c>
      <c r="W8" s="225">
        <f>'Tabela I'!W8/'Tabela I'!W$78</f>
        <v>0.35299999999999998</v>
      </c>
      <c r="X8" s="225">
        <f>'Tabela I'!X8/'Tabela I'!X$78</f>
        <v>0.1757</v>
      </c>
      <c r="Y8" s="225">
        <f>'Tabela I'!Y8/'Tabela I'!Y$78</f>
        <v>0.222</v>
      </c>
      <c r="Z8" s="225">
        <f>'Tabela I'!Z8/'Tabela I'!Z$78</f>
        <v>0.2893</v>
      </c>
      <c r="AA8" s="225">
        <f>'Tabela I'!AA8/'Tabela I'!AA$78</f>
        <v>0.2361</v>
      </c>
      <c r="AB8" s="225">
        <f>'Tabela I'!AB8/'Tabela I'!AB$78</f>
        <v>0.3</v>
      </c>
      <c r="AC8" s="225">
        <f>'Tabela I'!AC8/'Tabela I'!AC$78</f>
        <v>0.30769999999999997</v>
      </c>
      <c r="AD8" s="225">
        <f>'Tabela I'!AD8/'Tabela I'!AD$78</f>
        <v>0.19470000000000001</v>
      </c>
      <c r="AE8" s="225">
        <f>'Tabela I'!AE8/'Tabela I'!AE$78</f>
        <v>0.17280000000000001</v>
      </c>
      <c r="AF8" s="225">
        <f>'Tabela I'!AF8/'Tabela I'!AF$78</f>
        <v>0.28310000000000002</v>
      </c>
      <c r="AG8" s="225">
        <f>'Tabela I'!AG8/'Tabela I'!AG$78</f>
        <v>0.21759999999999999</v>
      </c>
      <c r="AH8" s="225">
        <f>'Tabela I'!AH8/'Tabela I'!AH$78</f>
        <v>0.3286</v>
      </c>
      <c r="AI8" s="225">
        <f>'Tabela I'!AI8/'Tabela I'!AI$78</f>
        <v>0.27389999999999998</v>
      </c>
      <c r="AJ8" s="250">
        <f>'Tabela I'!AJ8/'Tabela I'!AJ$78</f>
        <v>0.21809999999999999</v>
      </c>
      <c r="AK8" s="225">
        <f>'Tabela I'!AK8/'Tabela I'!AK$78</f>
        <v>0.17929999999999999</v>
      </c>
      <c r="AL8" s="225">
        <f>'Tabela I'!AL8/'Tabela I'!AL$78</f>
        <v>0.31659999999999999</v>
      </c>
      <c r="AM8" s="225">
        <f>'Tabela I'!AM8/'Tabela I'!AM$78</f>
        <v>0.3352</v>
      </c>
      <c r="AN8" s="225">
        <f>'Tabela I'!AN8/'Tabela I'!AN$78</f>
        <v>0.19570000000000001</v>
      </c>
      <c r="AO8" s="225">
        <f>'Tabela I'!AO8/'Tabela I'!AO$78</f>
        <v>0.17879999999999999</v>
      </c>
      <c r="AP8" s="225">
        <f>'Tabela I'!AP8/'Tabela I'!AP$78</f>
        <v>0.38350000000000001</v>
      </c>
      <c r="AQ8" s="225">
        <f>'Tabela I'!AQ8/'Tabela I'!AQ$78</f>
        <v>0.29799999999999999</v>
      </c>
      <c r="AR8" s="225">
        <f>'Tabela I'!AR8/'Tabela I'!AR$78</f>
        <v>0.41289999999999999</v>
      </c>
      <c r="AS8" s="225">
        <f>'Tabela I'!AS8/'Tabela I'!AS$78</f>
        <v>0.24060000000000001</v>
      </c>
      <c r="AT8" s="225">
        <f>'Tabela I'!AT8/'Tabela I'!AT$78</f>
        <v>0.19309999999999999</v>
      </c>
      <c r="AU8" s="251">
        <f>'Tabela I'!AU8/'Tabela I'!AU$78</f>
        <v>0.2787</v>
      </c>
      <c r="AV8" s="252">
        <f>'Tabela I'!AV8/'Tabela I'!AV$78</f>
        <v>0.28349999999999997</v>
      </c>
      <c r="AW8" s="253">
        <f>'Tabela I'!AW8/'Tabela I'!AW$78</f>
        <v>0.42830000000000001</v>
      </c>
      <c r="AX8" s="225">
        <f>'Tabela I'!AX8/'Tabela I'!AX$78</f>
        <v>0.39489999999999997</v>
      </c>
      <c r="AY8" s="225">
        <f>'Tabela I'!AY8/'Tabela I'!AY$78</f>
        <v>0.34339999999999998</v>
      </c>
      <c r="AZ8" s="225">
        <f>'Tabela I'!AZ8/'Tabela I'!AZ$78</f>
        <v>0.36509999999999998</v>
      </c>
      <c r="BA8" s="225">
        <f>'Tabela I'!BA8/'Tabela I'!BA$78</f>
        <v>0.34420000000000001</v>
      </c>
      <c r="BB8" s="225">
        <f>'Tabela I'!BB8/'Tabela I'!BB$78</f>
        <v>0.37759999999999999</v>
      </c>
      <c r="BC8" s="251">
        <f>'Tabela I'!BC8/'Tabela I'!BC$78</f>
        <v>0.37969999999999998</v>
      </c>
      <c r="BD8" s="252">
        <f>'Tabela I'!BD8/'Tabela I'!BD$78</f>
        <v>0.37859999999999999</v>
      </c>
      <c r="BE8" s="252">
        <f>'Tabela I'!BE8/'Tabela I'!BE$78</f>
        <v>0.33279999999999998</v>
      </c>
      <c r="BF8" s="30"/>
      <c r="BG8" s="30"/>
    </row>
    <row r="9" spans="1:59" x14ac:dyDescent="0.2">
      <c r="A9" s="51"/>
      <c r="B9" s="52"/>
      <c r="C9" s="53" t="s">
        <v>60</v>
      </c>
      <c r="D9" s="52"/>
      <c r="E9" s="54"/>
      <c r="F9" s="52">
        <v>2</v>
      </c>
      <c r="G9" s="55" t="s">
        <v>61</v>
      </c>
      <c r="H9" s="56" t="s">
        <v>62</v>
      </c>
      <c r="I9" s="225">
        <f>'Tabela I'!I9/'Tabela I'!I$78</f>
        <v>1.9400000000000001E-2</v>
      </c>
      <c r="J9" s="225">
        <f>'Tabela I'!J9/'Tabela I'!J$78</f>
        <v>2.2200000000000001E-2</v>
      </c>
      <c r="K9" s="225">
        <f>'Tabela I'!K9/'Tabela I'!K$78</f>
        <v>1.09E-2</v>
      </c>
      <c r="L9" s="249">
        <f>'Tabela I'!L9/'Tabela I'!L$78</f>
        <v>1.5299999999999999E-2</v>
      </c>
      <c r="M9" s="249">
        <f>'Tabela I'!M9/'Tabela I'!M$78</f>
        <v>1.9E-2</v>
      </c>
      <c r="N9" s="225">
        <f>'Tabela I'!N9/'Tabela I'!N$78</f>
        <v>1.23E-2</v>
      </c>
      <c r="O9" s="225">
        <f>'Tabela I'!O9/'Tabela I'!O$78</f>
        <v>1.8499999999999999E-2</v>
      </c>
      <c r="P9" s="249">
        <f>'Tabela I'!P9/'Tabela I'!P$78</f>
        <v>1.7600000000000001E-2</v>
      </c>
      <c r="Q9" s="225">
        <f>'Tabela I'!Q9/'Tabela I'!Q$78</f>
        <v>3.1300000000000001E-2</v>
      </c>
      <c r="R9" s="249">
        <f>'Tabela I'!R9/'Tabela I'!R$78</f>
        <v>2.07E-2</v>
      </c>
      <c r="S9" s="249">
        <f>'Tabela I'!S9/'Tabela I'!S$78</f>
        <v>1.8200000000000001E-2</v>
      </c>
      <c r="T9" s="225">
        <f>'Tabela I'!T9/'Tabela I'!T$78</f>
        <v>2.0899999999999998E-2</v>
      </c>
      <c r="U9" s="225">
        <f>'Tabela I'!U9/'Tabela I'!U$78</f>
        <v>3.1600000000000003E-2</v>
      </c>
      <c r="V9" s="249">
        <f>'Tabela I'!V9/'Tabela I'!V$78</f>
        <v>6.7999999999999996E-3</v>
      </c>
      <c r="W9" s="225">
        <f>'Tabela I'!W9/'Tabela I'!W$78</f>
        <v>3.4200000000000001E-2</v>
      </c>
      <c r="X9" s="225">
        <f>'Tabela I'!X9/'Tabela I'!X$78</f>
        <v>1.9099999999999999E-2</v>
      </c>
      <c r="Y9" s="225">
        <f>'Tabela I'!Y9/'Tabela I'!Y$78</f>
        <v>1.6799999999999999E-2</v>
      </c>
      <c r="Z9" s="225">
        <f>'Tabela I'!Z9/'Tabela I'!Z$78</f>
        <v>2.0899999999999998E-2</v>
      </c>
      <c r="AA9" s="225">
        <f>'Tabela I'!AA9/'Tabela I'!AA$78</f>
        <v>5.79E-2</v>
      </c>
      <c r="AB9" s="225">
        <f>'Tabela I'!AB9/'Tabela I'!AB$78</f>
        <v>1.5699999999999999E-2</v>
      </c>
      <c r="AC9" s="225">
        <f>'Tabela I'!AC9/'Tabela I'!AC$78</f>
        <v>2.3300000000000001E-2</v>
      </c>
      <c r="AD9" s="225">
        <f>'Tabela I'!AD9/'Tabela I'!AD$78</f>
        <v>1.11E-2</v>
      </c>
      <c r="AE9" s="225">
        <f>'Tabela I'!AE9/'Tabela I'!AE$78</f>
        <v>1.2800000000000001E-2</v>
      </c>
      <c r="AF9" s="225">
        <f>'Tabela I'!AF9/'Tabela I'!AF$78</f>
        <v>2.4500000000000001E-2</v>
      </c>
      <c r="AG9" s="225">
        <f>'Tabela I'!AG9/'Tabela I'!AG$78</f>
        <v>8.9999999999999993E-3</v>
      </c>
      <c r="AH9" s="225">
        <f>'Tabela I'!AH9/'Tabela I'!AH$78</f>
        <v>2.0899999999999998E-2</v>
      </c>
      <c r="AI9" s="225">
        <f>'Tabela I'!AI9/'Tabela I'!AI$78</f>
        <v>1.52E-2</v>
      </c>
      <c r="AJ9" s="250">
        <f>'Tabela I'!AJ9/'Tabela I'!AJ$78</f>
        <v>1.6400000000000001E-2</v>
      </c>
      <c r="AK9" s="225">
        <f>'Tabela I'!AK9/'Tabela I'!AK$78</f>
        <v>1.4800000000000001E-2</v>
      </c>
      <c r="AL9" s="225">
        <f>'Tabela I'!AL9/'Tabela I'!AL$78</f>
        <v>2.47E-2</v>
      </c>
      <c r="AM9" s="225">
        <f>'Tabela I'!AM9/'Tabela I'!AM$78</f>
        <v>2.0799999999999999E-2</v>
      </c>
      <c r="AN9" s="225">
        <f>'Tabela I'!AN9/'Tabela I'!AN$78</f>
        <v>1.0999999999999999E-2</v>
      </c>
      <c r="AO9" s="225">
        <f>'Tabela I'!AO9/'Tabela I'!AO$78</f>
        <v>2.1600000000000001E-2</v>
      </c>
      <c r="AP9" s="225">
        <f>'Tabela I'!AP9/'Tabela I'!AP$78</f>
        <v>2.6599999999999999E-2</v>
      </c>
      <c r="AQ9" s="225">
        <f>'Tabela I'!AQ9/'Tabela I'!AQ$78</f>
        <v>4.1300000000000003E-2</v>
      </c>
      <c r="AR9" s="225">
        <f>'Tabela I'!AR9/'Tabela I'!AR$78</f>
        <v>2.3800000000000002E-2</v>
      </c>
      <c r="AS9" s="225">
        <f>'Tabela I'!AS9/'Tabela I'!AS$78</f>
        <v>1.3299999999999999E-2</v>
      </c>
      <c r="AT9" s="225">
        <f>'Tabela I'!AT9/'Tabela I'!AT$78</f>
        <v>7.1999999999999998E-3</v>
      </c>
      <c r="AU9" s="251">
        <f>'Tabela I'!AU9/'Tabela I'!AU$78</f>
        <v>1.9699999999999999E-2</v>
      </c>
      <c r="AV9" s="252">
        <f>'Tabela I'!AV9/'Tabela I'!AV$78</f>
        <v>2.1700000000000001E-2</v>
      </c>
      <c r="AW9" s="253">
        <f>'Tabela I'!AW9/'Tabela I'!AW$78</f>
        <v>1.5599999999999999E-2</v>
      </c>
      <c r="AX9" s="225">
        <f>'Tabela I'!AX9/'Tabela I'!AX$78</f>
        <v>3.5999999999999997E-2</v>
      </c>
      <c r="AY9" s="225">
        <f>'Tabela I'!AY9/'Tabela I'!AY$78</f>
        <v>2.0299999999999999E-2</v>
      </c>
      <c r="AZ9" s="225">
        <f>'Tabela I'!AZ9/'Tabela I'!AZ$78</f>
        <v>2.01E-2</v>
      </c>
      <c r="BA9" s="225">
        <f>'Tabela I'!BA9/'Tabela I'!BA$78</f>
        <v>2.3400000000000001E-2</v>
      </c>
      <c r="BB9" s="225">
        <f>'Tabela I'!BB9/'Tabela I'!BB$78</f>
        <v>2.4E-2</v>
      </c>
      <c r="BC9" s="251">
        <f>'Tabela I'!BC9/'Tabela I'!BC$78</f>
        <v>2.2800000000000001E-2</v>
      </c>
      <c r="BD9" s="252">
        <f>'Tabela I'!BD9/'Tabela I'!BD$78</f>
        <v>2.3400000000000001E-2</v>
      </c>
      <c r="BE9" s="252">
        <f>'Tabela I'!BE9/'Tabela I'!BE$78</f>
        <v>2.2599999999999999E-2</v>
      </c>
      <c r="BF9" s="30"/>
      <c r="BG9" s="30"/>
    </row>
    <row r="10" spans="1:59" x14ac:dyDescent="0.2">
      <c r="A10" s="51"/>
      <c r="B10" s="52"/>
      <c r="C10" s="53" t="s">
        <v>63</v>
      </c>
      <c r="D10" s="52"/>
      <c r="E10" s="54"/>
      <c r="F10" s="52">
        <v>3</v>
      </c>
      <c r="G10" s="55" t="s">
        <v>64</v>
      </c>
      <c r="H10" s="56" t="s">
        <v>65</v>
      </c>
      <c r="I10" s="225">
        <f>'Tabela I'!I10/'Tabela I'!I$78</f>
        <v>1.4500000000000001E-2</v>
      </c>
      <c r="J10" s="225">
        <f>'Tabela I'!J10/'Tabela I'!J$78</f>
        <v>2.3E-3</v>
      </c>
      <c r="K10" s="225">
        <f>'Tabela I'!K10/'Tabela I'!K$78</f>
        <v>8.9999999999999998E-4</v>
      </c>
      <c r="L10" s="249">
        <f>'Tabela I'!L10/'Tabela I'!L$78</f>
        <v>1.6000000000000001E-3</v>
      </c>
      <c r="M10" s="249">
        <f>'Tabela I'!M10/'Tabela I'!M$78</f>
        <v>4.1999999999999997E-3</v>
      </c>
      <c r="N10" s="225">
        <f>'Tabela I'!N10/'Tabela I'!N$78</f>
        <v>5.4000000000000003E-3</v>
      </c>
      <c r="O10" s="225">
        <f>'Tabela I'!O10/'Tabela I'!O$78</f>
        <v>2.8E-3</v>
      </c>
      <c r="P10" s="249">
        <f>'Tabela I'!P10/'Tabela I'!P$78</f>
        <v>2.9999999999999997E-4</v>
      </c>
      <c r="Q10" s="225">
        <f>'Tabela I'!Q10/'Tabela I'!Q$78</f>
        <v>1.5E-3</v>
      </c>
      <c r="R10" s="249">
        <f>'Tabela I'!R10/'Tabela I'!R$78</f>
        <v>5.4999999999999997E-3</v>
      </c>
      <c r="S10" s="249">
        <f>'Tabela I'!S10/'Tabela I'!S$78</f>
        <v>0</v>
      </c>
      <c r="T10" s="225">
        <f>'Tabela I'!T10/'Tabela I'!T$78</f>
        <v>1.5E-3</v>
      </c>
      <c r="U10" s="225">
        <f>'Tabela I'!U10/'Tabela I'!U$78</f>
        <v>7.1000000000000004E-3</v>
      </c>
      <c r="V10" s="249">
        <f>'Tabela I'!V10/'Tabela I'!V$78</f>
        <v>8.9999999999999998E-4</v>
      </c>
      <c r="W10" s="225">
        <f>'Tabela I'!W10/'Tabela I'!W$78</f>
        <v>2.7000000000000001E-3</v>
      </c>
      <c r="X10" s="225">
        <f>'Tabela I'!X10/'Tabela I'!X$78</f>
        <v>3.3E-3</v>
      </c>
      <c r="Y10" s="225">
        <f>'Tabela I'!Y10/'Tabela I'!Y$78</f>
        <v>5.4000000000000003E-3</v>
      </c>
      <c r="Z10" s="225">
        <f>'Tabela I'!Z10/'Tabela I'!Z$78</f>
        <v>4.7000000000000002E-3</v>
      </c>
      <c r="AA10" s="225">
        <f>'Tabela I'!AA10/'Tabela I'!AA$78</f>
        <v>6.6E-3</v>
      </c>
      <c r="AB10" s="225">
        <f>'Tabela I'!AB10/'Tabela I'!AB$78</f>
        <v>2.5999999999999999E-3</v>
      </c>
      <c r="AC10" s="225">
        <f>'Tabela I'!AC10/'Tabela I'!AC$78</f>
        <v>9.5999999999999992E-3</v>
      </c>
      <c r="AD10" s="225">
        <f>'Tabela I'!AD10/'Tabela I'!AD$78</f>
        <v>4.0000000000000002E-4</v>
      </c>
      <c r="AE10" s="225">
        <f>'Tabela I'!AE10/'Tabela I'!AE$78</f>
        <v>8.6E-3</v>
      </c>
      <c r="AF10" s="225">
        <f>'Tabela I'!AF10/'Tabela I'!AF$78</f>
        <v>1.6000000000000001E-3</v>
      </c>
      <c r="AG10" s="225">
        <f>'Tabela I'!AG10/'Tabela I'!AG$78</f>
        <v>1.8E-3</v>
      </c>
      <c r="AH10" s="225">
        <f>'Tabela I'!AH10/'Tabela I'!AH$78</f>
        <v>8.9999999999999998E-4</v>
      </c>
      <c r="AI10" s="225">
        <f>'Tabela I'!AI10/'Tabela I'!AI$78</f>
        <v>2.3E-3</v>
      </c>
      <c r="AJ10" s="250">
        <f>'Tabela I'!AJ10/'Tabela I'!AJ$78</f>
        <v>5.7999999999999996E-3</v>
      </c>
      <c r="AK10" s="225">
        <f>'Tabela I'!AK10/'Tabela I'!AK$78</f>
        <v>8.0000000000000004E-4</v>
      </c>
      <c r="AL10" s="225">
        <f>'Tabela I'!AL10/'Tabela I'!AL$78</f>
        <v>2E-3</v>
      </c>
      <c r="AM10" s="225">
        <f>'Tabela I'!AM10/'Tabela I'!AM$78</f>
        <v>3.8E-3</v>
      </c>
      <c r="AN10" s="225">
        <f>'Tabela I'!AN10/'Tabela I'!AN$78</f>
        <v>1.1599999999999999E-2</v>
      </c>
      <c r="AO10" s="225">
        <f>'Tabela I'!AO10/'Tabela I'!AO$78</f>
        <v>4.0000000000000002E-4</v>
      </c>
      <c r="AP10" s="225">
        <f>'Tabela I'!AP10/'Tabela I'!AP$78</f>
        <v>8.9999999999999998E-4</v>
      </c>
      <c r="AQ10" s="225">
        <f>'Tabela I'!AQ10/'Tabela I'!AQ$78</f>
        <v>3.2000000000000002E-3</v>
      </c>
      <c r="AR10" s="225">
        <f>'Tabela I'!AR10/'Tabela I'!AR$78</f>
        <v>2.8E-3</v>
      </c>
      <c r="AS10" s="225">
        <f>'Tabela I'!AS10/'Tabela I'!AS$78</f>
        <v>8.9999999999999998E-4</v>
      </c>
      <c r="AT10" s="225">
        <f>'Tabela I'!AT10/'Tabela I'!AT$78</f>
        <v>1.9E-3</v>
      </c>
      <c r="AU10" s="251">
        <f>'Tabela I'!AU10/'Tabela I'!AU$78</f>
        <v>2.8999999999999998E-3</v>
      </c>
      <c r="AV10" s="252">
        <f>'Tabela I'!AV10/'Tabela I'!AV$78</f>
        <v>3.5000000000000001E-3</v>
      </c>
      <c r="AW10" s="253">
        <f>'Tabela I'!AW10/'Tabela I'!AW$78</f>
        <v>6.4000000000000003E-3</v>
      </c>
      <c r="AX10" s="225">
        <f>'Tabela I'!AX10/'Tabela I'!AX$78</f>
        <v>2.0999999999999999E-3</v>
      </c>
      <c r="AY10" s="225">
        <f>'Tabela I'!AY10/'Tabela I'!AY$78</f>
        <v>6.4000000000000003E-3</v>
      </c>
      <c r="AZ10" s="225">
        <f>'Tabela I'!AZ10/'Tabela I'!AZ$78</f>
        <v>3.5999999999999999E-3</v>
      </c>
      <c r="BA10" s="225">
        <f>'Tabela I'!BA10/'Tabela I'!BA$78</f>
        <v>3.5999999999999999E-3</v>
      </c>
      <c r="BB10" s="225">
        <f>'Tabela I'!BB10/'Tabela I'!BB$78</f>
        <v>4.1999999999999997E-3</v>
      </c>
      <c r="BC10" s="251">
        <f>'Tabela I'!BC10/'Tabela I'!BC$78</f>
        <v>3.8E-3</v>
      </c>
      <c r="BD10" s="252">
        <f>'Tabela I'!BD10/'Tabela I'!BD$78</f>
        <v>4.0000000000000001E-3</v>
      </c>
      <c r="BE10" s="252">
        <f>'Tabela I'!BE10/'Tabela I'!BE$78</f>
        <v>3.8E-3</v>
      </c>
      <c r="BF10" s="30"/>
      <c r="BG10" s="30"/>
    </row>
    <row r="11" spans="1:59" x14ac:dyDescent="0.2">
      <c r="A11" s="51"/>
      <c r="B11" s="52"/>
      <c r="C11" s="53" t="s">
        <v>66</v>
      </c>
      <c r="D11" s="52"/>
      <c r="E11" s="54"/>
      <c r="F11" s="52">
        <v>4</v>
      </c>
      <c r="G11" s="55" t="s">
        <v>67</v>
      </c>
      <c r="H11" s="56" t="s">
        <v>68</v>
      </c>
      <c r="I11" s="225">
        <f>'Tabela I'!I11/'Tabela I'!I$78</f>
        <v>0</v>
      </c>
      <c r="J11" s="225">
        <f>'Tabela I'!J11/'Tabela I'!J$78</f>
        <v>0</v>
      </c>
      <c r="K11" s="225">
        <f>'Tabela I'!K11/'Tabela I'!K$78</f>
        <v>1E-4</v>
      </c>
      <c r="L11" s="249">
        <f>'Tabela I'!L11/'Tabela I'!L$78</f>
        <v>0</v>
      </c>
      <c r="M11" s="249">
        <f>'Tabela I'!M11/'Tabela I'!M$78</f>
        <v>0</v>
      </c>
      <c r="N11" s="225">
        <f>'Tabela I'!N11/'Tabela I'!N$78</f>
        <v>1E-4</v>
      </c>
      <c r="O11" s="225">
        <f>'Tabela I'!O11/'Tabela I'!O$78</f>
        <v>0</v>
      </c>
      <c r="P11" s="249">
        <f>'Tabela I'!P11/'Tabela I'!P$78</f>
        <v>0</v>
      </c>
      <c r="Q11" s="225">
        <f>'Tabela I'!Q11/'Tabela I'!Q$78</f>
        <v>0</v>
      </c>
      <c r="R11" s="249">
        <f>'Tabela I'!R11/'Tabela I'!R$78</f>
        <v>0</v>
      </c>
      <c r="S11" s="249">
        <f>'Tabela I'!S11/'Tabela I'!S$78</f>
        <v>0</v>
      </c>
      <c r="T11" s="225">
        <f>'Tabela I'!T11/'Tabela I'!T$78</f>
        <v>0</v>
      </c>
      <c r="U11" s="225">
        <f>'Tabela I'!U11/'Tabela I'!U$78</f>
        <v>0</v>
      </c>
      <c r="V11" s="249">
        <f>'Tabela I'!V11/'Tabela I'!V$78</f>
        <v>0</v>
      </c>
      <c r="W11" s="225">
        <f>'Tabela I'!W11/'Tabela I'!W$78</f>
        <v>0</v>
      </c>
      <c r="X11" s="225">
        <f>'Tabela I'!X11/'Tabela I'!X$78</f>
        <v>0</v>
      </c>
      <c r="Y11" s="225">
        <f>'Tabela I'!Y11/'Tabela I'!Y$78</f>
        <v>0</v>
      </c>
      <c r="Z11" s="225">
        <f>'Tabela I'!Z11/'Tabela I'!Z$78</f>
        <v>0</v>
      </c>
      <c r="AA11" s="225">
        <f>'Tabela I'!AA11/'Tabela I'!AA$78</f>
        <v>0</v>
      </c>
      <c r="AB11" s="225">
        <f>'Tabela I'!AB11/'Tabela I'!AB$78</f>
        <v>0</v>
      </c>
      <c r="AC11" s="225">
        <f>'Tabela I'!AC11/'Tabela I'!AC$78</f>
        <v>0</v>
      </c>
      <c r="AD11" s="225">
        <f>'Tabela I'!AD11/'Tabela I'!AD$78</f>
        <v>0</v>
      </c>
      <c r="AE11" s="225">
        <f>'Tabela I'!AE11/'Tabela I'!AE$78</f>
        <v>1E-4</v>
      </c>
      <c r="AF11" s="225">
        <f>'Tabela I'!AF11/'Tabela I'!AF$78</f>
        <v>0</v>
      </c>
      <c r="AG11" s="225">
        <f>'Tabela I'!AG11/'Tabela I'!AG$78</f>
        <v>0</v>
      </c>
      <c r="AH11" s="225">
        <f>'Tabela I'!AH11/'Tabela I'!AH$78</f>
        <v>0</v>
      </c>
      <c r="AI11" s="225">
        <f>'Tabela I'!AI11/'Tabela I'!AI$78</f>
        <v>0</v>
      </c>
      <c r="AJ11" s="250">
        <f>'Tabela I'!AJ11/'Tabela I'!AJ$78</f>
        <v>0</v>
      </c>
      <c r="AK11" s="225">
        <f>'Tabela I'!AK11/'Tabela I'!AK$78</f>
        <v>0</v>
      </c>
      <c r="AL11" s="225">
        <f>'Tabela I'!AL11/'Tabela I'!AL$78</f>
        <v>0</v>
      </c>
      <c r="AM11" s="225">
        <f>'Tabela I'!AM11/'Tabela I'!AM$78</f>
        <v>0</v>
      </c>
      <c r="AN11" s="225">
        <f>'Tabela I'!AN11/'Tabela I'!AN$78</f>
        <v>0</v>
      </c>
      <c r="AO11" s="225">
        <f>'Tabela I'!AO11/'Tabela I'!AO$78</f>
        <v>0</v>
      </c>
      <c r="AP11" s="225">
        <f>'Tabela I'!AP11/'Tabela I'!AP$78</f>
        <v>0</v>
      </c>
      <c r="AQ11" s="225">
        <f>'Tabela I'!AQ11/'Tabela I'!AQ$78</f>
        <v>0</v>
      </c>
      <c r="AR11" s="225">
        <f>'Tabela I'!AR11/'Tabela I'!AR$78</f>
        <v>0</v>
      </c>
      <c r="AS11" s="225">
        <f>'Tabela I'!AS11/'Tabela I'!AS$78</f>
        <v>0</v>
      </c>
      <c r="AT11" s="225">
        <f>'Tabela I'!AT11/'Tabela I'!AT$78</f>
        <v>0</v>
      </c>
      <c r="AU11" s="251">
        <f>'Tabela I'!AU11/'Tabela I'!AU$78</f>
        <v>0</v>
      </c>
      <c r="AV11" s="252">
        <f>'Tabela I'!AV11/'Tabela I'!AV$78</f>
        <v>0</v>
      </c>
      <c r="AW11" s="253">
        <f>'Tabela I'!AW11/'Tabela I'!AW$78</f>
        <v>0</v>
      </c>
      <c r="AX11" s="225">
        <f>'Tabela I'!AX11/'Tabela I'!AX$78</f>
        <v>0</v>
      </c>
      <c r="AY11" s="225">
        <f>'Tabela I'!AY11/'Tabela I'!AY$78</f>
        <v>0</v>
      </c>
      <c r="AZ11" s="225">
        <f>'Tabela I'!AZ11/'Tabela I'!AZ$78</f>
        <v>0</v>
      </c>
      <c r="BA11" s="225">
        <f>'Tabela I'!BA11/'Tabela I'!BA$78</f>
        <v>0</v>
      </c>
      <c r="BB11" s="225">
        <f>'Tabela I'!BB11/'Tabela I'!BB$78</f>
        <v>0</v>
      </c>
      <c r="BC11" s="251">
        <f>'Tabela I'!BC11/'Tabela I'!BC$78</f>
        <v>0</v>
      </c>
      <c r="BD11" s="252">
        <f>'Tabela I'!BD11/'Tabela I'!BD$78</f>
        <v>0</v>
      </c>
      <c r="BE11" s="252">
        <f>'Tabela I'!BE11/'Tabela I'!BE$78</f>
        <v>0</v>
      </c>
      <c r="BF11" s="30"/>
      <c r="BG11" s="30"/>
    </row>
    <row r="12" spans="1:59" x14ac:dyDescent="0.2">
      <c r="A12" s="51"/>
      <c r="B12" s="52"/>
      <c r="C12" s="53" t="s">
        <v>69</v>
      </c>
      <c r="D12" s="52"/>
      <c r="E12" s="54"/>
      <c r="F12" s="52">
        <v>5</v>
      </c>
      <c r="G12" s="63" t="s">
        <v>70</v>
      </c>
      <c r="H12" s="56" t="s">
        <v>71</v>
      </c>
      <c r="I12" s="225">
        <f>'Tabela I'!I12/'Tabela I'!I$78</f>
        <v>7.5600000000000001E-2</v>
      </c>
      <c r="J12" s="225">
        <f>'Tabela I'!J12/'Tabela I'!J$78</f>
        <v>0</v>
      </c>
      <c r="K12" s="225">
        <f>'Tabela I'!K12/'Tabela I'!K$78</f>
        <v>0.1119</v>
      </c>
      <c r="L12" s="249">
        <f>'Tabela I'!L12/'Tabela I'!L$78</f>
        <v>2.9000000000000001E-2</v>
      </c>
      <c r="M12" s="249">
        <f>'Tabela I'!M12/'Tabela I'!M$78</f>
        <v>9.1999999999999998E-3</v>
      </c>
      <c r="N12" s="225">
        <f>'Tabela I'!N12/'Tabela I'!N$78</f>
        <v>9.9099999999999994E-2</v>
      </c>
      <c r="O12" s="225">
        <f>'Tabela I'!O12/'Tabela I'!O$78</f>
        <v>2.2000000000000001E-3</v>
      </c>
      <c r="P12" s="249">
        <f>'Tabela I'!P12/'Tabela I'!P$78</f>
        <v>0</v>
      </c>
      <c r="Q12" s="225">
        <f>'Tabela I'!Q12/'Tabela I'!Q$78</f>
        <v>1.6000000000000001E-3</v>
      </c>
      <c r="R12" s="249">
        <f>'Tabela I'!R12/'Tabela I'!R$78</f>
        <v>0</v>
      </c>
      <c r="S12" s="249">
        <f>'Tabela I'!S12/'Tabela I'!S$78</f>
        <v>0</v>
      </c>
      <c r="T12" s="225">
        <f>'Tabela I'!T12/'Tabela I'!T$78</f>
        <v>8.8099999999999998E-2</v>
      </c>
      <c r="U12" s="225">
        <f>'Tabela I'!U12/'Tabela I'!U$78</f>
        <v>5.0000000000000001E-4</v>
      </c>
      <c r="V12" s="249">
        <f>'Tabela I'!V12/'Tabela I'!V$78</f>
        <v>2.7400000000000001E-2</v>
      </c>
      <c r="W12" s="225">
        <f>'Tabela I'!W12/'Tabela I'!W$78</f>
        <v>8.9999999999999998E-4</v>
      </c>
      <c r="X12" s="225">
        <f>'Tabela I'!X12/'Tabela I'!X$78</f>
        <v>1E-3</v>
      </c>
      <c r="Y12" s="225">
        <f>'Tabela I'!Y12/'Tabela I'!Y$78</f>
        <v>2.3300000000000001E-2</v>
      </c>
      <c r="Z12" s="225">
        <f>'Tabela I'!Z12/'Tabela I'!Z$78</f>
        <v>1.35E-2</v>
      </c>
      <c r="AA12" s="225">
        <f>'Tabela I'!AA12/'Tabela I'!AA$78</f>
        <v>2.0000000000000001E-4</v>
      </c>
      <c r="AB12" s="225">
        <f>'Tabela I'!AB12/'Tabela I'!AB$78</f>
        <v>8.9999999999999993E-3</v>
      </c>
      <c r="AC12" s="225">
        <f>'Tabela I'!AC12/'Tabela I'!AC$78</f>
        <v>7.3499999999999996E-2</v>
      </c>
      <c r="AD12" s="225">
        <f>'Tabela I'!AD12/'Tabela I'!AD$78</f>
        <v>6.4199999999999993E-2</v>
      </c>
      <c r="AE12" s="225">
        <f>'Tabela I'!AE12/'Tabela I'!AE$78</f>
        <v>7.4499999999999997E-2</v>
      </c>
      <c r="AF12" s="225">
        <f>'Tabela I'!AF12/'Tabela I'!AF$78</f>
        <v>7.9100000000000004E-2</v>
      </c>
      <c r="AG12" s="225">
        <f>'Tabela I'!AG12/'Tabela I'!AG$78</f>
        <v>5.4999999999999997E-3</v>
      </c>
      <c r="AH12" s="225">
        <f>'Tabela I'!AH12/'Tabela I'!AH$78</f>
        <v>0</v>
      </c>
      <c r="AI12" s="225">
        <f>'Tabela I'!AI12/'Tabela I'!AI$78</f>
        <v>1.37E-2</v>
      </c>
      <c r="AJ12" s="250">
        <f>'Tabela I'!AJ12/'Tabela I'!AJ$78</f>
        <v>2.9999999999999997E-4</v>
      </c>
      <c r="AK12" s="225">
        <f>'Tabela I'!AK12/'Tabela I'!AK$78</f>
        <v>4.0000000000000002E-4</v>
      </c>
      <c r="AL12" s="225">
        <f>'Tabela I'!AL12/'Tabela I'!AL$78</f>
        <v>1.6000000000000001E-3</v>
      </c>
      <c r="AM12" s="225">
        <f>'Tabela I'!AM12/'Tabela I'!AM$78</f>
        <v>2.0000000000000001E-4</v>
      </c>
      <c r="AN12" s="225">
        <f>'Tabela I'!AN12/'Tabela I'!AN$78</f>
        <v>4.4600000000000001E-2</v>
      </c>
      <c r="AO12" s="225">
        <f>'Tabela I'!AO12/'Tabela I'!AO$78</f>
        <v>1E-4</v>
      </c>
      <c r="AP12" s="225">
        <f>'Tabela I'!AP12/'Tabela I'!AP$78</f>
        <v>0</v>
      </c>
      <c r="AQ12" s="225">
        <f>'Tabela I'!AQ12/'Tabela I'!AQ$78</f>
        <v>1E-4</v>
      </c>
      <c r="AR12" s="225">
        <f>'Tabela I'!AR12/'Tabela I'!AR$78</f>
        <v>2.0000000000000001E-4</v>
      </c>
      <c r="AS12" s="225">
        <f>'Tabela I'!AS12/'Tabela I'!AS$78</f>
        <v>0</v>
      </c>
      <c r="AT12" s="225">
        <f>'Tabela I'!AT12/'Tabela I'!AT$78</f>
        <v>5.7099999999999998E-2</v>
      </c>
      <c r="AU12" s="251">
        <f>'Tabela I'!AU12/'Tabela I'!AU$78</f>
        <v>3.8600000000000002E-2</v>
      </c>
      <c r="AV12" s="252">
        <f>'Tabela I'!AV12/'Tabela I'!AV$78</f>
        <v>2.6200000000000001E-2</v>
      </c>
      <c r="AW12" s="253">
        <f>'Tabela I'!AW12/'Tabela I'!AW$78</f>
        <v>1.2699999999999999E-2</v>
      </c>
      <c r="AX12" s="225">
        <f>'Tabela I'!AX12/'Tabela I'!AX$78</f>
        <v>0</v>
      </c>
      <c r="AY12" s="225">
        <f>'Tabela I'!AY12/'Tabela I'!AY$78</f>
        <v>0</v>
      </c>
      <c r="AZ12" s="225">
        <f>'Tabela I'!AZ12/'Tabela I'!AZ$78</f>
        <v>1.37E-2</v>
      </c>
      <c r="BA12" s="225">
        <f>'Tabela I'!BA12/'Tabela I'!BA$78</f>
        <v>4.0000000000000002E-4</v>
      </c>
      <c r="BB12" s="225">
        <f>'Tabela I'!BB12/'Tabela I'!BB$78</f>
        <v>4.5999999999999999E-3</v>
      </c>
      <c r="BC12" s="251">
        <f>'Tabela I'!BC12/'Tabela I'!BC$78</f>
        <v>0</v>
      </c>
      <c r="BD12" s="252">
        <f>'Tabela I'!BD12/'Tabela I'!BD$78</f>
        <v>2.3E-3</v>
      </c>
      <c r="BE12" s="252">
        <f>'Tabela I'!BE12/'Tabela I'!BE$78</f>
        <v>1.38E-2</v>
      </c>
      <c r="BF12" s="30"/>
      <c r="BG12" s="30"/>
    </row>
    <row r="13" spans="1:59" x14ac:dyDescent="0.2">
      <c r="A13" s="51"/>
      <c r="B13" s="52"/>
      <c r="C13" s="53" t="s">
        <v>72</v>
      </c>
      <c r="D13" s="52"/>
      <c r="E13" s="54"/>
      <c r="F13" s="52">
        <v>6</v>
      </c>
      <c r="G13" s="63" t="s">
        <v>73</v>
      </c>
      <c r="H13" s="56" t="s">
        <v>74</v>
      </c>
      <c r="I13" s="225">
        <f>'Tabela I'!I13/'Tabela I'!I$78</f>
        <v>2.0299999999999999E-2</v>
      </c>
      <c r="J13" s="225">
        <f>'Tabela I'!J13/'Tabela I'!J$78</f>
        <v>2.9600000000000001E-2</v>
      </c>
      <c r="K13" s="225">
        <f>'Tabela I'!K13/'Tabela I'!K$78</f>
        <v>1.5699999999999999E-2</v>
      </c>
      <c r="L13" s="249">
        <f>'Tabela I'!L13/'Tabela I'!L$78</f>
        <v>2.1399999999999999E-2</v>
      </c>
      <c r="M13" s="249">
        <f>'Tabela I'!M13/'Tabela I'!M$78</f>
        <v>0.03</v>
      </c>
      <c r="N13" s="225">
        <f>'Tabela I'!N13/'Tabela I'!N$78</f>
        <v>2.52E-2</v>
      </c>
      <c r="O13" s="225">
        <f>'Tabela I'!O13/'Tabela I'!O$78</f>
        <v>3.1399999999999997E-2</v>
      </c>
      <c r="P13" s="249">
        <f>'Tabela I'!P13/'Tabela I'!P$78</f>
        <v>2.23E-2</v>
      </c>
      <c r="Q13" s="225">
        <f>'Tabela I'!Q13/'Tabela I'!Q$78</f>
        <v>3.7699999999999997E-2</v>
      </c>
      <c r="R13" s="249">
        <f>'Tabela I'!R13/'Tabela I'!R$78</f>
        <v>3.2300000000000002E-2</v>
      </c>
      <c r="S13" s="249">
        <f>'Tabela I'!S13/'Tabela I'!S$78</f>
        <v>4.1000000000000002E-2</v>
      </c>
      <c r="T13" s="225">
        <f>'Tabela I'!T13/'Tabela I'!T$78</f>
        <v>3.3000000000000002E-2</v>
      </c>
      <c r="U13" s="225">
        <f>'Tabela I'!U13/'Tabela I'!U$78</f>
        <v>2.7799999999999998E-2</v>
      </c>
      <c r="V13" s="249">
        <f>'Tabela I'!V13/'Tabela I'!V$78</f>
        <v>1.5299999999999999E-2</v>
      </c>
      <c r="W13" s="225">
        <f>'Tabela I'!W13/'Tabela I'!W$78</f>
        <v>2.7799999999999998E-2</v>
      </c>
      <c r="X13" s="225">
        <f>'Tabela I'!X13/'Tabela I'!X$78</f>
        <v>2.9600000000000001E-2</v>
      </c>
      <c r="Y13" s="225">
        <f>'Tabela I'!Y13/'Tabela I'!Y$78</f>
        <v>3.0599999999999999E-2</v>
      </c>
      <c r="Z13" s="225">
        <f>'Tabela I'!Z13/'Tabela I'!Z$78</f>
        <v>2.63E-2</v>
      </c>
      <c r="AA13" s="225">
        <f>'Tabela I'!AA13/'Tabela I'!AA$78</f>
        <v>2.2499999999999999E-2</v>
      </c>
      <c r="AB13" s="225">
        <f>'Tabela I'!AB13/'Tabela I'!AB$78</f>
        <v>2.5000000000000001E-2</v>
      </c>
      <c r="AC13" s="225">
        <f>'Tabela I'!AC13/'Tabela I'!AC$78</f>
        <v>2.7799999999999998E-2</v>
      </c>
      <c r="AD13" s="225">
        <f>'Tabela I'!AD13/'Tabela I'!AD$78</f>
        <v>2.6200000000000001E-2</v>
      </c>
      <c r="AE13" s="225">
        <f>'Tabela I'!AE13/'Tabela I'!AE$78</f>
        <v>2.6200000000000001E-2</v>
      </c>
      <c r="AF13" s="225">
        <f>'Tabela I'!AF13/'Tabela I'!AF$78</f>
        <v>3.7100000000000001E-2</v>
      </c>
      <c r="AG13" s="225">
        <f>'Tabela I'!AG13/'Tabela I'!AG$78</f>
        <v>2.6599999999999999E-2</v>
      </c>
      <c r="AH13" s="225">
        <f>'Tabela I'!AH13/'Tabela I'!AH$78</f>
        <v>2.93E-2</v>
      </c>
      <c r="AI13" s="225">
        <f>'Tabela I'!AI13/'Tabela I'!AI$78</f>
        <v>3.2899999999999999E-2</v>
      </c>
      <c r="AJ13" s="250">
        <f>'Tabela I'!AJ13/'Tabela I'!AJ$78</f>
        <v>2.5999999999999999E-2</v>
      </c>
      <c r="AK13" s="225">
        <f>'Tabela I'!AK13/'Tabela I'!AK$78</f>
        <v>2.1100000000000001E-2</v>
      </c>
      <c r="AL13" s="225">
        <f>'Tabela I'!AL13/'Tabela I'!AL$78</f>
        <v>3.1E-2</v>
      </c>
      <c r="AM13" s="225">
        <f>'Tabela I'!AM13/'Tabela I'!AM$78</f>
        <v>6.6600000000000006E-2</v>
      </c>
      <c r="AN13" s="225">
        <f>'Tabela I'!AN13/'Tabela I'!AN$78</f>
        <v>1.43E-2</v>
      </c>
      <c r="AO13" s="225">
        <f>'Tabela I'!AO13/'Tabela I'!AO$78</f>
        <v>2.29E-2</v>
      </c>
      <c r="AP13" s="225">
        <f>'Tabela I'!AP13/'Tabela I'!AP$78</f>
        <v>4.2799999999999998E-2</v>
      </c>
      <c r="AQ13" s="225">
        <f>'Tabela I'!AQ13/'Tabela I'!AQ$78</f>
        <v>2.5499999999999998E-2</v>
      </c>
      <c r="AR13" s="225">
        <f>'Tabela I'!AR13/'Tabela I'!AR$78</f>
        <v>2.81E-2</v>
      </c>
      <c r="AS13" s="225">
        <f>'Tabela I'!AS13/'Tabela I'!AS$78</f>
        <v>3.1800000000000002E-2</v>
      </c>
      <c r="AT13" s="225">
        <f>'Tabela I'!AT13/'Tabela I'!AT$78</f>
        <v>2.46E-2</v>
      </c>
      <c r="AU13" s="251">
        <f>'Tabela I'!AU13/'Tabela I'!AU$78</f>
        <v>2.9399999999999999E-2</v>
      </c>
      <c r="AV13" s="252">
        <f>'Tabela I'!AV13/'Tabela I'!AV$78</f>
        <v>2.87E-2</v>
      </c>
      <c r="AW13" s="253">
        <f>'Tabela I'!AW13/'Tabela I'!AW$78</f>
        <v>3.5499999999999997E-2</v>
      </c>
      <c r="AX13" s="225">
        <f>'Tabela I'!AX13/'Tabela I'!AX$78</f>
        <v>2.93E-2</v>
      </c>
      <c r="AY13" s="225">
        <f>'Tabela I'!AY13/'Tabela I'!AY$78</f>
        <v>3.5799999999999998E-2</v>
      </c>
      <c r="AZ13" s="225">
        <f>'Tabela I'!AZ13/'Tabela I'!AZ$78</f>
        <v>3.2800000000000003E-2</v>
      </c>
      <c r="BA13" s="225">
        <f>'Tabela I'!BA13/'Tabela I'!BA$78</f>
        <v>3.4599999999999999E-2</v>
      </c>
      <c r="BB13" s="225">
        <f>'Tabela I'!BB13/'Tabela I'!BB$78</f>
        <v>3.3399999999999999E-2</v>
      </c>
      <c r="BC13" s="251">
        <f>'Tabela I'!BC13/'Tabela I'!BC$78</f>
        <v>4.6199999999999998E-2</v>
      </c>
      <c r="BD13" s="252">
        <f>'Tabela I'!BD13/'Tabela I'!BD$78</f>
        <v>3.9800000000000002E-2</v>
      </c>
      <c r="BE13" s="252">
        <f>'Tabela I'!BE13/'Tabela I'!BE$78</f>
        <v>3.44E-2</v>
      </c>
      <c r="BF13" s="30"/>
      <c r="BG13" s="30"/>
    </row>
    <row r="14" spans="1:59" x14ac:dyDescent="0.2">
      <c r="A14" s="51"/>
      <c r="B14" s="52"/>
      <c r="C14" s="53"/>
      <c r="D14" s="52"/>
      <c r="E14" s="54"/>
      <c r="F14" s="52"/>
      <c r="G14" s="63"/>
      <c r="H14" s="56"/>
      <c r="I14" s="225">
        <f>'Tabela I'!I14/'Tabela I'!I$78</f>
        <v>0</v>
      </c>
      <c r="J14" s="225">
        <f>'Tabela I'!J14/'Tabela I'!J$78</f>
        <v>0</v>
      </c>
      <c r="K14" s="225">
        <f>'Tabela I'!K14/'Tabela I'!K$78</f>
        <v>0</v>
      </c>
      <c r="L14" s="249">
        <f>'Tabela I'!L14/'Tabela I'!L$78</f>
        <v>0</v>
      </c>
      <c r="M14" s="249">
        <f>'Tabela I'!M14/'Tabela I'!M$78</f>
        <v>0</v>
      </c>
      <c r="N14" s="225">
        <f>'Tabela I'!N14/'Tabela I'!N$78</f>
        <v>0</v>
      </c>
      <c r="O14" s="225">
        <f>'Tabela I'!O14/'Tabela I'!O$78</f>
        <v>0</v>
      </c>
      <c r="P14" s="249">
        <f>'Tabela I'!P14/'Tabela I'!P$78</f>
        <v>0</v>
      </c>
      <c r="Q14" s="225">
        <f>'Tabela I'!Q14/'Tabela I'!Q$78</f>
        <v>0</v>
      </c>
      <c r="R14" s="249">
        <f>'Tabela I'!R14/'Tabela I'!R$78</f>
        <v>0</v>
      </c>
      <c r="S14" s="249">
        <f>'Tabela I'!S14/'Tabela I'!S$78</f>
        <v>0</v>
      </c>
      <c r="T14" s="225">
        <f>'Tabela I'!T14/'Tabela I'!T$78</f>
        <v>0</v>
      </c>
      <c r="U14" s="225">
        <f>'Tabela I'!U14/'Tabela I'!U$78</f>
        <v>0</v>
      </c>
      <c r="V14" s="249">
        <f>'Tabela I'!V14/'Tabela I'!V$78</f>
        <v>0</v>
      </c>
      <c r="W14" s="225">
        <f>'Tabela I'!W14/'Tabela I'!W$78</f>
        <v>0</v>
      </c>
      <c r="X14" s="225">
        <f>'Tabela I'!X14/'Tabela I'!X$78</f>
        <v>0</v>
      </c>
      <c r="Y14" s="225">
        <f>'Tabela I'!Y14/'Tabela I'!Y$78</f>
        <v>0</v>
      </c>
      <c r="Z14" s="225">
        <f>'Tabela I'!Z14/'Tabela I'!Z$78</f>
        <v>0</v>
      </c>
      <c r="AA14" s="225">
        <f>'Tabela I'!AA14/'Tabela I'!AA$78</f>
        <v>0</v>
      </c>
      <c r="AB14" s="225">
        <f>'Tabela I'!AB14/'Tabela I'!AB$78</f>
        <v>0</v>
      </c>
      <c r="AC14" s="225">
        <f>'Tabela I'!AC14/'Tabela I'!AC$78</f>
        <v>0</v>
      </c>
      <c r="AD14" s="225">
        <f>'Tabela I'!AD14/'Tabela I'!AD$78</f>
        <v>0</v>
      </c>
      <c r="AE14" s="225">
        <f>'Tabela I'!AE14/'Tabela I'!AE$78</f>
        <v>0</v>
      </c>
      <c r="AF14" s="225">
        <f>'Tabela I'!AF14/'Tabela I'!AF$78</f>
        <v>0</v>
      </c>
      <c r="AG14" s="225">
        <f>'Tabela I'!AG14/'Tabela I'!AG$78</f>
        <v>0</v>
      </c>
      <c r="AH14" s="225">
        <f>'Tabela I'!AH14/'Tabela I'!AH$78</f>
        <v>0</v>
      </c>
      <c r="AI14" s="225">
        <f>'Tabela I'!AI14/'Tabela I'!AI$78</f>
        <v>0</v>
      </c>
      <c r="AJ14" s="250">
        <f>'Tabela I'!AJ14/'Tabela I'!AJ$78</f>
        <v>0</v>
      </c>
      <c r="AK14" s="225">
        <f>'Tabela I'!AK14/'Tabela I'!AK$78</f>
        <v>0</v>
      </c>
      <c r="AL14" s="225">
        <f>'Tabela I'!AL14/'Tabela I'!AL$78</f>
        <v>0</v>
      </c>
      <c r="AM14" s="225">
        <f>'Tabela I'!AM14/'Tabela I'!AM$78</f>
        <v>0</v>
      </c>
      <c r="AN14" s="225">
        <f>'Tabela I'!AN14/'Tabela I'!AN$78</f>
        <v>0</v>
      </c>
      <c r="AO14" s="225">
        <f>'Tabela I'!AO14/'Tabela I'!AO$78</f>
        <v>0</v>
      </c>
      <c r="AP14" s="225">
        <f>'Tabela I'!AP14/'Tabela I'!AP$78</f>
        <v>0</v>
      </c>
      <c r="AQ14" s="225">
        <f>'Tabela I'!AQ14/'Tabela I'!AQ$78</f>
        <v>0</v>
      </c>
      <c r="AR14" s="225">
        <f>'Tabela I'!AR14/'Tabela I'!AR$78</f>
        <v>0</v>
      </c>
      <c r="AS14" s="225">
        <f>'Tabela I'!AS14/'Tabela I'!AS$78</f>
        <v>0</v>
      </c>
      <c r="AT14" s="225">
        <f>'Tabela I'!AT14/'Tabela I'!AT$78</f>
        <v>0</v>
      </c>
      <c r="AU14" s="251">
        <f>'Tabela I'!AU14/'Tabela I'!AU$78</f>
        <v>0</v>
      </c>
      <c r="AV14" s="252">
        <f>'Tabela I'!AV14/'Tabela I'!AV$78</f>
        <v>0</v>
      </c>
      <c r="AW14" s="253">
        <f>'Tabela I'!AW14/'Tabela I'!AW$78</f>
        <v>0</v>
      </c>
      <c r="AX14" s="225">
        <f>'Tabela I'!AX14/'Tabela I'!AX$78</f>
        <v>0</v>
      </c>
      <c r="AY14" s="225">
        <f>'Tabela I'!AY14/'Tabela I'!AY$78</f>
        <v>0</v>
      </c>
      <c r="AZ14" s="225">
        <f>'Tabela I'!AZ14/'Tabela I'!AZ$78</f>
        <v>0</v>
      </c>
      <c r="BA14" s="225">
        <f>'Tabela I'!BA14/'Tabela I'!BA$78</f>
        <v>0</v>
      </c>
      <c r="BB14" s="225">
        <f>'Tabela I'!BB14/'Tabela I'!BB$78</f>
        <v>0</v>
      </c>
      <c r="BC14" s="251">
        <f>'Tabela I'!BC14/'Tabela I'!BC$78</f>
        <v>0</v>
      </c>
      <c r="BD14" s="252">
        <f>'Tabela I'!BD14/'Tabela I'!BD$78</f>
        <v>0</v>
      </c>
      <c r="BE14" s="252">
        <f>'Tabela I'!BE14/'Tabela I'!BE$78</f>
        <v>0</v>
      </c>
      <c r="BF14" s="30"/>
      <c r="BG14" s="30"/>
    </row>
    <row r="15" spans="1:59" x14ac:dyDescent="0.2">
      <c r="A15" s="51"/>
      <c r="B15" s="64" t="s">
        <v>52</v>
      </c>
      <c r="C15" s="52"/>
      <c r="D15" s="53"/>
      <c r="E15" s="54"/>
      <c r="F15" s="52"/>
      <c r="G15" s="65" t="s">
        <v>75</v>
      </c>
      <c r="H15" s="66" t="s">
        <v>76</v>
      </c>
      <c r="I15" s="226">
        <f>'Tabela I'!I15/'Tabela I'!I$78</f>
        <v>0.2082</v>
      </c>
      <c r="J15" s="226">
        <f>'Tabela I'!J15/'Tabela I'!J$78</f>
        <v>0.1087</v>
      </c>
      <c r="K15" s="226">
        <f>'Tabela I'!K15/'Tabela I'!K$78</f>
        <v>0.1113</v>
      </c>
      <c r="L15" s="226">
        <f>'Tabela I'!L15/'Tabela I'!L$78</f>
        <v>0.1048</v>
      </c>
      <c r="M15" s="226">
        <f>'Tabela I'!M15/'Tabela I'!M$78</f>
        <v>0.129</v>
      </c>
      <c r="N15" s="226">
        <f>'Tabela I'!N15/'Tabela I'!N$78</f>
        <v>0.12559999999999999</v>
      </c>
      <c r="O15" s="226">
        <f>'Tabela I'!O15/'Tabela I'!O$78</f>
        <v>0.1177</v>
      </c>
      <c r="P15" s="226">
        <f>'Tabela I'!P15/'Tabela I'!P$78</f>
        <v>0.1119</v>
      </c>
      <c r="Q15" s="226">
        <f>'Tabela I'!Q15/'Tabela I'!Q$78</f>
        <v>0.127</v>
      </c>
      <c r="R15" s="226">
        <f>'Tabela I'!R15/'Tabela I'!R$78</f>
        <v>0.17710000000000001</v>
      </c>
      <c r="S15" s="226">
        <f>'Tabela I'!S15/'Tabela I'!S$78</f>
        <v>0.17799999999999999</v>
      </c>
      <c r="T15" s="226">
        <f>'Tabela I'!T15/'Tabela I'!T$78</f>
        <v>0.1177</v>
      </c>
      <c r="U15" s="226">
        <f>'Tabela I'!U15/'Tabela I'!U$78</f>
        <v>0.16569999999999999</v>
      </c>
      <c r="V15" s="226">
        <f>'Tabela I'!V15/'Tabela I'!V$78</f>
        <v>0.13120000000000001</v>
      </c>
      <c r="W15" s="226">
        <f>'Tabela I'!W15/'Tabela I'!W$78</f>
        <v>0.1704</v>
      </c>
      <c r="X15" s="226">
        <f>'Tabela I'!X15/'Tabela I'!X$78</f>
        <v>0.1226</v>
      </c>
      <c r="Y15" s="226">
        <f>'Tabela I'!Y15/'Tabela I'!Y$78</f>
        <v>0.1166</v>
      </c>
      <c r="Z15" s="226">
        <f>'Tabela I'!Z15/'Tabela I'!Z$78</f>
        <v>0.1285</v>
      </c>
      <c r="AA15" s="226">
        <f>'Tabela I'!AA15/'Tabela I'!AA$78</f>
        <v>9.2799999999999994E-2</v>
      </c>
      <c r="AB15" s="226">
        <f>'Tabela I'!AB15/'Tabela I'!AB$78</f>
        <v>0.10059999999999999</v>
      </c>
      <c r="AC15" s="226">
        <f>'Tabela I'!AC15/'Tabela I'!AC$78</f>
        <v>0.1434</v>
      </c>
      <c r="AD15" s="226">
        <f>'Tabela I'!AD15/'Tabela I'!AD$78</f>
        <v>0.125</v>
      </c>
      <c r="AE15" s="226">
        <f>'Tabela I'!AE15/'Tabela I'!AE$78</f>
        <v>0.1321</v>
      </c>
      <c r="AF15" s="226">
        <f>'Tabela I'!AF15/'Tabela I'!AF$78</f>
        <v>0.1512</v>
      </c>
      <c r="AG15" s="226">
        <f>'Tabela I'!AG15/'Tabela I'!AG$78</f>
        <v>8.5900000000000004E-2</v>
      </c>
      <c r="AH15" s="226">
        <f>'Tabela I'!AH15/'Tabela I'!AH$78</f>
        <v>8.0100000000000005E-2</v>
      </c>
      <c r="AI15" s="226">
        <f>'Tabela I'!AI15/'Tabela I'!AI$78</f>
        <v>0.17730000000000001</v>
      </c>
      <c r="AJ15" s="226">
        <f>'Tabela I'!AJ15/'Tabela I'!AJ$78</f>
        <v>0.19919999999999999</v>
      </c>
      <c r="AK15" s="226">
        <f>'Tabela I'!AK15/'Tabela I'!AK$78</f>
        <v>9.9699999999999997E-2</v>
      </c>
      <c r="AL15" s="226">
        <f>'Tabela I'!AL15/'Tabela I'!AL$78</f>
        <v>0.1482</v>
      </c>
      <c r="AM15" s="226">
        <f>'Tabela I'!AM15/'Tabela I'!AM$78</f>
        <v>0.14979999999999999</v>
      </c>
      <c r="AN15" s="226">
        <f>'Tabela I'!AN15/'Tabela I'!AN$78</f>
        <v>0.1678</v>
      </c>
      <c r="AO15" s="226">
        <f>'Tabela I'!AO15/'Tabela I'!AO$78</f>
        <v>0.13739999999999999</v>
      </c>
      <c r="AP15" s="226">
        <f>'Tabela I'!AP15/'Tabela I'!AP$78</f>
        <v>0.14000000000000001</v>
      </c>
      <c r="AQ15" s="226">
        <f>'Tabela I'!AQ15/'Tabela I'!AQ$78</f>
        <v>0.14860000000000001</v>
      </c>
      <c r="AR15" s="226">
        <f>'Tabela I'!AR15/'Tabela I'!AR$78</f>
        <v>0.12809999999999999</v>
      </c>
      <c r="AS15" s="226">
        <f>'Tabela I'!AS15/'Tabela I'!AS$78</f>
        <v>0.19070000000000001</v>
      </c>
      <c r="AT15" s="226">
        <f>'Tabela I'!AT15/'Tabela I'!AT$78</f>
        <v>7.0000000000000007E-2</v>
      </c>
      <c r="AU15" s="254">
        <f>'Tabela I'!AU15/'Tabela I'!AU$78</f>
        <v>0.1323</v>
      </c>
      <c r="AV15" s="255">
        <f>'Tabela I'!AV15/'Tabela I'!AV$78</f>
        <v>0.13830000000000001</v>
      </c>
      <c r="AW15" s="256">
        <f>'Tabela I'!AW15/'Tabela I'!AW$78</f>
        <v>0.14369999999999999</v>
      </c>
      <c r="AX15" s="226">
        <f>'Tabela I'!AX15/'Tabela I'!AX$78</f>
        <v>0.1794</v>
      </c>
      <c r="AY15" s="226">
        <f>'Tabela I'!AY15/'Tabela I'!AY$78</f>
        <v>0.18759999999999999</v>
      </c>
      <c r="AZ15" s="226">
        <f>'Tabela I'!AZ15/'Tabela I'!AZ$78</f>
        <v>0.1386</v>
      </c>
      <c r="BA15" s="226">
        <f>'Tabela I'!BA15/'Tabela I'!BA$78</f>
        <v>0.20130000000000001</v>
      </c>
      <c r="BB15" s="226">
        <f>'Tabela I'!BB15/'Tabela I'!BB$78</f>
        <v>0.17330000000000001</v>
      </c>
      <c r="BC15" s="254">
        <f>'Tabela I'!BC15/'Tabela I'!BC$78</f>
        <v>0.19719999999999999</v>
      </c>
      <c r="BD15" s="255">
        <f>'Tabela I'!BD15/'Tabela I'!BD$78</f>
        <v>0.18509999999999999</v>
      </c>
      <c r="BE15" s="255">
        <f>'Tabela I'!BE15/'Tabela I'!BE$78</f>
        <v>0.16259999999999999</v>
      </c>
      <c r="BF15" s="30"/>
      <c r="BG15" s="30"/>
    </row>
    <row r="16" spans="1:59" x14ac:dyDescent="0.2">
      <c r="A16" s="51"/>
      <c r="B16" s="52"/>
      <c r="C16" s="52" t="s">
        <v>57</v>
      </c>
      <c r="D16" s="53"/>
      <c r="E16" s="54"/>
      <c r="F16" s="52">
        <v>7</v>
      </c>
      <c r="G16" s="63" t="s">
        <v>75</v>
      </c>
      <c r="H16" s="71" t="s">
        <v>77</v>
      </c>
      <c r="I16" s="225">
        <f>'Tabela I'!I16/'Tabela I'!I$78</f>
        <v>0.17899999999999999</v>
      </c>
      <c r="J16" s="225">
        <f>'Tabela I'!J16/'Tabela I'!J$78</f>
        <v>6.9599999999999995E-2</v>
      </c>
      <c r="K16" s="225">
        <f>'Tabela I'!K16/'Tabela I'!K$78</f>
        <v>9.3299999999999994E-2</v>
      </c>
      <c r="L16" s="249">
        <f>'Tabela I'!L16/'Tabela I'!L$78</f>
        <v>8.1500000000000003E-2</v>
      </c>
      <c r="M16" s="249">
        <f>'Tabela I'!M16/'Tabela I'!M$78</f>
        <v>0.10829999999999999</v>
      </c>
      <c r="N16" s="225">
        <f>'Tabela I'!N16/'Tabela I'!N$78</f>
        <v>9.8599999999999993E-2</v>
      </c>
      <c r="O16" s="225">
        <f>'Tabela I'!O16/'Tabela I'!O$78</f>
        <v>8.8900000000000007E-2</v>
      </c>
      <c r="P16" s="249">
        <f>'Tabela I'!P16/'Tabela I'!P$78</f>
        <v>8.5800000000000001E-2</v>
      </c>
      <c r="Q16" s="225">
        <f>'Tabela I'!Q16/'Tabela I'!Q$78</f>
        <v>0.1026</v>
      </c>
      <c r="R16" s="249">
        <f>'Tabela I'!R16/'Tabela I'!R$78</f>
        <v>0.1454</v>
      </c>
      <c r="S16" s="249">
        <f>'Tabela I'!S16/'Tabela I'!S$78</f>
        <v>0.14879999999999999</v>
      </c>
      <c r="T16" s="225">
        <f>'Tabela I'!T16/'Tabela I'!T$78</f>
        <v>8.6099999999999996E-2</v>
      </c>
      <c r="U16" s="225">
        <f>'Tabela I'!U16/'Tabela I'!U$78</f>
        <v>0.12559999999999999</v>
      </c>
      <c r="V16" s="249">
        <f>'Tabela I'!V16/'Tabela I'!V$78</f>
        <v>0.1099</v>
      </c>
      <c r="W16" s="225">
        <f>'Tabela I'!W16/'Tabela I'!W$78</f>
        <v>0.12889999999999999</v>
      </c>
      <c r="X16" s="225">
        <f>'Tabela I'!X16/'Tabela I'!X$78</f>
        <v>9.0399999999999994E-2</v>
      </c>
      <c r="Y16" s="225">
        <f>'Tabela I'!Y16/'Tabela I'!Y$78</f>
        <v>9.7100000000000006E-2</v>
      </c>
      <c r="Z16" s="225">
        <f>'Tabela I'!Z16/'Tabela I'!Z$78</f>
        <v>0.112</v>
      </c>
      <c r="AA16" s="225">
        <f>'Tabela I'!AA16/'Tabela I'!AA$78</f>
        <v>6.0499999999999998E-2</v>
      </c>
      <c r="AB16" s="225">
        <f>'Tabela I'!AB16/'Tabela I'!AB$78</f>
        <v>7.5999999999999998E-2</v>
      </c>
      <c r="AC16" s="225">
        <f>'Tabela I'!AC16/'Tabela I'!AC$78</f>
        <v>8.8300000000000003E-2</v>
      </c>
      <c r="AD16" s="225">
        <f>'Tabela I'!AD16/'Tabela I'!AD$78</f>
        <v>9.2299999999999993E-2</v>
      </c>
      <c r="AE16" s="225">
        <f>'Tabela I'!AE16/'Tabela I'!AE$78</f>
        <v>0.1091</v>
      </c>
      <c r="AF16" s="225">
        <f>'Tabela I'!AF16/'Tabela I'!AF$78</f>
        <v>0.1278</v>
      </c>
      <c r="AG16" s="225">
        <f>'Tabela I'!AG16/'Tabela I'!AG$78</f>
        <v>6.8199999999999997E-2</v>
      </c>
      <c r="AH16" s="225">
        <f>'Tabela I'!AH16/'Tabela I'!AH$78</f>
        <v>5.5399999999999998E-2</v>
      </c>
      <c r="AI16" s="225">
        <f>'Tabela I'!AI16/'Tabela I'!AI$78</f>
        <v>0.1487</v>
      </c>
      <c r="AJ16" s="250">
        <f>'Tabela I'!AJ16/'Tabela I'!AJ$78</f>
        <v>0.16109999999999999</v>
      </c>
      <c r="AK16" s="225">
        <f>'Tabela I'!AK16/'Tabela I'!AK$78</f>
        <v>7.9000000000000001E-2</v>
      </c>
      <c r="AL16" s="225">
        <f>'Tabela I'!AL16/'Tabela I'!AL$78</f>
        <v>0.111</v>
      </c>
      <c r="AM16" s="225">
        <f>'Tabela I'!AM16/'Tabela I'!AM$78</f>
        <v>0.1159</v>
      </c>
      <c r="AN16" s="225">
        <f>'Tabela I'!AN16/'Tabela I'!AN$78</f>
        <v>0.13109999999999999</v>
      </c>
      <c r="AO16" s="225">
        <f>'Tabela I'!AO16/'Tabela I'!AO$78</f>
        <v>0.1008</v>
      </c>
      <c r="AP16" s="225">
        <f>'Tabela I'!AP16/'Tabela I'!AP$78</f>
        <v>9.4700000000000006E-2</v>
      </c>
      <c r="AQ16" s="225">
        <f>'Tabela I'!AQ16/'Tabela I'!AQ$78</f>
        <v>0.11219999999999999</v>
      </c>
      <c r="AR16" s="225">
        <f>'Tabela I'!AR16/'Tabela I'!AR$78</f>
        <v>8.8900000000000007E-2</v>
      </c>
      <c r="AS16" s="225">
        <f>'Tabela I'!AS16/'Tabela I'!AS$78</f>
        <v>6.1199999999999997E-2</v>
      </c>
      <c r="AT16" s="225">
        <f>'Tabela I'!AT16/'Tabela I'!AT$78</f>
        <v>5.04E-2</v>
      </c>
      <c r="AU16" s="251">
        <f>'Tabela I'!AU16/'Tabela I'!AU$78</f>
        <v>0.1012</v>
      </c>
      <c r="AV16" s="252">
        <f>'Tabela I'!AV16/'Tabela I'!AV$78</f>
        <v>0.10680000000000001</v>
      </c>
      <c r="AW16" s="253">
        <f>'Tabela I'!AW16/'Tabela I'!AW$78</f>
        <v>0.1176</v>
      </c>
      <c r="AX16" s="225">
        <f>'Tabela I'!AX16/'Tabela I'!AX$78</f>
        <v>0.15809999999999999</v>
      </c>
      <c r="AY16" s="225">
        <f>'Tabela I'!AY16/'Tabela I'!AY$78</f>
        <v>0.13689999999999999</v>
      </c>
      <c r="AZ16" s="225">
        <f>'Tabela I'!AZ16/'Tabela I'!AZ$78</f>
        <v>0.1094</v>
      </c>
      <c r="BA16" s="225">
        <f>'Tabela I'!BA16/'Tabela I'!BA$78</f>
        <v>0.1598</v>
      </c>
      <c r="BB16" s="225">
        <f>'Tabela I'!BB16/'Tabela I'!BB$78</f>
        <v>0.14050000000000001</v>
      </c>
      <c r="BC16" s="251">
        <f>'Tabela I'!BC16/'Tabela I'!BC$78</f>
        <v>0.15759999999999999</v>
      </c>
      <c r="BD16" s="252">
        <f>'Tabela I'!BD16/'Tabela I'!BD$78</f>
        <v>0.14899999999999999</v>
      </c>
      <c r="BE16" s="252">
        <f>'Tabela I'!BE16/'Tabela I'!BE$78</f>
        <v>0.12870000000000001</v>
      </c>
      <c r="BF16" s="30"/>
      <c r="BG16" s="30"/>
    </row>
    <row r="17" spans="1:59" x14ac:dyDescent="0.2">
      <c r="A17" s="51"/>
      <c r="B17" s="52"/>
      <c r="C17" s="52" t="s">
        <v>60</v>
      </c>
      <c r="D17" s="53"/>
      <c r="E17" s="54"/>
      <c r="F17" s="52">
        <v>8</v>
      </c>
      <c r="G17" s="63" t="s">
        <v>78</v>
      </c>
      <c r="H17" s="56" t="s">
        <v>79</v>
      </c>
      <c r="I17" s="225">
        <f>'Tabela I'!I17/'Tabela I'!I$78</f>
        <v>2.0999999999999999E-3</v>
      </c>
      <c r="J17" s="225">
        <f>'Tabela I'!J17/'Tabela I'!J$78</f>
        <v>2.3E-3</v>
      </c>
      <c r="K17" s="225">
        <f>'Tabela I'!K17/'Tabela I'!K$78</f>
        <v>8.9999999999999998E-4</v>
      </c>
      <c r="L17" s="249">
        <f>'Tabela I'!L17/'Tabela I'!L$78</f>
        <v>3.2000000000000002E-3</v>
      </c>
      <c r="M17" s="249">
        <f>'Tabela I'!M17/'Tabela I'!M$78</f>
        <v>1.6999999999999999E-3</v>
      </c>
      <c r="N17" s="225">
        <f>'Tabela I'!N17/'Tabela I'!N$78</f>
        <v>3.3E-3</v>
      </c>
      <c r="O17" s="225">
        <f>'Tabela I'!O17/'Tabela I'!O$78</f>
        <v>3.0000000000000001E-3</v>
      </c>
      <c r="P17" s="249">
        <f>'Tabela I'!P17/'Tabela I'!P$78</f>
        <v>1.1000000000000001E-3</v>
      </c>
      <c r="Q17" s="225">
        <f>'Tabela I'!Q17/'Tabela I'!Q$78</f>
        <v>1E-3</v>
      </c>
      <c r="R17" s="249">
        <f>'Tabela I'!R17/'Tabela I'!R$78</f>
        <v>2.5999999999999999E-3</v>
      </c>
      <c r="S17" s="249">
        <f>'Tabela I'!S17/'Tabela I'!S$78</f>
        <v>3.3999999999999998E-3</v>
      </c>
      <c r="T17" s="225">
        <f>'Tabela I'!T17/'Tabela I'!T$78</f>
        <v>1.9E-3</v>
      </c>
      <c r="U17" s="225">
        <f>'Tabela I'!U17/'Tabela I'!U$78</f>
        <v>2.5000000000000001E-3</v>
      </c>
      <c r="V17" s="249">
        <f>'Tabela I'!V17/'Tabela I'!V$78</f>
        <v>3.0999999999999999E-3</v>
      </c>
      <c r="W17" s="225">
        <f>'Tabela I'!W17/'Tabela I'!W$78</f>
        <v>2.8999999999999998E-3</v>
      </c>
      <c r="X17" s="225">
        <f>'Tabela I'!X17/'Tabela I'!X$78</f>
        <v>1.9E-3</v>
      </c>
      <c r="Y17" s="225">
        <f>'Tabela I'!Y17/'Tabela I'!Y$78</f>
        <v>8.0000000000000004E-4</v>
      </c>
      <c r="Z17" s="225">
        <f>'Tabela I'!Z17/'Tabela I'!Z$78</f>
        <v>1.1999999999999999E-3</v>
      </c>
      <c r="AA17" s="225">
        <f>'Tabela I'!AA17/'Tabela I'!AA$78</f>
        <v>5.3E-3</v>
      </c>
      <c r="AB17" s="225">
        <f>'Tabela I'!AB17/'Tabela I'!AB$78</f>
        <v>5.3E-3</v>
      </c>
      <c r="AC17" s="225">
        <f>'Tabela I'!AC17/'Tabela I'!AC$78</f>
        <v>5.7000000000000002E-3</v>
      </c>
      <c r="AD17" s="225">
        <f>'Tabela I'!AD17/'Tabela I'!AD$78</f>
        <v>2.5000000000000001E-3</v>
      </c>
      <c r="AE17" s="225">
        <f>'Tabela I'!AE17/'Tabela I'!AE$78</f>
        <v>2.5000000000000001E-3</v>
      </c>
      <c r="AF17" s="225">
        <f>'Tabela I'!AF17/'Tabela I'!AF$78</f>
        <v>2.5999999999999999E-3</v>
      </c>
      <c r="AG17" s="225">
        <f>'Tabela I'!AG17/'Tabela I'!AG$78</f>
        <v>1E-3</v>
      </c>
      <c r="AH17" s="225">
        <f>'Tabela I'!AH17/'Tabela I'!AH$78</f>
        <v>3.2000000000000002E-3</v>
      </c>
      <c r="AI17" s="225">
        <f>'Tabela I'!AI17/'Tabela I'!AI$78</f>
        <v>2.5000000000000001E-3</v>
      </c>
      <c r="AJ17" s="250">
        <f>'Tabela I'!AJ17/'Tabela I'!AJ$78</f>
        <v>8.9999999999999998E-4</v>
      </c>
      <c r="AK17" s="225">
        <f>'Tabela I'!AK17/'Tabela I'!AK$78</f>
        <v>2.5999999999999999E-3</v>
      </c>
      <c r="AL17" s="225">
        <f>'Tabela I'!AL17/'Tabela I'!AL$78</f>
        <v>4.1999999999999997E-3</v>
      </c>
      <c r="AM17" s="225">
        <f>'Tabela I'!AM17/'Tabela I'!AM$78</f>
        <v>3.0000000000000001E-3</v>
      </c>
      <c r="AN17" s="225">
        <f>'Tabela I'!AN17/'Tabela I'!AN$78</f>
        <v>8.8000000000000005E-3</v>
      </c>
      <c r="AO17" s="225">
        <f>'Tabela I'!AO17/'Tabela I'!AO$78</f>
        <v>4.0000000000000001E-3</v>
      </c>
      <c r="AP17" s="225">
        <f>'Tabela I'!AP17/'Tabela I'!AP$78</f>
        <v>1.9E-3</v>
      </c>
      <c r="AQ17" s="225">
        <f>'Tabela I'!AQ17/'Tabela I'!AQ$78</f>
        <v>3.2000000000000002E-3</v>
      </c>
      <c r="AR17" s="225">
        <f>'Tabela I'!AR17/'Tabela I'!AR$78</f>
        <v>3.8999999999999998E-3</v>
      </c>
      <c r="AS17" s="225">
        <f>'Tabela I'!AS17/'Tabela I'!AS$78</f>
        <v>3.3999999999999998E-3</v>
      </c>
      <c r="AT17" s="225">
        <f>'Tabela I'!AT17/'Tabela I'!AT$78</f>
        <v>8.0000000000000004E-4</v>
      </c>
      <c r="AU17" s="251">
        <f>'Tabela I'!AU17/'Tabela I'!AU$78</f>
        <v>8.9999999999999993E-3</v>
      </c>
      <c r="AV17" s="252">
        <f>'Tabela I'!AV17/'Tabela I'!AV$78</f>
        <v>2.8999999999999998E-3</v>
      </c>
      <c r="AW17" s="253">
        <f>'Tabela I'!AW17/'Tabela I'!AW$78</f>
        <v>2.2000000000000001E-3</v>
      </c>
      <c r="AX17" s="225">
        <f>'Tabela I'!AX17/'Tabela I'!AX$78</f>
        <v>2.2000000000000001E-3</v>
      </c>
      <c r="AY17" s="225">
        <f>'Tabela I'!AY17/'Tabela I'!AY$78</f>
        <v>1.9E-3</v>
      </c>
      <c r="AZ17" s="225">
        <f>'Tabela I'!AZ17/'Tabela I'!AZ$78</f>
        <v>6.7000000000000002E-3</v>
      </c>
      <c r="BA17" s="225">
        <f>'Tabela I'!BA17/'Tabela I'!BA$78</f>
        <v>3.8E-3</v>
      </c>
      <c r="BB17" s="225">
        <f>'Tabela I'!BB17/'Tabela I'!BB$78</f>
        <v>3.2000000000000002E-3</v>
      </c>
      <c r="BC17" s="251">
        <f>'Tabela I'!BC17/'Tabela I'!BC$78</f>
        <v>1.5E-3</v>
      </c>
      <c r="BD17" s="252">
        <f>'Tabela I'!BD17/'Tabela I'!BD$78</f>
        <v>2.3E-3</v>
      </c>
      <c r="BE17" s="252">
        <f>'Tabela I'!BE17/'Tabela I'!BE$78</f>
        <v>2.5999999999999999E-3</v>
      </c>
      <c r="BF17" s="30"/>
      <c r="BG17" s="30"/>
    </row>
    <row r="18" spans="1:59" x14ac:dyDescent="0.2">
      <c r="A18" s="51"/>
      <c r="B18" s="52"/>
      <c r="C18" s="52" t="s">
        <v>63</v>
      </c>
      <c r="D18" s="53"/>
      <c r="E18" s="54"/>
      <c r="F18" s="52">
        <v>9</v>
      </c>
      <c r="G18" s="63" t="s">
        <v>200</v>
      </c>
      <c r="H18" s="56" t="s">
        <v>80</v>
      </c>
      <c r="I18" s="225">
        <f>'Tabela I'!I18/'Tabela I'!I$78</f>
        <v>2.7E-2</v>
      </c>
      <c r="J18" s="225">
        <f>'Tabela I'!J18/'Tabela I'!J$78</f>
        <v>3.6799999999999999E-2</v>
      </c>
      <c r="K18" s="225">
        <f>'Tabela I'!K18/'Tabela I'!K$78</f>
        <v>1.7100000000000001E-2</v>
      </c>
      <c r="L18" s="249">
        <f>'Tabela I'!L18/'Tabela I'!L$78</f>
        <v>2.0199999999999999E-2</v>
      </c>
      <c r="M18" s="249">
        <f>'Tabela I'!M18/'Tabela I'!M$78</f>
        <v>1.9E-2</v>
      </c>
      <c r="N18" s="225">
        <f>'Tabela I'!N18/'Tabela I'!N$78</f>
        <v>2.3599999999999999E-2</v>
      </c>
      <c r="O18" s="225">
        <f>'Tabela I'!O18/'Tabela I'!O$78</f>
        <v>2.58E-2</v>
      </c>
      <c r="P18" s="249">
        <f>'Tabela I'!P18/'Tabela I'!P$78</f>
        <v>2.5000000000000001E-2</v>
      </c>
      <c r="Q18" s="225">
        <f>'Tabela I'!Q18/'Tabela I'!Q$78</f>
        <v>2.3400000000000001E-2</v>
      </c>
      <c r="R18" s="249">
        <f>'Tabela I'!R18/'Tabela I'!R$78</f>
        <v>2.9100000000000001E-2</v>
      </c>
      <c r="S18" s="249">
        <f>'Tabela I'!S18/'Tabela I'!S$78</f>
        <v>2.5899999999999999E-2</v>
      </c>
      <c r="T18" s="225">
        <f>'Tabela I'!T18/'Tabela I'!T$78</f>
        <v>2.9600000000000001E-2</v>
      </c>
      <c r="U18" s="225">
        <f>'Tabela I'!U18/'Tabela I'!U$78</f>
        <v>3.7699999999999997E-2</v>
      </c>
      <c r="V18" s="249">
        <f>'Tabela I'!V18/'Tabela I'!V$78</f>
        <v>1.83E-2</v>
      </c>
      <c r="W18" s="225">
        <f>'Tabela I'!W18/'Tabela I'!W$78</f>
        <v>3.8600000000000002E-2</v>
      </c>
      <c r="X18" s="225">
        <f>'Tabela I'!X18/'Tabela I'!X$78</f>
        <v>3.0200000000000001E-2</v>
      </c>
      <c r="Y18" s="225">
        <f>'Tabela I'!Y18/'Tabela I'!Y$78</f>
        <v>1.8700000000000001E-2</v>
      </c>
      <c r="Z18" s="225">
        <f>'Tabela I'!Z18/'Tabela I'!Z$78</f>
        <v>1.5299999999999999E-2</v>
      </c>
      <c r="AA18" s="225">
        <f>'Tabela I'!AA18/'Tabela I'!AA$78</f>
        <v>2.7E-2</v>
      </c>
      <c r="AB18" s="225">
        <f>'Tabela I'!AB18/'Tabela I'!AB$78</f>
        <v>1.9300000000000001E-2</v>
      </c>
      <c r="AC18" s="225">
        <f>'Tabela I'!AC18/'Tabela I'!AC$78</f>
        <v>4.9399999999999999E-2</v>
      </c>
      <c r="AD18" s="225">
        <f>'Tabela I'!AD18/'Tabela I'!AD$78</f>
        <v>3.0200000000000001E-2</v>
      </c>
      <c r="AE18" s="225">
        <f>'Tabela I'!AE18/'Tabela I'!AE$78</f>
        <v>2.06E-2</v>
      </c>
      <c r="AF18" s="225">
        <f>'Tabela I'!AF18/'Tabela I'!AF$78</f>
        <v>2.0899999999999998E-2</v>
      </c>
      <c r="AG18" s="225">
        <f>'Tabela I'!AG18/'Tabela I'!AG$78</f>
        <v>1.67E-2</v>
      </c>
      <c r="AH18" s="225">
        <f>'Tabela I'!AH18/'Tabela I'!AH$78</f>
        <v>2.1499999999999998E-2</v>
      </c>
      <c r="AI18" s="225">
        <f>'Tabela I'!AI18/'Tabela I'!AI$78</f>
        <v>2.6100000000000002E-2</v>
      </c>
      <c r="AJ18" s="250">
        <f>'Tabela I'!AJ18/'Tabela I'!AJ$78</f>
        <v>3.73E-2</v>
      </c>
      <c r="AK18" s="225">
        <f>'Tabela I'!AK18/'Tabela I'!AK$78</f>
        <v>1.8200000000000001E-2</v>
      </c>
      <c r="AL18" s="225">
        <f>'Tabela I'!AL18/'Tabela I'!AL$78</f>
        <v>3.3099999999999997E-2</v>
      </c>
      <c r="AM18" s="225">
        <f>'Tabela I'!AM18/'Tabela I'!AM$78</f>
        <v>3.09E-2</v>
      </c>
      <c r="AN18" s="225">
        <f>'Tabela I'!AN18/'Tabela I'!AN$78</f>
        <v>2.7900000000000001E-2</v>
      </c>
      <c r="AO18" s="225">
        <f>'Tabela I'!AO18/'Tabela I'!AO$78</f>
        <v>3.2599999999999997E-2</v>
      </c>
      <c r="AP18" s="225">
        <f>'Tabela I'!AP18/'Tabela I'!AP$78</f>
        <v>4.3499999999999997E-2</v>
      </c>
      <c r="AQ18" s="225">
        <f>'Tabela I'!AQ18/'Tabela I'!AQ$78</f>
        <v>3.32E-2</v>
      </c>
      <c r="AR18" s="225">
        <f>'Tabela I'!AR18/'Tabela I'!AR$78</f>
        <v>3.5200000000000002E-2</v>
      </c>
      <c r="AS18" s="225">
        <f>'Tabela I'!AS18/'Tabela I'!AS$78</f>
        <v>0.12609999999999999</v>
      </c>
      <c r="AT18" s="225">
        <f>'Tabela I'!AT18/'Tabela I'!AT$78</f>
        <v>1.8800000000000001E-2</v>
      </c>
      <c r="AU18" s="251">
        <f>'Tabela I'!AU18/'Tabela I'!AU$78</f>
        <v>2.2100000000000002E-2</v>
      </c>
      <c r="AV18" s="252">
        <f>'Tabela I'!AV18/'Tabela I'!AV$78</f>
        <v>2.8500000000000001E-2</v>
      </c>
      <c r="AW18" s="253">
        <f>'Tabela I'!AW18/'Tabela I'!AW$78</f>
        <v>2.3900000000000001E-2</v>
      </c>
      <c r="AX18" s="225">
        <f>'Tabela I'!AX18/'Tabela I'!AX$78</f>
        <v>1.9099999999999999E-2</v>
      </c>
      <c r="AY18" s="225">
        <f>'Tabela I'!AY18/'Tabela I'!AY$78</f>
        <v>4.8899999999999999E-2</v>
      </c>
      <c r="AZ18" s="225">
        <f>'Tabela I'!AZ18/'Tabela I'!AZ$78</f>
        <v>2.2499999999999999E-2</v>
      </c>
      <c r="BA18" s="225">
        <f>'Tabela I'!BA18/'Tabela I'!BA$78</f>
        <v>3.7499999999999999E-2</v>
      </c>
      <c r="BB18" s="225">
        <f>'Tabela I'!BB18/'Tabela I'!BB$78</f>
        <v>2.9499999999999998E-2</v>
      </c>
      <c r="BC18" s="251">
        <f>'Tabela I'!BC18/'Tabela I'!BC$78</f>
        <v>3.7999999999999999E-2</v>
      </c>
      <c r="BD18" s="252">
        <f>'Tabela I'!BD18/'Tabela I'!BD$78</f>
        <v>3.3700000000000001E-2</v>
      </c>
      <c r="BE18" s="252">
        <f>'Tabela I'!BE18/'Tabela I'!BE$78</f>
        <v>3.1199999999999999E-2</v>
      </c>
      <c r="BF18" s="30"/>
      <c r="BG18" s="30"/>
    </row>
    <row r="19" spans="1:59" x14ac:dyDescent="0.2">
      <c r="A19" s="51"/>
      <c r="B19" s="52"/>
      <c r="C19" s="52" t="s">
        <v>66</v>
      </c>
      <c r="D19" s="53"/>
      <c r="E19" s="54"/>
      <c r="F19" s="52">
        <v>10</v>
      </c>
      <c r="G19" s="72" t="s">
        <v>81</v>
      </c>
      <c r="H19" s="71" t="s">
        <v>82</v>
      </c>
      <c r="I19" s="225">
        <f>'Tabela I'!I19/'Tabela I'!I$78</f>
        <v>0</v>
      </c>
      <c r="J19" s="225">
        <f>'Tabela I'!J19/'Tabela I'!J$78</f>
        <v>0</v>
      </c>
      <c r="K19" s="225">
        <f>'Tabela I'!K19/'Tabela I'!K$78</f>
        <v>0</v>
      </c>
      <c r="L19" s="249">
        <f>'Tabela I'!L19/'Tabela I'!L$78</f>
        <v>0</v>
      </c>
      <c r="M19" s="249">
        <f>'Tabela I'!M19/'Tabela I'!M$78</f>
        <v>0</v>
      </c>
      <c r="N19" s="225">
        <f>'Tabela I'!N19/'Tabela I'!N$78</f>
        <v>0</v>
      </c>
      <c r="O19" s="225">
        <f>'Tabela I'!O19/'Tabela I'!O$78</f>
        <v>0</v>
      </c>
      <c r="P19" s="249">
        <f>'Tabela I'!P19/'Tabela I'!P$78</f>
        <v>0</v>
      </c>
      <c r="Q19" s="225">
        <f>'Tabela I'!Q19/'Tabela I'!Q$78</f>
        <v>0</v>
      </c>
      <c r="R19" s="249">
        <f>'Tabela I'!R19/'Tabela I'!R$78</f>
        <v>0</v>
      </c>
      <c r="S19" s="249">
        <f>'Tabela I'!S19/'Tabela I'!S$78</f>
        <v>0</v>
      </c>
      <c r="T19" s="225">
        <f>'Tabela I'!T19/'Tabela I'!T$78</f>
        <v>0</v>
      </c>
      <c r="U19" s="225">
        <f>'Tabela I'!U19/'Tabela I'!U$78</f>
        <v>0</v>
      </c>
      <c r="V19" s="249">
        <f>'Tabela I'!V19/'Tabela I'!V$78</f>
        <v>0</v>
      </c>
      <c r="W19" s="225">
        <f>'Tabela I'!W19/'Tabela I'!W$78</f>
        <v>0</v>
      </c>
      <c r="X19" s="225">
        <f>'Tabela I'!X19/'Tabela I'!X$78</f>
        <v>0</v>
      </c>
      <c r="Y19" s="225">
        <f>'Tabela I'!Y19/'Tabela I'!Y$78</f>
        <v>0</v>
      </c>
      <c r="Z19" s="225">
        <f>'Tabela I'!Z19/'Tabela I'!Z$78</f>
        <v>0</v>
      </c>
      <c r="AA19" s="225">
        <f>'Tabela I'!AA19/'Tabela I'!AA$78</f>
        <v>0</v>
      </c>
      <c r="AB19" s="225">
        <f>'Tabela I'!AB19/'Tabela I'!AB$78</f>
        <v>0</v>
      </c>
      <c r="AC19" s="225">
        <f>'Tabela I'!AC19/'Tabela I'!AC$78</f>
        <v>0</v>
      </c>
      <c r="AD19" s="225">
        <f>'Tabela I'!AD19/'Tabela I'!AD$78</f>
        <v>0</v>
      </c>
      <c r="AE19" s="225">
        <f>'Tabela I'!AE19/'Tabela I'!AE$78</f>
        <v>0</v>
      </c>
      <c r="AF19" s="225">
        <f>'Tabela I'!AF19/'Tabela I'!AF$78</f>
        <v>0</v>
      </c>
      <c r="AG19" s="225">
        <f>'Tabela I'!AG19/'Tabela I'!AG$78</f>
        <v>0</v>
      </c>
      <c r="AH19" s="225">
        <f>'Tabela I'!AH19/'Tabela I'!AH$78</f>
        <v>0</v>
      </c>
      <c r="AI19" s="225">
        <f>'Tabela I'!AI19/'Tabela I'!AI$78</f>
        <v>0</v>
      </c>
      <c r="AJ19" s="250">
        <f>'Tabela I'!AJ19/'Tabela I'!AJ$78</f>
        <v>0</v>
      </c>
      <c r="AK19" s="225">
        <f>'Tabela I'!AK19/'Tabela I'!AK$78</f>
        <v>0</v>
      </c>
      <c r="AL19" s="225">
        <f>'Tabela I'!AL19/'Tabela I'!AL$78</f>
        <v>0</v>
      </c>
      <c r="AM19" s="225">
        <f>'Tabela I'!AM19/'Tabela I'!AM$78</f>
        <v>0</v>
      </c>
      <c r="AN19" s="225">
        <f>'Tabela I'!AN19/'Tabela I'!AN$78</f>
        <v>0</v>
      </c>
      <c r="AO19" s="225">
        <f>'Tabela I'!AO19/'Tabela I'!AO$78</f>
        <v>0</v>
      </c>
      <c r="AP19" s="225">
        <f>'Tabela I'!AP19/'Tabela I'!AP$78</f>
        <v>0</v>
      </c>
      <c r="AQ19" s="225">
        <f>'Tabela I'!AQ19/'Tabela I'!AQ$78</f>
        <v>0</v>
      </c>
      <c r="AR19" s="225">
        <f>'Tabela I'!AR19/'Tabela I'!AR$78</f>
        <v>0</v>
      </c>
      <c r="AS19" s="225">
        <f>'Tabela I'!AS19/'Tabela I'!AS$78</f>
        <v>0</v>
      </c>
      <c r="AT19" s="225">
        <f>'Tabela I'!AT19/'Tabela I'!AT$78</f>
        <v>0</v>
      </c>
      <c r="AU19" s="251">
        <f>'Tabela I'!AU19/'Tabela I'!AU$78</f>
        <v>0</v>
      </c>
      <c r="AV19" s="252">
        <f>'Tabela I'!AV19/'Tabela I'!AV$78</f>
        <v>0</v>
      </c>
      <c r="AW19" s="253">
        <f>'Tabela I'!AW19/'Tabela I'!AW$78</f>
        <v>0</v>
      </c>
      <c r="AX19" s="225">
        <f>'Tabela I'!AX19/'Tabela I'!AX$78</f>
        <v>0</v>
      </c>
      <c r="AY19" s="225">
        <f>'Tabela I'!AY19/'Tabela I'!AY$78</f>
        <v>0</v>
      </c>
      <c r="AZ19" s="225">
        <f>'Tabela I'!AZ19/'Tabela I'!AZ$78</f>
        <v>0</v>
      </c>
      <c r="BA19" s="225">
        <f>'Tabela I'!BA19/'Tabela I'!BA$78</f>
        <v>2.0000000000000001E-4</v>
      </c>
      <c r="BB19" s="225">
        <f>'Tabela I'!BB19/'Tabela I'!BB$78</f>
        <v>1E-4</v>
      </c>
      <c r="BC19" s="251">
        <f>'Tabela I'!BC19/'Tabela I'!BC$78</f>
        <v>0</v>
      </c>
      <c r="BD19" s="252">
        <f>'Tabela I'!BD19/'Tabela I'!BD$78</f>
        <v>0</v>
      </c>
      <c r="BE19" s="252">
        <f>'Tabela I'!BE19/'Tabela I'!BE$78</f>
        <v>0</v>
      </c>
      <c r="BF19" s="30"/>
      <c r="BG19" s="30"/>
    </row>
    <row r="20" spans="1:59" x14ac:dyDescent="0.2">
      <c r="A20" s="51"/>
      <c r="B20" s="52"/>
      <c r="C20" s="52"/>
      <c r="D20" s="53"/>
      <c r="E20" s="54"/>
      <c r="F20" s="52"/>
      <c r="G20" s="72"/>
      <c r="H20" s="71"/>
      <c r="I20" s="225">
        <f>'Tabela I'!I20/'Tabela I'!I$78</f>
        <v>0</v>
      </c>
      <c r="J20" s="225">
        <f>'Tabela I'!J20/'Tabela I'!J$78</f>
        <v>0</v>
      </c>
      <c r="K20" s="225">
        <f>'Tabela I'!K20/'Tabela I'!K$78</f>
        <v>0</v>
      </c>
      <c r="L20" s="249">
        <f>'Tabela I'!L20/'Tabela I'!L$78</f>
        <v>0</v>
      </c>
      <c r="M20" s="249">
        <f>'Tabela I'!M20/'Tabela I'!M$78</f>
        <v>0</v>
      </c>
      <c r="N20" s="225">
        <f>'Tabela I'!N20/'Tabela I'!N$78</f>
        <v>0</v>
      </c>
      <c r="O20" s="225">
        <f>'Tabela I'!O20/'Tabela I'!O$78</f>
        <v>0</v>
      </c>
      <c r="P20" s="249">
        <f>'Tabela I'!P20/'Tabela I'!P$78</f>
        <v>0</v>
      </c>
      <c r="Q20" s="225">
        <f>'Tabela I'!Q20/'Tabela I'!Q$78</f>
        <v>0</v>
      </c>
      <c r="R20" s="249">
        <f>'Tabela I'!R20/'Tabela I'!R$78</f>
        <v>0</v>
      </c>
      <c r="S20" s="249">
        <f>'Tabela I'!S20/'Tabela I'!S$78</f>
        <v>0</v>
      </c>
      <c r="T20" s="225">
        <f>'Tabela I'!T20/'Tabela I'!T$78</f>
        <v>0</v>
      </c>
      <c r="U20" s="225">
        <f>'Tabela I'!U20/'Tabela I'!U$78</f>
        <v>0</v>
      </c>
      <c r="V20" s="249">
        <f>'Tabela I'!V20/'Tabela I'!V$78</f>
        <v>0</v>
      </c>
      <c r="W20" s="225">
        <f>'Tabela I'!W20/'Tabela I'!W$78</f>
        <v>0</v>
      </c>
      <c r="X20" s="225">
        <f>'Tabela I'!X20/'Tabela I'!X$78</f>
        <v>0</v>
      </c>
      <c r="Y20" s="225">
        <f>'Tabela I'!Y20/'Tabela I'!Y$78</f>
        <v>0</v>
      </c>
      <c r="Z20" s="225">
        <f>'Tabela I'!Z20/'Tabela I'!Z$78</f>
        <v>0</v>
      </c>
      <c r="AA20" s="225">
        <f>'Tabela I'!AA20/'Tabela I'!AA$78</f>
        <v>0</v>
      </c>
      <c r="AB20" s="225">
        <f>'Tabela I'!AB20/'Tabela I'!AB$78</f>
        <v>0</v>
      </c>
      <c r="AC20" s="225">
        <f>'Tabela I'!AC20/'Tabela I'!AC$78</f>
        <v>0</v>
      </c>
      <c r="AD20" s="225">
        <f>'Tabela I'!AD20/'Tabela I'!AD$78</f>
        <v>0</v>
      </c>
      <c r="AE20" s="225">
        <f>'Tabela I'!AE20/'Tabela I'!AE$78</f>
        <v>0</v>
      </c>
      <c r="AF20" s="225">
        <f>'Tabela I'!AF20/'Tabela I'!AF$78</f>
        <v>0</v>
      </c>
      <c r="AG20" s="225">
        <f>'Tabela I'!AG20/'Tabela I'!AG$78</f>
        <v>0</v>
      </c>
      <c r="AH20" s="225">
        <f>'Tabela I'!AH20/'Tabela I'!AH$78</f>
        <v>0</v>
      </c>
      <c r="AI20" s="225">
        <f>'Tabela I'!AI20/'Tabela I'!AI$78</f>
        <v>0</v>
      </c>
      <c r="AJ20" s="250">
        <f>'Tabela I'!AJ20/'Tabela I'!AJ$78</f>
        <v>0</v>
      </c>
      <c r="AK20" s="225">
        <f>'Tabela I'!AK20/'Tabela I'!AK$78</f>
        <v>0</v>
      </c>
      <c r="AL20" s="225">
        <f>'Tabela I'!AL20/'Tabela I'!AL$78</f>
        <v>0</v>
      </c>
      <c r="AM20" s="225">
        <f>'Tabela I'!AM20/'Tabela I'!AM$78</f>
        <v>0</v>
      </c>
      <c r="AN20" s="225">
        <f>'Tabela I'!AN20/'Tabela I'!AN$78</f>
        <v>0</v>
      </c>
      <c r="AO20" s="225">
        <f>'Tabela I'!AO20/'Tabela I'!AO$78</f>
        <v>0</v>
      </c>
      <c r="AP20" s="225">
        <f>'Tabela I'!AP20/'Tabela I'!AP$78</f>
        <v>0</v>
      </c>
      <c r="AQ20" s="225">
        <f>'Tabela I'!AQ20/'Tabela I'!AQ$78</f>
        <v>0</v>
      </c>
      <c r="AR20" s="225">
        <f>'Tabela I'!AR20/'Tabela I'!AR$78</f>
        <v>0</v>
      </c>
      <c r="AS20" s="225">
        <f>'Tabela I'!AS20/'Tabela I'!AS$78</f>
        <v>0</v>
      </c>
      <c r="AT20" s="225">
        <f>'Tabela I'!AT20/'Tabela I'!AT$78</f>
        <v>0</v>
      </c>
      <c r="AU20" s="251">
        <f>'Tabela I'!AU20/'Tabela I'!AU$78</f>
        <v>0</v>
      </c>
      <c r="AV20" s="252">
        <f>'Tabela I'!AV20/'Tabela I'!AV$78</f>
        <v>0</v>
      </c>
      <c r="AW20" s="253">
        <f>'Tabela I'!AW20/'Tabela I'!AW$78</f>
        <v>0</v>
      </c>
      <c r="AX20" s="225">
        <f>'Tabela I'!AX20/'Tabela I'!AX$78</f>
        <v>0</v>
      </c>
      <c r="AY20" s="225">
        <f>'Tabela I'!AY20/'Tabela I'!AY$78</f>
        <v>0</v>
      </c>
      <c r="AZ20" s="225">
        <f>'Tabela I'!AZ20/'Tabela I'!AZ$78</f>
        <v>0</v>
      </c>
      <c r="BA20" s="225">
        <f>'Tabela I'!BA20/'Tabela I'!BA$78</f>
        <v>0</v>
      </c>
      <c r="BB20" s="225">
        <f>'Tabela I'!BB20/'Tabela I'!BB$78</f>
        <v>0</v>
      </c>
      <c r="BC20" s="251">
        <f>'Tabela I'!BC20/'Tabela I'!BC$78</f>
        <v>0</v>
      </c>
      <c r="BD20" s="252">
        <f>'Tabela I'!BD20/'Tabela I'!BD$78</f>
        <v>0</v>
      </c>
      <c r="BE20" s="252">
        <f>'Tabela I'!BE20/'Tabela I'!BE$78</f>
        <v>0</v>
      </c>
      <c r="BF20" s="30"/>
      <c r="BG20" s="30"/>
    </row>
    <row r="21" spans="1:59" x14ac:dyDescent="0.2">
      <c r="A21" s="51"/>
      <c r="B21" s="64" t="s">
        <v>53</v>
      </c>
      <c r="C21" s="64"/>
      <c r="D21" s="73"/>
      <c r="E21" s="74"/>
      <c r="F21" s="52"/>
      <c r="G21" s="75" t="s">
        <v>84</v>
      </c>
      <c r="H21" s="66" t="s">
        <v>85</v>
      </c>
      <c r="I21" s="226">
        <f>'Tabela I'!I21/'Tabela I'!I$78</f>
        <v>2.0899999999999998E-2</v>
      </c>
      <c r="J21" s="226">
        <f>'Tabela I'!J21/'Tabela I'!J$78</f>
        <v>1.4800000000000001E-2</v>
      </c>
      <c r="K21" s="226">
        <f>'Tabela I'!K21/'Tabela I'!K$78</f>
        <v>7.1999999999999995E-2</v>
      </c>
      <c r="L21" s="226">
        <f>'Tabela I'!L21/'Tabela I'!L$78</f>
        <v>1.54E-2</v>
      </c>
      <c r="M21" s="226">
        <f>'Tabela I'!M21/'Tabela I'!M$78</f>
        <v>5.0700000000000002E-2</v>
      </c>
      <c r="N21" s="226">
        <f>'Tabela I'!N21/'Tabela I'!N$78</f>
        <v>1.2999999999999999E-2</v>
      </c>
      <c r="O21" s="226">
        <f>'Tabela I'!O21/'Tabela I'!O$78</f>
        <v>2.1000000000000001E-2</v>
      </c>
      <c r="P21" s="226">
        <f>'Tabela I'!P21/'Tabela I'!P$78</f>
        <v>1.0500000000000001E-2</v>
      </c>
      <c r="Q21" s="226">
        <f>'Tabela I'!Q21/'Tabela I'!Q$78</f>
        <v>8.9399999999999993E-2</v>
      </c>
      <c r="R21" s="226">
        <f>'Tabela I'!R21/'Tabela I'!R$78</f>
        <v>4.7100000000000003E-2</v>
      </c>
      <c r="S21" s="226">
        <f>'Tabela I'!S21/'Tabela I'!S$78</f>
        <v>5.1400000000000001E-2</v>
      </c>
      <c r="T21" s="226">
        <f>'Tabela I'!T21/'Tabela I'!T$78</f>
        <v>3.3500000000000002E-2</v>
      </c>
      <c r="U21" s="226">
        <f>'Tabela I'!U21/'Tabela I'!U$78</f>
        <v>3.3000000000000002E-2</v>
      </c>
      <c r="V21" s="226">
        <f>'Tabela I'!V21/'Tabela I'!V$78</f>
        <v>1.2500000000000001E-2</v>
      </c>
      <c r="W21" s="226">
        <f>'Tabela I'!W21/'Tabela I'!W$78</f>
        <v>2.58E-2</v>
      </c>
      <c r="X21" s="226">
        <f>'Tabela I'!X21/'Tabela I'!X$78</f>
        <v>1.9E-2</v>
      </c>
      <c r="Y21" s="226">
        <f>'Tabela I'!Y21/'Tabela I'!Y$78</f>
        <v>0.03</v>
      </c>
      <c r="Z21" s="226">
        <f>'Tabela I'!Z21/'Tabela I'!Z$78</f>
        <v>3.15E-2</v>
      </c>
      <c r="AA21" s="226">
        <f>'Tabela I'!AA21/'Tabela I'!AA$78</f>
        <v>3.9E-2</v>
      </c>
      <c r="AB21" s="226">
        <f>'Tabela I'!AB21/'Tabela I'!AB$78</f>
        <v>3.8399999999999997E-2</v>
      </c>
      <c r="AC21" s="226">
        <f>'Tabela I'!AC21/'Tabela I'!AC$78</f>
        <v>4.1500000000000002E-2</v>
      </c>
      <c r="AD21" s="226">
        <f>'Tabela I'!AD21/'Tabela I'!AD$78</f>
        <v>9.9000000000000008E-3</v>
      </c>
      <c r="AE21" s="226">
        <f>'Tabela I'!AE21/'Tabela I'!AE$78</f>
        <v>2.1600000000000001E-2</v>
      </c>
      <c r="AF21" s="226">
        <f>'Tabela I'!AF21/'Tabela I'!AF$78</f>
        <v>1.6799999999999999E-2</v>
      </c>
      <c r="AG21" s="226">
        <f>'Tabela I'!AG21/'Tabela I'!AG$78</f>
        <v>1.5299999999999999E-2</v>
      </c>
      <c r="AH21" s="226">
        <f>'Tabela I'!AH21/'Tabela I'!AH$78</f>
        <v>1.5800000000000002E-2</v>
      </c>
      <c r="AI21" s="226">
        <f>'Tabela I'!AI21/'Tabela I'!AI$78</f>
        <v>2.7400000000000001E-2</v>
      </c>
      <c r="AJ21" s="226">
        <f>'Tabela I'!AJ21/'Tabela I'!AJ$78</f>
        <v>8.7099999999999997E-2</v>
      </c>
      <c r="AK21" s="226">
        <f>'Tabela I'!AK21/'Tabela I'!AK$78</f>
        <v>0.02</v>
      </c>
      <c r="AL21" s="226">
        <f>'Tabela I'!AL21/'Tabela I'!AL$78</f>
        <v>3.9E-2</v>
      </c>
      <c r="AM21" s="226">
        <f>'Tabela I'!AM21/'Tabela I'!AM$78</f>
        <v>4.7800000000000002E-2</v>
      </c>
      <c r="AN21" s="226">
        <f>'Tabela I'!AN21/'Tabela I'!AN$78</f>
        <v>2.8400000000000002E-2</v>
      </c>
      <c r="AO21" s="226">
        <f>'Tabela I'!AO21/'Tabela I'!AO$78</f>
        <v>2.3300000000000001E-2</v>
      </c>
      <c r="AP21" s="226">
        <f>'Tabela I'!AP21/'Tabela I'!AP$78</f>
        <v>2.47E-2</v>
      </c>
      <c r="AQ21" s="226">
        <f>'Tabela I'!AQ21/'Tabela I'!AQ$78</f>
        <v>2.29E-2</v>
      </c>
      <c r="AR21" s="226">
        <f>'Tabela I'!AR21/'Tabela I'!AR$78</f>
        <v>1.7399999999999999E-2</v>
      </c>
      <c r="AS21" s="226">
        <f>'Tabela I'!AS21/'Tabela I'!AS$78</f>
        <v>1.38E-2</v>
      </c>
      <c r="AT21" s="226">
        <f>'Tabela I'!AT21/'Tabela I'!AT$78</f>
        <v>3.3E-3</v>
      </c>
      <c r="AU21" s="254">
        <f>'Tabela I'!AU21/'Tabela I'!AU$78</f>
        <v>2.7699999999999999E-2</v>
      </c>
      <c r="AV21" s="255">
        <f>'Tabela I'!AV21/'Tabela I'!AV$78</f>
        <v>3.3000000000000002E-2</v>
      </c>
      <c r="AW21" s="256">
        <f>'Tabela I'!AW21/'Tabela I'!AW$78</f>
        <v>3.8100000000000002E-2</v>
      </c>
      <c r="AX21" s="226">
        <f>'Tabela I'!AX21/'Tabela I'!AX$78</f>
        <v>0.12180000000000001</v>
      </c>
      <c r="AY21" s="226">
        <f>'Tabela I'!AY21/'Tabela I'!AY$78</f>
        <v>1.8700000000000001E-2</v>
      </c>
      <c r="AZ21" s="226">
        <f>'Tabela I'!AZ21/'Tabela I'!AZ$78</f>
        <v>1.6500000000000001E-2</v>
      </c>
      <c r="BA21" s="226">
        <f>'Tabela I'!BA21/'Tabela I'!BA$78</f>
        <v>3.1699999999999999E-2</v>
      </c>
      <c r="BB21" s="226">
        <f>'Tabela I'!BB21/'Tabela I'!BB$78</f>
        <v>5.1999999999999998E-2</v>
      </c>
      <c r="BC21" s="254">
        <f>'Tabela I'!BC21/'Tabela I'!BC$78</f>
        <v>3.27E-2</v>
      </c>
      <c r="BD21" s="255">
        <f>'Tabela I'!BD21/'Tabela I'!BD$78</f>
        <v>4.24E-2</v>
      </c>
      <c r="BE21" s="255">
        <f>'Tabela I'!BE21/'Tabela I'!BE$78</f>
        <v>3.7900000000000003E-2</v>
      </c>
      <c r="BF21" s="30"/>
      <c r="BG21" s="30"/>
    </row>
    <row r="22" spans="1:59" ht="25.5" x14ac:dyDescent="0.2">
      <c r="A22" s="51"/>
      <c r="B22" s="52"/>
      <c r="C22" s="52" t="s">
        <v>57</v>
      </c>
      <c r="D22" s="53"/>
      <c r="E22" s="54"/>
      <c r="F22" s="52">
        <v>11</v>
      </c>
      <c r="G22" s="77" t="s">
        <v>86</v>
      </c>
      <c r="H22" s="56" t="s">
        <v>87</v>
      </c>
      <c r="I22" s="225">
        <f>'Tabela I'!I22/'Tabela I'!I$78</f>
        <v>0</v>
      </c>
      <c r="J22" s="225">
        <f>'Tabela I'!J22/'Tabela I'!J$78</f>
        <v>8.0000000000000004E-4</v>
      </c>
      <c r="K22" s="225">
        <f>'Tabela I'!K22/'Tabela I'!K$78</f>
        <v>0</v>
      </c>
      <c r="L22" s="249">
        <f>'Tabela I'!L22/'Tabela I'!L$78</f>
        <v>0</v>
      </c>
      <c r="M22" s="249">
        <f>'Tabela I'!M22/'Tabela I'!M$78</f>
        <v>2.0000000000000001E-4</v>
      </c>
      <c r="N22" s="225">
        <f>'Tabela I'!N22/'Tabela I'!N$78</f>
        <v>2.9999999999999997E-4</v>
      </c>
      <c r="O22" s="225">
        <f>'Tabela I'!O22/'Tabela I'!O$78</f>
        <v>1.6999999999999999E-3</v>
      </c>
      <c r="P22" s="249">
        <f>'Tabela I'!P22/'Tabela I'!P$78</f>
        <v>0</v>
      </c>
      <c r="Q22" s="225">
        <f>'Tabela I'!Q22/'Tabela I'!Q$78</f>
        <v>0</v>
      </c>
      <c r="R22" s="249">
        <f>'Tabela I'!R22/'Tabela I'!R$78</f>
        <v>0</v>
      </c>
      <c r="S22" s="249">
        <f>'Tabela I'!S22/'Tabela I'!S$78</f>
        <v>0</v>
      </c>
      <c r="T22" s="225">
        <f>'Tabela I'!T22/'Tabela I'!T$78</f>
        <v>6.9999999999999999E-4</v>
      </c>
      <c r="U22" s="225">
        <f>'Tabela I'!U22/'Tabela I'!U$78</f>
        <v>0</v>
      </c>
      <c r="V22" s="249">
        <f>'Tabela I'!V22/'Tabela I'!V$78</f>
        <v>0</v>
      </c>
      <c r="W22" s="225">
        <f>'Tabela I'!W22/'Tabela I'!W$78</f>
        <v>2.0000000000000001E-4</v>
      </c>
      <c r="X22" s="225">
        <f>'Tabela I'!X22/'Tabela I'!X$78</f>
        <v>0</v>
      </c>
      <c r="Y22" s="225">
        <f>'Tabela I'!Y22/'Tabela I'!Y$78</f>
        <v>0</v>
      </c>
      <c r="Z22" s="225">
        <f>'Tabela I'!Z22/'Tabela I'!Z$78</f>
        <v>1.1000000000000001E-3</v>
      </c>
      <c r="AA22" s="225">
        <f>'Tabela I'!AA22/'Tabela I'!AA$78</f>
        <v>4.0000000000000002E-4</v>
      </c>
      <c r="AB22" s="225">
        <f>'Tabela I'!AB22/'Tabela I'!AB$78</f>
        <v>0</v>
      </c>
      <c r="AC22" s="225">
        <f>'Tabela I'!AC22/'Tabela I'!AC$78</f>
        <v>0</v>
      </c>
      <c r="AD22" s="225">
        <f>'Tabela I'!AD22/'Tabela I'!AD$78</f>
        <v>0</v>
      </c>
      <c r="AE22" s="225">
        <f>'Tabela I'!AE22/'Tabela I'!AE$78</f>
        <v>1E-4</v>
      </c>
      <c r="AF22" s="225">
        <f>'Tabela I'!AF22/'Tabela I'!AF$78</f>
        <v>0</v>
      </c>
      <c r="AG22" s="225">
        <f>'Tabela I'!AG22/'Tabela I'!AG$78</f>
        <v>2.0000000000000001E-4</v>
      </c>
      <c r="AH22" s="225">
        <f>'Tabela I'!AH22/'Tabela I'!AH$78</f>
        <v>2.0000000000000001E-4</v>
      </c>
      <c r="AI22" s="225">
        <f>'Tabela I'!AI22/'Tabela I'!AI$78</f>
        <v>6.9999999999999999E-4</v>
      </c>
      <c r="AJ22" s="250">
        <f>'Tabela I'!AJ22/'Tabela I'!AJ$78</f>
        <v>1E-4</v>
      </c>
      <c r="AK22" s="225">
        <f>'Tabela I'!AK22/'Tabela I'!AK$78</f>
        <v>0</v>
      </c>
      <c r="AL22" s="225">
        <f>'Tabela I'!AL22/'Tabela I'!AL$78</f>
        <v>0</v>
      </c>
      <c r="AM22" s="225">
        <f>'Tabela I'!AM22/'Tabela I'!AM$78</f>
        <v>8.9999999999999998E-4</v>
      </c>
      <c r="AN22" s="225">
        <f>'Tabela I'!AN22/'Tabela I'!AN$78</f>
        <v>2.0000000000000001E-4</v>
      </c>
      <c r="AO22" s="225">
        <f>'Tabela I'!AO22/'Tabela I'!AO$78</f>
        <v>0</v>
      </c>
      <c r="AP22" s="225">
        <f>'Tabela I'!AP22/'Tabela I'!AP$78</f>
        <v>1E-4</v>
      </c>
      <c r="AQ22" s="225">
        <f>'Tabela I'!AQ22/'Tabela I'!AQ$78</f>
        <v>1E-3</v>
      </c>
      <c r="AR22" s="225">
        <f>'Tabela I'!AR22/'Tabela I'!AR$78</f>
        <v>4.0000000000000002E-4</v>
      </c>
      <c r="AS22" s="225">
        <f>'Tabela I'!AS22/'Tabela I'!AS$78</f>
        <v>5.0000000000000001E-4</v>
      </c>
      <c r="AT22" s="225">
        <f>'Tabela I'!AT22/'Tabela I'!AT$78</f>
        <v>0</v>
      </c>
      <c r="AU22" s="251">
        <f>'Tabela I'!AU22/'Tabela I'!AU$78</f>
        <v>2.9999999999999997E-4</v>
      </c>
      <c r="AV22" s="252">
        <f>'Tabela I'!AV22/'Tabela I'!AV$78</f>
        <v>2.9999999999999997E-4</v>
      </c>
      <c r="AW22" s="253">
        <f>'Tabela I'!AW22/'Tabela I'!AW$78</f>
        <v>6.9999999999999999E-4</v>
      </c>
      <c r="AX22" s="225">
        <f>'Tabela I'!AX22/'Tabela I'!AX$78</f>
        <v>2.9999999999999997E-4</v>
      </c>
      <c r="AY22" s="225">
        <f>'Tabela I'!AY22/'Tabela I'!AY$78</f>
        <v>4.0000000000000002E-4</v>
      </c>
      <c r="AZ22" s="225">
        <f>'Tabela I'!AZ22/'Tabela I'!AZ$78</f>
        <v>2.9999999999999997E-4</v>
      </c>
      <c r="BA22" s="225">
        <f>'Tabela I'!BA22/'Tabela I'!BA$78</f>
        <v>5.0000000000000001E-4</v>
      </c>
      <c r="BB22" s="225">
        <f>'Tabela I'!BB22/'Tabela I'!BB$78</f>
        <v>5.0000000000000001E-4</v>
      </c>
      <c r="BC22" s="251">
        <f>'Tabela I'!BC22/'Tabela I'!BC$78</f>
        <v>5.0000000000000001E-3</v>
      </c>
      <c r="BD22" s="252">
        <f>'Tabela I'!BD22/'Tabela I'!BD$78</f>
        <v>2.7000000000000001E-3</v>
      </c>
      <c r="BE22" s="252">
        <f>'Tabela I'!BE22/'Tabela I'!BE$78</f>
        <v>1.6000000000000001E-3</v>
      </c>
      <c r="BF22" s="30"/>
      <c r="BG22" s="30"/>
    </row>
    <row r="23" spans="1:59" ht="25.5" x14ac:dyDescent="0.2">
      <c r="A23" s="51"/>
      <c r="B23" s="52"/>
      <c r="C23" s="52" t="s">
        <v>60</v>
      </c>
      <c r="D23" s="53"/>
      <c r="E23" s="54"/>
      <c r="F23" s="52"/>
      <c r="G23" s="63" t="s">
        <v>88</v>
      </c>
      <c r="H23" s="56" t="s">
        <v>89</v>
      </c>
      <c r="I23" s="227">
        <f>'Tabela I'!I23/'Tabela I'!I$78</f>
        <v>2.0899999999999998E-2</v>
      </c>
      <c r="J23" s="227">
        <f>'Tabela I'!J23/'Tabela I'!J$78</f>
        <v>1.4E-2</v>
      </c>
      <c r="K23" s="227">
        <f>'Tabela I'!K23/'Tabela I'!K$78</f>
        <v>7.1999999999999995E-2</v>
      </c>
      <c r="L23" s="227">
        <f>'Tabela I'!L23/'Tabela I'!L$78</f>
        <v>1.54E-2</v>
      </c>
      <c r="M23" s="227">
        <f>'Tabela I'!M23/'Tabela I'!M$78</f>
        <v>5.0500000000000003E-2</v>
      </c>
      <c r="N23" s="227">
        <f>'Tabela I'!N23/'Tabela I'!N$78</f>
        <v>1.2699999999999999E-2</v>
      </c>
      <c r="O23" s="227">
        <f>'Tabela I'!O23/'Tabela I'!O$78</f>
        <v>1.9300000000000001E-2</v>
      </c>
      <c r="P23" s="227">
        <f>'Tabela I'!P23/'Tabela I'!P$78</f>
        <v>1.0500000000000001E-2</v>
      </c>
      <c r="Q23" s="227">
        <f>'Tabela I'!Q23/'Tabela I'!Q$78</f>
        <v>8.9399999999999993E-2</v>
      </c>
      <c r="R23" s="227">
        <f>'Tabela I'!R23/'Tabela I'!R$78</f>
        <v>4.7100000000000003E-2</v>
      </c>
      <c r="S23" s="227">
        <f>'Tabela I'!S23/'Tabela I'!S$78</f>
        <v>5.1400000000000001E-2</v>
      </c>
      <c r="T23" s="227">
        <f>'Tabela I'!T23/'Tabela I'!T$78</f>
        <v>3.2800000000000003E-2</v>
      </c>
      <c r="U23" s="227">
        <f>'Tabela I'!U23/'Tabela I'!U$78</f>
        <v>3.3000000000000002E-2</v>
      </c>
      <c r="V23" s="227">
        <f>'Tabela I'!V23/'Tabela I'!V$78</f>
        <v>1.2500000000000001E-2</v>
      </c>
      <c r="W23" s="227">
        <f>'Tabela I'!W23/'Tabela I'!W$78</f>
        <v>2.5600000000000001E-2</v>
      </c>
      <c r="X23" s="227">
        <f>'Tabela I'!X23/'Tabela I'!X$78</f>
        <v>1.9E-2</v>
      </c>
      <c r="Y23" s="227">
        <f>'Tabela I'!Y23/'Tabela I'!Y$78</f>
        <v>0.03</v>
      </c>
      <c r="Z23" s="227">
        <f>'Tabela I'!Z23/'Tabela I'!Z$78</f>
        <v>3.04E-2</v>
      </c>
      <c r="AA23" s="227">
        <f>'Tabela I'!AA23/'Tabela I'!AA$78</f>
        <v>3.8600000000000002E-2</v>
      </c>
      <c r="AB23" s="227">
        <f>'Tabela I'!AB23/'Tabela I'!AB$78</f>
        <v>3.8399999999999997E-2</v>
      </c>
      <c r="AC23" s="227">
        <f>'Tabela I'!AC23/'Tabela I'!AC$78</f>
        <v>4.1500000000000002E-2</v>
      </c>
      <c r="AD23" s="227">
        <f>'Tabela I'!AD23/'Tabela I'!AD$78</f>
        <v>9.9000000000000008E-3</v>
      </c>
      <c r="AE23" s="227">
        <f>'Tabela I'!AE23/'Tabela I'!AE$78</f>
        <v>2.1499999999999998E-2</v>
      </c>
      <c r="AF23" s="227">
        <f>'Tabela I'!AF23/'Tabela I'!AF$78</f>
        <v>1.6799999999999999E-2</v>
      </c>
      <c r="AG23" s="227">
        <f>'Tabela I'!AG23/'Tabela I'!AG$78</f>
        <v>1.5100000000000001E-2</v>
      </c>
      <c r="AH23" s="227">
        <f>'Tabela I'!AH23/'Tabela I'!AH$78</f>
        <v>1.5699999999999999E-2</v>
      </c>
      <c r="AI23" s="227">
        <f>'Tabela I'!AI23/'Tabela I'!AI$78</f>
        <v>2.6700000000000002E-2</v>
      </c>
      <c r="AJ23" s="227">
        <f>'Tabela I'!AJ23/'Tabela I'!AJ$78</f>
        <v>8.6999999999999994E-2</v>
      </c>
      <c r="AK23" s="227">
        <f>'Tabela I'!AK23/'Tabela I'!AK$78</f>
        <v>0.02</v>
      </c>
      <c r="AL23" s="227">
        <f>'Tabela I'!AL23/'Tabela I'!AL$78</f>
        <v>3.9E-2</v>
      </c>
      <c r="AM23" s="227">
        <f>'Tabela I'!AM23/'Tabela I'!AM$78</f>
        <v>4.6899999999999997E-2</v>
      </c>
      <c r="AN23" s="227">
        <f>'Tabela I'!AN23/'Tabela I'!AN$78</f>
        <v>2.8199999999999999E-2</v>
      </c>
      <c r="AO23" s="227">
        <f>'Tabela I'!AO23/'Tabela I'!AO$78</f>
        <v>2.3300000000000001E-2</v>
      </c>
      <c r="AP23" s="227">
        <f>'Tabela I'!AP23/'Tabela I'!AP$78</f>
        <v>2.46E-2</v>
      </c>
      <c r="AQ23" s="227">
        <f>'Tabela I'!AQ23/'Tabela I'!AQ$78</f>
        <v>2.1899999999999999E-2</v>
      </c>
      <c r="AR23" s="227">
        <f>'Tabela I'!AR23/'Tabela I'!AR$78</f>
        <v>1.7000000000000001E-2</v>
      </c>
      <c r="AS23" s="227">
        <f>'Tabela I'!AS23/'Tabela I'!AS$78</f>
        <v>1.3299999999999999E-2</v>
      </c>
      <c r="AT23" s="227">
        <f>'Tabela I'!AT23/'Tabela I'!AT$78</f>
        <v>3.3E-3</v>
      </c>
      <c r="AU23" s="257">
        <f>'Tabela I'!AU23/'Tabela I'!AU$78</f>
        <v>2.75E-2</v>
      </c>
      <c r="AV23" s="258">
        <f>'Tabela I'!AV23/'Tabela I'!AV$78</f>
        <v>3.2599999999999997E-2</v>
      </c>
      <c r="AW23" s="259">
        <f>'Tabela I'!AW23/'Tabela I'!AW$78</f>
        <v>3.7400000000000003E-2</v>
      </c>
      <c r="AX23" s="227">
        <f>'Tabela I'!AX23/'Tabela I'!AX$78</f>
        <v>0.1215</v>
      </c>
      <c r="AY23" s="227">
        <f>'Tabela I'!AY23/'Tabela I'!AY$78</f>
        <v>1.83E-2</v>
      </c>
      <c r="AZ23" s="227">
        <f>'Tabela I'!AZ23/'Tabela I'!AZ$78</f>
        <v>1.6199999999999999E-2</v>
      </c>
      <c r="BA23" s="227">
        <f>'Tabela I'!BA23/'Tabela I'!BA$78</f>
        <v>3.1199999999999999E-2</v>
      </c>
      <c r="BB23" s="227">
        <f>'Tabela I'!BB23/'Tabela I'!BB$78</f>
        <v>5.1499999999999997E-2</v>
      </c>
      <c r="BC23" s="257">
        <f>'Tabela I'!BC23/'Tabela I'!BC$78</f>
        <v>2.7699999999999999E-2</v>
      </c>
      <c r="BD23" s="258">
        <f>'Tabela I'!BD23/'Tabela I'!BD$78</f>
        <v>3.9699999999999999E-2</v>
      </c>
      <c r="BE23" s="258">
        <f>'Tabela I'!BE23/'Tabela I'!BE$78</f>
        <v>3.6299999999999999E-2</v>
      </c>
      <c r="BF23" s="30"/>
      <c r="BG23" s="30"/>
    </row>
    <row r="24" spans="1:59" x14ac:dyDescent="0.2">
      <c r="A24" s="51"/>
      <c r="B24" s="52"/>
      <c r="C24" s="52"/>
      <c r="D24" s="53" t="s">
        <v>90</v>
      </c>
      <c r="E24" s="54"/>
      <c r="F24" s="52"/>
      <c r="G24" s="63" t="s">
        <v>91</v>
      </c>
      <c r="H24" s="56" t="s">
        <v>92</v>
      </c>
      <c r="I24" s="226">
        <f>'Tabela I'!I24/'Tabela I'!I$78</f>
        <v>1.23E-2</v>
      </c>
      <c r="J24" s="226">
        <f>'Tabela I'!J24/'Tabela I'!J$78</f>
        <v>7.1000000000000004E-3</v>
      </c>
      <c r="K24" s="226">
        <f>'Tabela I'!K24/'Tabela I'!K$78</f>
        <v>9.9000000000000008E-3</v>
      </c>
      <c r="L24" s="226">
        <f>'Tabela I'!L24/'Tabela I'!L$78</f>
        <v>1.2E-2</v>
      </c>
      <c r="M24" s="226">
        <f>'Tabela I'!M24/'Tabela I'!M$78</f>
        <v>8.3999999999999995E-3</v>
      </c>
      <c r="N24" s="226">
        <f>'Tabela I'!N24/'Tabela I'!N$78</f>
        <v>1.2200000000000001E-2</v>
      </c>
      <c r="O24" s="226">
        <f>'Tabela I'!O24/'Tabela I'!O$78</f>
        <v>9.5999999999999992E-3</v>
      </c>
      <c r="P24" s="226">
        <f>'Tabela I'!P24/'Tabela I'!P$78</f>
        <v>1.0200000000000001E-2</v>
      </c>
      <c r="Q24" s="226">
        <f>'Tabela I'!Q24/'Tabela I'!Q$78</f>
        <v>1.4800000000000001E-2</v>
      </c>
      <c r="R24" s="226">
        <f>'Tabela I'!R24/'Tabela I'!R$78</f>
        <v>1.46E-2</v>
      </c>
      <c r="S24" s="226">
        <f>'Tabela I'!S24/'Tabela I'!S$78</f>
        <v>1.17E-2</v>
      </c>
      <c r="T24" s="226">
        <f>'Tabela I'!T24/'Tabela I'!T$78</f>
        <v>1.0500000000000001E-2</v>
      </c>
      <c r="U24" s="226">
        <f>'Tabela I'!U24/'Tabela I'!U$78</f>
        <v>1.6400000000000001E-2</v>
      </c>
      <c r="V24" s="226">
        <f>'Tabela I'!V24/'Tabela I'!V$78</f>
        <v>8.5000000000000006E-3</v>
      </c>
      <c r="W24" s="226">
        <f>'Tabela I'!W24/'Tabela I'!W$78</f>
        <v>1.55E-2</v>
      </c>
      <c r="X24" s="226">
        <f>'Tabela I'!X24/'Tabela I'!X$78</f>
        <v>9.1999999999999998E-3</v>
      </c>
      <c r="Y24" s="226">
        <f>'Tabela I'!Y24/'Tabela I'!Y$78</f>
        <v>1.2999999999999999E-2</v>
      </c>
      <c r="Z24" s="226">
        <f>'Tabela I'!Z24/'Tabela I'!Z$78</f>
        <v>6.1000000000000004E-3</v>
      </c>
      <c r="AA24" s="226">
        <f>'Tabela I'!AA24/'Tabela I'!AA$78</f>
        <v>1.77E-2</v>
      </c>
      <c r="AB24" s="226">
        <f>'Tabela I'!AB24/'Tabela I'!AB$78</f>
        <v>7.4999999999999997E-3</v>
      </c>
      <c r="AC24" s="226">
        <f>'Tabela I'!AC24/'Tabela I'!AC$78</f>
        <v>1.2E-2</v>
      </c>
      <c r="AD24" s="226">
        <f>'Tabela I'!AD24/'Tabela I'!AD$78</f>
        <v>8.3999999999999995E-3</v>
      </c>
      <c r="AE24" s="226">
        <f>'Tabela I'!AE24/'Tabela I'!AE$78</f>
        <v>9.1000000000000004E-3</v>
      </c>
      <c r="AF24" s="226">
        <f>'Tabela I'!AF24/'Tabela I'!AF$78</f>
        <v>1.1900000000000001E-2</v>
      </c>
      <c r="AG24" s="226">
        <f>'Tabela I'!AG24/'Tabela I'!AG$78</f>
        <v>8.6999999999999994E-3</v>
      </c>
      <c r="AH24" s="226">
        <f>'Tabela I'!AH24/'Tabela I'!AH$78</f>
        <v>1.44E-2</v>
      </c>
      <c r="AI24" s="226">
        <f>'Tabela I'!AI24/'Tabela I'!AI$78</f>
        <v>1.21E-2</v>
      </c>
      <c r="AJ24" s="226">
        <f>'Tabela I'!AJ24/'Tabela I'!AJ$78</f>
        <v>1.01E-2</v>
      </c>
      <c r="AK24" s="226">
        <f>'Tabela I'!AK24/'Tabela I'!AK$78</f>
        <v>5.5999999999999999E-3</v>
      </c>
      <c r="AL24" s="226">
        <f>'Tabela I'!AL24/'Tabela I'!AL$78</f>
        <v>1.6E-2</v>
      </c>
      <c r="AM24" s="226">
        <f>'Tabela I'!AM24/'Tabela I'!AM$78</f>
        <v>1.3599999999999999E-2</v>
      </c>
      <c r="AN24" s="226">
        <f>'Tabela I'!AN24/'Tabela I'!AN$78</f>
        <v>5.8999999999999999E-3</v>
      </c>
      <c r="AO24" s="226">
        <f>'Tabela I'!AO24/'Tabela I'!AO$78</f>
        <v>9.1000000000000004E-3</v>
      </c>
      <c r="AP24" s="226">
        <f>'Tabela I'!AP24/'Tabela I'!AP$78</f>
        <v>1.3299999999999999E-2</v>
      </c>
      <c r="AQ24" s="226">
        <f>'Tabela I'!AQ24/'Tabela I'!AQ$78</f>
        <v>1.24E-2</v>
      </c>
      <c r="AR24" s="226">
        <f>'Tabela I'!AR24/'Tabela I'!AR$78</f>
        <v>1.6199999999999999E-2</v>
      </c>
      <c r="AS24" s="226">
        <f>'Tabela I'!AS24/'Tabela I'!AS$78</f>
        <v>1.3100000000000001E-2</v>
      </c>
      <c r="AT24" s="226">
        <f>'Tabela I'!AT24/'Tabela I'!AT$78</f>
        <v>2.3999999999999998E-3</v>
      </c>
      <c r="AU24" s="254">
        <f>'Tabela I'!AU24/'Tabela I'!AU$78</f>
        <v>1.46E-2</v>
      </c>
      <c r="AV24" s="255">
        <f>'Tabela I'!AV24/'Tabela I'!AV$78</f>
        <v>1.1299999999999999E-2</v>
      </c>
      <c r="AW24" s="256">
        <f>'Tabela I'!AW24/'Tabela I'!AW$78</f>
        <v>1.3100000000000001E-2</v>
      </c>
      <c r="AX24" s="226">
        <f>'Tabela I'!AX24/'Tabela I'!AX$78</f>
        <v>1.29E-2</v>
      </c>
      <c r="AY24" s="226">
        <f>'Tabela I'!AY24/'Tabela I'!AY$78</f>
        <v>1.35E-2</v>
      </c>
      <c r="AZ24" s="226">
        <f>'Tabela I'!AZ24/'Tabela I'!AZ$78</f>
        <v>1.54E-2</v>
      </c>
      <c r="BA24" s="226">
        <f>'Tabela I'!BA24/'Tabela I'!BA$78</f>
        <v>1.3100000000000001E-2</v>
      </c>
      <c r="BB24" s="226">
        <f>'Tabela I'!BB24/'Tabela I'!BB$78</f>
        <v>1.34E-2</v>
      </c>
      <c r="BC24" s="254">
        <f>'Tabela I'!BC24/'Tabela I'!BC$78</f>
        <v>1.14E-2</v>
      </c>
      <c r="BD24" s="255">
        <f>'Tabela I'!BD24/'Tabela I'!BD$78</f>
        <v>1.24E-2</v>
      </c>
      <c r="BE24" s="255">
        <f>'Tabela I'!BE24/'Tabela I'!BE$78</f>
        <v>1.1900000000000001E-2</v>
      </c>
      <c r="BF24" s="30"/>
      <c r="BG24" s="30"/>
    </row>
    <row r="25" spans="1:59" ht="25.5" x14ac:dyDescent="0.2">
      <c r="A25" s="51"/>
      <c r="B25" s="52"/>
      <c r="C25" s="52"/>
      <c r="D25" s="53"/>
      <c r="E25" s="54" t="s">
        <v>93</v>
      </c>
      <c r="F25" s="52">
        <v>12</v>
      </c>
      <c r="G25" s="63" t="s">
        <v>94</v>
      </c>
      <c r="H25" s="56" t="s">
        <v>95</v>
      </c>
      <c r="I25" s="225">
        <f>'Tabela I'!I25/'Tabela I'!I$78</f>
        <v>1.23E-2</v>
      </c>
      <c r="J25" s="225">
        <f>'Tabela I'!J25/'Tabela I'!J$78</f>
        <v>7.1000000000000004E-3</v>
      </c>
      <c r="K25" s="225">
        <f>'Tabela I'!K25/'Tabela I'!K$78</f>
        <v>9.9000000000000008E-3</v>
      </c>
      <c r="L25" s="249">
        <f>'Tabela I'!L25/'Tabela I'!L$78</f>
        <v>1.2E-2</v>
      </c>
      <c r="M25" s="249">
        <f>'Tabela I'!M25/'Tabela I'!M$78</f>
        <v>8.3999999999999995E-3</v>
      </c>
      <c r="N25" s="225">
        <f>'Tabela I'!N25/'Tabela I'!N$78</f>
        <v>1.2200000000000001E-2</v>
      </c>
      <c r="O25" s="225">
        <f>'Tabela I'!O25/'Tabela I'!O$78</f>
        <v>9.5999999999999992E-3</v>
      </c>
      <c r="P25" s="249">
        <f>'Tabela I'!P25/'Tabela I'!P$78</f>
        <v>1.0200000000000001E-2</v>
      </c>
      <c r="Q25" s="225">
        <f>'Tabela I'!Q25/'Tabela I'!Q$78</f>
        <v>1.4800000000000001E-2</v>
      </c>
      <c r="R25" s="249">
        <f>'Tabela I'!R25/'Tabela I'!R$78</f>
        <v>1.46E-2</v>
      </c>
      <c r="S25" s="249">
        <f>'Tabela I'!S25/'Tabela I'!S$78</f>
        <v>1.17E-2</v>
      </c>
      <c r="T25" s="225">
        <f>'Tabela I'!T25/'Tabela I'!T$78</f>
        <v>1.0500000000000001E-2</v>
      </c>
      <c r="U25" s="225">
        <f>'Tabela I'!U25/'Tabela I'!U$78</f>
        <v>1.6400000000000001E-2</v>
      </c>
      <c r="V25" s="249">
        <f>'Tabela I'!V25/'Tabela I'!V$78</f>
        <v>8.5000000000000006E-3</v>
      </c>
      <c r="W25" s="225">
        <f>'Tabela I'!W25/'Tabela I'!W$78</f>
        <v>1.55E-2</v>
      </c>
      <c r="X25" s="225">
        <f>'Tabela I'!X25/'Tabela I'!X$78</f>
        <v>9.1999999999999998E-3</v>
      </c>
      <c r="Y25" s="225">
        <f>'Tabela I'!Y25/'Tabela I'!Y$78</f>
        <v>1.2999999999999999E-2</v>
      </c>
      <c r="Z25" s="225">
        <f>'Tabela I'!Z25/'Tabela I'!Z$78</f>
        <v>6.1000000000000004E-3</v>
      </c>
      <c r="AA25" s="225">
        <f>'Tabela I'!AA25/'Tabela I'!AA$78</f>
        <v>1.77E-2</v>
      </c>
      <c r="AB25" s="225">
        <f>'Tabela I'!AB25/'Tabela I'!AB$78</f>
        <v>7.4999999999999997E-3</v>
      </c>
      <c r="AC25" s="225">
        <f>'Tabela I'!AC25/'Tabela I'!AC$78</f>
        <v>1.2E-2</v>
      </c>
      <c r="AD25" s="225">
        <f>'Tabela I'!AD25/'Tabela I'!AD$78</f>
        <v>8.3999999999999995E-3</v>
      </c>
      <c r="AE25" s="225">
        <f>'Tabela I'!AE25/'Tabela I'!AE$78</f>
        <v>9.1000000000000004E-3</v>
      </c>
      <c r="AF25" s="225">
        <f>'Tabela I'!AF25/'Tabela I'!AF$78</f>
        <v>1.1900000000000001E-2</v>
      </c>
      <c r="AG25" s="225">
        <f>'Tabela I'!AG25/'Tabela I'!AG$78</f>
        <v>8.6999999999999994E-3</v>
      </c>
      <c r="AH25" s="225">
        <f>'Tabela I'!AH25/'Tabela I'!AH$78</f>
        <v>1.44E-2</v>
      </c>
      <c r="AI25" s="225">
        <f>'Tabela I'!AI25/'Tabela I'!AI$78</f>
        <v>1.21E-2</v>
      </c>
      <c r="AJ25" s="250">
        <f>'Tabela I'!AJ25/'Tabela I'!AJ$78</f>
        <v>1.01E-2</v>
      </c>
      <c r="AK25" s="225">
        <f>'Tabela I'!AK25/'Tabela I'!AK$78</f>
        <v>5.5999999999999999E-3</v>
      </c>
      <c r="AL25" s="225">
        <f>'Tabela I'!AL25/'Tabela I'!AL$78</f>
        <v>1.6E-2</v>
      </c>
      <c r="AM25" s="225">
        <f>'Tabela I'!AM25/'Tabela I'!AM$78</f>
        <v>1.3599999999999999E-2</v>
      </c>
      <c r="AN25" s="225">
        <f>'Tabela I'!AN25/'Tabela I'!AN$78</f>
        <v>5.8999999999999999E-3</v>
      </c>
      <c r="AO25" s="225">
        <f>'Tabela I'!AO25/'Tabela I'!AO$78</f>
        <v>9.1000000000000004E-3</v>
      </c>
      <c r="AP25" s="225">
        <f>'Tabela I'!AP25/'Tabela I'!AP$78</f>
        <v>1.3299999999999999E-2</v>
      </c>
      <c r="AQ25" s="225">
        <f>'Tabela I'!AQ25/'Tabela I'!AQ$78</f>
        <v>1.24E-2</v>
      </c>
      <c r="AR25" s="225">
        <f>'Tabela I'!AR25/'Tabela I'!AR$78</f>
        <v>1.6199999999999999E-2</v>
      </c>
      <c r="AS25" s="225">
        <f>'Tabela I'!AS25/'Tabela I'!AS$78</f>
        <v>1.3100000000000001E-2</v>
      </c>
      <c r="AT25" s="225">
        <f>'Tabela I'!AT25/'Tabela I'!AT$78</f>
        <v>2.3999999999999998E-3</v>
      </c>
      <c r="AU25" s="251">
        <f>'Tabela I'!AU25/'Tabela I'!AU$78</f>
        <v>1.46E-2</v>
      </c>
      <c r="AV25" s="252">
        <f>'Tabela I'!AV25/'Tabela I'!AV$78</f>
        <v>1.1299999999999999E-2</v>
      </c>
      <c r="AW25" s="253">
        <f>'Tabela I'!AW25/'Tabela I'!AW$78</f>
        <v>1.3100000000000001E-2</v>
      </c>
      <c r="AX25" s="225">
        <f>'Tabela I'!AX25/'Tabela I'!AX$78</f>
        <v>1.29E-2</v>
      </c>
      <c r="AY25" s="225">
        <f>'Tabela I'!AY25/'Tabela I'!AY$78</f>
        <v>1.35E-2</v>
      </c>
      <c r="AZ25" s="225">
        <f>'Tabela I'!AZ25/'Tabela I'!AZ$78</f>
        <v>1.54E-2</v>
      </c>
      <c r="BA25" s="225">
        <f>'Tabela I'!BA25/'Tabela I'!BA$78</f>
        <v>1.3100000000000001E-2</v>
      </c>
      <c r="BB25" s="225">
        <f>'Tabela I'!BB25/'Tabela I'!BB$78</f>
        <v>1.34E-2</v>
      </c>
      <c r="BC25" s="251">
        <f>'Tabela I'!BC25/'Tabela I'!BC$78</f>
        <v>1.14E-2</v>
      </c>
      <c r="BD25" s="252">
        <f>'Tabela I'!BD25/'Tabela I'!BD$78</f>
        <v>1.24E-2</v>
      </c>
      <c r="BE25" s="252">
        <f>'Tabela I'!BE25/'Tabela I'!BE$78</f>
        <v>1.1900000000000001E-2</v>
      </c>
      <c r="BF25" s="30"/>
      <c r="BG25" s="30"/>
    </row>
    <row r="26" spans="1:59" ht="25.5" x14ac:dyDescent="0.2">
      <c r="A26" s="51"/>
      <c r="B26" s="52"/>
      <c r="C26" s="52"/>
      <c r="D26" s="53"/>
      <c r="E26" s="54" t="s">
        <v>96</v>
      </c>
      <c r="F26" s="52">
        <v>13</v>
      </c>
      <c r="G26" s="63" t="s">
        <v>97</v>
      </c>
      <c r="H26" s="56" t="s">
        <v>98</v>
      </c>
      <c r="I26" s="225">
        <f>'Tabela I'!I26/'Tabela I'!I$78</f>
        <v>0</v>
      </c>
      <c r="J26" s="225">
        <f>'Tabela I'!J26/'Tabela I'!J$78</f>
        <v>0</v>
      </c>
      <c r="K26" s="225">
        <f>'Tabela I'!K26/'Tabela I'!K$78</f>
        <v>0</v>
      </c>
      <c r="L26" s="249">
        <f>'Tabela I'!L26/'Tabela I'!L$78</f>
        <v>0</v>
      </c>
      <c r="M26" s="249">
        <f>'Tabela I'!M26/'Tabela I'!M$78</f>
        <v>0</v>
      </c>
      <c r="N26" s="225">
        <f>'Tabela I'!N26/'Tabela I'!N$78</f>
        <v>0</v>
      </c>
      <c r="O26" s="225">
        <f>'Tabela I'!O26/'Tabela I'!O$78</f>
        <v>0</v>
      </c>
      <c r="P26" s="249">
        <f>'Tabela I'!P26/'Tabela I'!P$78</f>
        <v>0</v>
      </c>
      <c r="Q26" s="225">
        <f>'Tabela I'!Q26/'Tabela I'!Q$78</f>
        <v>0</v>
      </c>
      <c r="R26" s="249">
        <f>'Tabela I'!R26/'Tabela I'!R$78</f>
        <v>0</v>
      </c>
      <c r="S26" s="249">
        <f>'Tabela I'!S26/'Tabela I'!S$78</f>
        <v>0</v>
      </c>
      <c r="T26" s="225">
        <f>'Tabela I'!T26/'Tabela I'!T$78</f>
        <v>0</v>
      </c>
      <c r="U26" s="225">
        <f>'Tabela I'!U26/'Tabela I'!U$78</f>
        <v>0</v>
      </c>
      <c r="V26" s="249">
        <f>'Tabela I'!V26/'Tabela I'!V$78</f>
        <v>0</v>
      </c>
      <c r="W26" s="225">
        <f>'Tabela I'!W26/'Tabela I'!W$78</f>
        <v>0</v>
      </c>
      <c r="X26" s="225">
        <f>'Tabela I'!X26/'Tabela I'!X$78</f>
        <v>0</v>
      </c>
      <c r="Y26" s="225">
        <f>'Tabela I'!Y26/'Tabela I'!Y$78</f>
        <v>0</v>
      </c>
      <c r="Z26" s="225">
        <f>'Tabela I'!Z26/'Tabela I'!Z$78</f>
        <v>0</v>
      </c>
      <c r="AA26" s="225">
        <f>'Tabela I'!AA26/'Tabela I'!AA$78</f>
        <v>0</v>
      </c>
      <c r="AB26" s="225">
        <f>'Tabela I'!AB26/'Tabela I'!AB$78</f>
        <v>0</v>
      </c>
      <c r="AC26" s="225">
        <f>'Tabela I'!AC26/'Tabela I'!AC$78</f>
        <v>0</v>
      </c>
      <c r="AD26" s="225">
        <f>'Tabela I'!AD26/'Tabela I'!AD$78</f>
        <v>0</v>
      </c>
      <c r="AE26" s="225">
        <f>'Tabela I'!AE26/'Tabela I'!AE$78</f>
        <v>0</v>
      </c>
      <c r="AF26" s="225">
        <f>'Tabela I'!AF26/'Tabela I'!AF$78</f>
        <v>0</v>
      </c>
      <c r="AG26" s="225">
        <f>'Tabela I'!AG26/'Tabela I'!AG$78</f>
        <v>0</v>
      </c>
      <c r="AH26" s="225">
        <f>'Tabela I'!AH26/'Tabela I'!AH$78</f>
        <v>0</v>
      </c>
      <c r="AI26" s="225">
        <f>'Tabela I'!AI26/'Tabela I'!AI$78</f>
        <v>0</v>
      </c>
      <c r="AJ26" s="250">
        <f>'Tabela I'!AJ26/'Tabela I'!AJ$78</f>
        <v>0</v>
      </c>
      <c r="AK26" s="225">
        <f>'Tabela I'!AK26/'Tabela I'!AK$78</f>
        <v>0</v>
      </c>
      <c r="AL26" s="225">
        <f>'Tabela I'!AL26/'Tabela I'!AL$78</f>
        <v>0</v>
      </c>
      <c r="AM26" s="225">
        <f>'Tabela I'!AM26/'Tabela I'!AM$78</f>
        <v>0</v>
      </c>
      <c r="AN26" s="225">
        <f>'Tabela I'!AN26/'Tabela I'!AN$78</f>
        <v>0</v>
      </c>
      <c r="AO26" s="225">
        <f>'Tabela I'!AO26/'Tabela I'!AO$78</f>
        <v>0</v>
      </c>
      <c r="AP26" s="225">
        <f>'Tabela I'!AP26/'Tabela I'!AP$78</f>
        <v>0</v>
      </c>
      <c r="AQ26" s="225">
        <f>'Tabela I'!AQ26/'Tabela I'!AQ$78</f>
        <v>0</v>
      </c>
      <c r="AR26" s="225">
        <f>'Tabela I'!AR26/'Tabela I'!AR$78</f>
        <v>0</v>
      </c>
      <c r="AS26" s="225">
        <f>'Tabela I'!AS26/'Tabela I'!AS$78</f>
        <v>0</v>
      </c>
      <c r="AT26" s="225">
        <f>'Tabela I'!AT26/'Tabela I'!AT$78</f>
        <v>0</v>
      </c>
      <c r="AU26" s="251">
        <f>'Tabela I'!AU26/'Tabela I'!AU$78</f>
        <v>0</v>
      </c>
      <c r="AV26" s="252">
        <f>'Tabela I'!AV26/'Tabela I'!AV$78</f>
        <v>0</v>
      </c>
      <c r="AW26" s="253">
        <f>'Tabela I'!AW26/'Tabela I'!AW$78</f>
        <v>0</v>
      </c>
      <c r="AX26" s="225">
        <f>'Tabela I'!AX26/'Tabela I'!AX$78</f>
        <v>0</v>
      </c>
      <c r="AY26" s="225">
        <f>'Tabela I'!AY26/'Tabela I'!AY$78</f>
        <v>0</v>
      </c>
      <c r="AZ26" s="225">
        <f>'Tabela I'!AZ26/'Tabela I'!AZ$78</f>
        <v>0</v>
      </c>
      <c r="BA26" s="225">
        <f>'Tabela I'!BA26/'Tabela I'!BA$78</f>
        <v>0</v>
      </c>
      <c r="BB26" s="225">
        <f>'Tabela I'!BB26/'Tabela I'!BB$78</f>
        <v>0</v>
      </c>
      <c r="BC26" s="251">
        <f>'Tabela I'!BC26/'Tabela I'!BC$78</f>
        <v>0</v>
      </c>
      <c r="BD26" s="252">
        <f>'Tabela I'!BD26/'Tabela I'!BD$78</f>
        <v>0</v>
      </c>
      <c r="BE26" s="252">
        <f>'Tabela I'!BE26/'Tabela I'!BE$78</f>
        <v>0</v>
      </c>
      <c r="BF26" s="30"/>
      <c r="BG26" s="30"/>
    </row>
    <row r="27" spans="1:59" x14ac:dyDescent="0.2">
      <c r="A27" s="51"/>
      <c r="B27" s="52"/>
      <c r="C27" s="52"/>
      <c r="D27" s="53" t="s">
        <v>99</v>
      </c>
      <c r="E27" s="54"/>
      <c r="F27" s="52">
        <v>14</v>
      </c>
      <c r="G27" s="55" t="s">
        <v>100</v>
      </c>
      <c r="H27" s="71" t="s">
        <v>101</v>
      </c>
      <c r="I27" s="225">
        <f>'Tabela I'!I27/'Tabela I'!I$78</f>
        <v>0</v>
      </c>
      <c r="J27" s="225">
        <f>'Tabela I'!J27/'Tabela I'!J$78</f>
        <v>8.0000000000000004E-4</v>
      </c>
      <c r="K27" s="225">
        <f>'Tabela I'!K27/'Tabela I'!K$78</f>
        <v>5.4999999999999997E-3</v>
      </c>
      <c r="L27" s="249">
        <f>'Tabela I'!L27/'Tabela I'!L$78</f>
        <v>0</v>
      </c>
      <c r="M27" s="249">
        <f>'Tabela I'!M27/'Tabela I'!M$78</f>
        <v>4.0000000000000002E-4</v>
      </c>
      <c r="N27" s="225">
        <f>'Tabela I'!N27/'Tabela I'!N$78</f>
        <v>0</v>
      </c>
      <c r="O27" s="225">
        <f>'Tabela I'!O27/'Tabela I'!O$78</f>
        <v>5.9999999999999995E-4</v>
      </c>
      <c r="P27" s="249">
        <f>'Tabela I'!P27/'Tabela I'!P$78</f>
        <v>0</v>
      </c>
      <c r="Q27" s="225">
        <f>'Tabela I'!Q27/'Tabela I'!Q$78</f>
        <v>5.9999999999999995E-4</v>
      </c>
      <c r="R27" s="249">
        <f>'Tabela I'!R27/'Tabela I'!R$78</f>
        <v>2.9999999999999997E-4</v>
      </c>
      <c r="S27" s="249">
        <f>'Tabela I'!S27/'Tabela I'!S$78</f>
        <v>1.1999999999999999E-3</v>
      </c>
      <c r="T27" s="225">
        <f>'Tabela I'!T27/'Tabela I'!T$78</f>
        <v>1E-4</v>
      </c>
      <c r="U27" s="225">
        <f>'Tabela I'!U27/'Tabela I'!U$78</f>
        <v>1.2999999999999999E-3</v>
      </c>
      <c r="V27" s="249">
        <f>'Tabela I'!V27/'Tabela I'!V$78</f>
        <v>0</v>
      </c>
      <c r="W27" s="225">
        <f>'Tabela I'!W27/'Tabela I'!W$78</f>
        <v>6.9999999999999999E-4</v>
      </c>
      <c r="X27" s="225">
        <f>'Tabela I'!X27/'Tabela I'!X$78</f>
        <v>0</v>
      </c>
      <c r="Y27" s="225">
        <f>'Tabela I'!Y27/'Tabela I'!Y$78</f>
        <v>4.0000000000000002E-4</v>
      </c>
      <c r="Z27" s="225">
        <f>'Tabela I'!Z27/'Tabela I'!Z$78</f>
        <v>2.0000000000000001E-4</v>
      </c>
      <c r="AA27" s="225">
        <f>'Tabela I'!AA27/'Tabela I'!AA$78</f>
        <v>5.1000000000000004E-3</v>
      </c>
      <c r="AB27" s="225">
        <f>'Tabela I'!AB27/'Tabela I'!AB$78</f>
        <v>0</v>
      </c>
      <c r="AC27" s="225">
        <f>'Tabela I'!AC27/'Tabela I'!AC$78</f>
        <v>2E-3</v>
      </c>
      <c r="AD27" s="225">
        <f>'Tabela I'!AD27/'Tabela I'!AD$78</f>
        <v>1E-3</v>
      </c>
      <c r="AE27" s="225">
        <f>'Tabela I'!AE27/'Tabela I'!AE$78</f>
        <v>0</v>
      </c>
      <c r="AF27" s="225">
        <f>'Tabela I'!AF27/'Tabela I'!AF$78</f>
        <v>3.8999999999999998E-3</v>
      </c>
      <c r="AG27" s="225">
        <f>'Tabela I'!AG27/'Tabela I'!AG$78</f>
        <v>8.0000000000000004E-4</v>
      </c>
      <c r="AH27" s="225">
        <f>'Tabela I'!AH27/'Tabela I'!AH$78</f>
        <v>0</v>
      </c>
      <c r="AI27" s="225">
        <f>'Tabela I'!AI27/'Tabela I'!AI$78</f>
        <v>4.0000000000000002E-4</v>
      </c>
      <c r="AJ27" s="250">
        <f>'Tabela I'!AJ27/'Tabela I'!AJ$78</f>
        <v>1.54E-2</v>
      </c>
      <c r="AK27" s="225">
        <f>'Tabela I'!AK27/'Tabela I'!AK$78</f>
        <v>0</v>
      </c>
      <c r="AL27" s="225">
        <f>'Tabela I'!AL27/'Tabela I'!AL$78</f>
        <v>2.3E-3</v>
      </c>
      <c r="AM27" s="225">
        <f>'Tabela I'!AM27/'Tabela I'!AM$78</f>
        <v>3.0999999999999999E-3</v>
      </c>
      <c r="AN27" s="225">
        <f>'Tabela I'!AN27/'Tabela I'!AN$78</f>
        <v>0</v>
      </c>
      <c r="AO27" s="225">
        <f>'Tabela I'!AO27/'Tabela I'!AO$78</f>
        <v>1.9E-3</v>
      </c>
      <c r="AP27" s="225">
        <f>'Tabela I'!AP27/'Tabela I'!AP$78</f>
        <v>5.9999999999999995E-4</v>
      </c>
      <c r="AQ27" s="225">
        <f>'Tabela I'!AQ27/'Tabela I'!AQ$78</f>
        <v>2.3E-3</v>
      </c>
      <c r="AR27" s="225">
        <f>'Tabela I'!AR27/'Tabela I'!AR$78</f>
        <v>6.9999999999999999E-4</v>
      </c>
      <c r="AS27" s="225">
        <f>'Tabela I'!AS27/'Tabela I'!AS$78</f>
        <v>0</v>
      </c>
      <c r="AT27" s="225">
        <f>'Tabela I'!AT27/'Tabela I'!AT$78</f>
        <v>1E-4</v>
      </c>
      <c r="AU27" s="251">
        <f>'Tabela I'!AU27/'Tabela I'!AU$78</f>
        <v>1E-4</v>
      </c>
      <c r="AV27" s="252">
        <f>'Tabela I'!AV27/'Tabela I'!AV$78</f>
        <v>1.4E-3</v>
      </c>
      <c r="AW27" s="253">
        <f>'Tabela I'!AW27/'Tabela I'!AW$78</f>
        <v>0</v>
      </c>
      <c r="AX27" s="225">
        <f>'Tabela I'!AX27/'Tabela I'!AX$78</f>
        <v>1.6000000000000001E-3</v>
      </c>
      <c r="AY27" s="225">
        <f>'Tabela I'!AY27/'Tabela I'!AY$78</f>
        <v>1E-4</v>
      </c>
      <c r="AZ27" s="225">
        <f>'Tabela I'!AZ27/'Tabela I'!AZ$78</f>
        <v>2.9999999999999997E-4</v>
      </c>
      <c r="BA27" s="225">
        <f>'Tabela I'!BA27/'Tabela I'!BA$78</f>
        <v>1E-4</v>
      </c>
      <c r="BB27" s="225">
        <f>'Tabela I'!BB27/'Tabela I'!BB$78</f>
        <v>5.0000000000000001E-4</v>
      </c>
      <c r="BC27" s="251">
        <f>'Tabela I'!BC27/'Tabela I'!BC$78</f>
        <v>5.0000000000000001E-4</v>
      </c>
      <c r="BD27" s="252">
        <f>'Tabela I'!BD27/'Tabela I'!BD$78</f>
        <v>5.0000000000000001E-4</v>
      </c>
      <c r="BE27" s="252">
        <f>'Tabela I'!BE27/'Tabela I'!BE$78</f>
        <v>1E-3</v>
      </c>
      <c r="BF27" s="30"/>
      <c r="BG27" s="30"/>
    </row>
    <row r="28" spans="1:59" x14ac:dyDescent="0.2">
      <c r="A28" s="51"/>
      <c r="B28" s="52"/>
      <c r="C28" s="52"/>
      <c r="D28" s="53" t="s">
        <v>102</v>
      </c>
      <c r="E28" s="54"/>
      <c r="F28" s="52">
        <v>15</v>
      </c>
      <c r="G28" s="55" t="s">
        <v>103</v>
      </c>
      <c r="H28" s="71" t="s">
        <v>104</v>
      </c>
      <c r="I28" s="225">
        <f>'Tabela I'!I28/'Tabela I'!I$78</f>
        <v>-1.06E-2</v>
      </c>
      <c r="J28" s="225">
        <f>'Tabela I'!J28/'Tabela I'!J$78</f>
        <v>2.0000000000000001E-4</v>
      </c>
      <c r="K28" s="225">
        <f>'Tabela I'!K28/'Tabela I'!K$78</f>
        <v>2.2000000000000001E-3</v>
      </c>
      <c r="L28" s="249">
        <f>'Tabela I'!L28/'Tabela I'!L$78</f>
        <v>1E-4</v>
      </c>
      <c r="M28" s="249">
        <f>'Tabela I'!M28/'Tabela I'!M$78</f>
        <v>4.0000000000000002E-4</v>
      </c>
      <c r="N28" s="225">
        <f>'Tabela I'!N28/'Tabela I'!N$78</f>
        <v>5.0000000000000001E-4</v>
      </c>
      <c r="O28" s="225">
        <f>'Tabela I'!O28/'Tabela I'!O$78</f>
        <v>1E-4</v>
      </c>
      <c r="P28" s="249">
        <f>'Tabela I'!P28/'Tabela I'!P$78</f>
        <v>2.9999999999999997E-4</v>
      </c>
      <c r="Q28" s="225">
        <f>'Tabela I'!Q28/'Tabela I'!Q$78</f>
        <v>5.0000000000000001E-4</v>
      </c>
      <c r="R28" s="249">
        <f>'Tabela I'!R28/'Tabela I'!R$78</f>
        <v>1.5E-3</v>
      </c>
      <c r="S28" s="249">
        <f>'Tabela I'!S28/'Tabela I'!S$78</f>
        <v>1E-3</v>
      </c>
      <c r="T28" s="225">
        <f>'Tabela I'!T28/'Tabela I'!T$78</f>
        <v>1.1999999999999999E-3</v>
      </c>
      <c r="U28" s="225">
        <f>'Tabela I'!U28/'Tabela I'!U$78</f>
        <v>8.0000000000000004E-4</v>
      </c>
      <c r="V28" s="249">
        <f>'Tabela I'!V28/'Tabela I'!V$78</f>
        <v>0</v>
      </c>
      <c r="W28" s="225">
        <f>'Tabela I'!W28/'Tabela I'!W$78</f>
        <v>2.0000000000000001E-4</v>
      </c>
      <c r="X28" s="225">
        <f>'Tabela I'!X28/'Tabela I'!X$78</f>
        <v>9.7999999999999997E-3</v>
      </c>
      <c r="Y28" s="225">
        <f>'Tabela I'!Y28/'Tabela I'!Y$78</f>
        <v>5.5999999999999999E-3</v>
      </c>
      <c r="Z28" s="225">
        <f>'Tabela I'!Z28/'Tabela I'!Z$78</f>
        <v>8.9999999999999998E-4</v>
      </c>
      <c r="AA28" s="225">
        <f>'Tabela I'!AA28/'Tabela I'!AA$78</f>
        <v>8.0000000000000004E-4</v>
      </c>
      <c r="AB28" s="225">
        <f>'Tabela I'!AB28/'Tabela I'!AB$78</f>
        <v>5.0000000000000001E-4</v>
      </c>
      <c r="AC28" s="225">
        <f>'Tabela I'!AC28/'Tabela I'!AC$78</f>
        <v>1E-4</v>
      </c>
      <c r="AD28" s="225">
        <f>'Tabela I'!AD28/'Tabela I'!AD$78</f>
        <v>5.0000000000000001E-4</v>
      </c>
      <c r="AE28" s="225">
        <f>'Tabela I'!AE28/'Tabela I'!AE$78</f>
        <v>0</v>
      </c>
      <c r="AF28" s="225">
        <f>'Tabela I'!AF28/'Tabela I'!AF$78</f>
        <v>1E-3</v>
      </c>
      <c r="AG28" s="225">
        <f>'Tabela I'!AG28/'Tabela I'!AG$78</f>
        <v>8.9999999999999998E-4</v>
      </c>
      <c r="AH28" s="225">
        <f>'Tabela I'!AH28/'Tabela I'!AH$78</f>
        <v>2.0000000000000001E-4</v>
      </c>
      <c r="AI28" s="225">
        <f>'Tabela I'!AI28/'Tabela I'!AI$78</f>
        <v>1E-4</v>
      </c>
      <c r="AJ28" s="250">
        <f>'Tabela I'!AJ28/'Tabela I'!AJ$78</f>
        <v>0</v>
      </c>
      <c r="AK28" s="225">
        <f>'Tabela I'!AK28/'Tabela I'!AK$78</f>
        <v>0</v>
      </c>
      <c r="AL28" s="225">
        <f>'Tabela I'!AL28/'Tabela I'!AL$78</f>
        <v>8.9999999999999998E-4</v>
      </c>
      <c r="AM28" s="225">
        <f>'Tabela I'!AM28/'Tabela I'!AM$78</f>
        <v>1.8E-3</v>
      </c>
      <c r="AN28" s="225">
        <f>'Tabela I'!AN28/'Tabela I'!AN$78</f>
        <v>2.9999999999999997E-4</v>
      </c>
      <c r="AO28" s="225">
        <f>'Tabela I'!AO28/'Tabela I'!AO$78</f>
        <v>2.0000000000000001E-4</v>
      </c>
      <c r="AP28" s="225">
        <f>'Tabela I'!AP28/'Tabela I'!AP$78</f>
        <v>5.4999999999999997E-3</v>
      </c>
      <c r="AQ28" s="225">
        <f>'Tabela I'!AQ28/'Tabela I'!AQ$78</f>
        <v>8.0000000000000004E-4</v>
      </c>
      <c r="AR28" s="225">
        <f>'Tabela I'!AR28/'Tabela I'!AR$78</f>
        <v>2.0000000000000001E-4</v>
      </c>
      <c r="AS28" s="225">
        <f>'Tabela I'!AS28/'Tabela I'!AS$78</f>
        <v>2.0000000000000001E-4</v>
      </c>
      <c r="AT28" s="225">
        <f>'Tabela I'!AT28/'Tabela I'!AT$78</f>
        <v>5.0000000000000001E-4</v>
      </c>
      <c r="AU28" s="251">
        <f>'Tabela I'!AU28/'Tabela I'!AU$78</f>
        <v>2.9999999999999997E-4</v>
      </c>
      <c r="AV28" s="252">
        <f>'Tabela I'!AV28/'Tabela I'!AV$78</f>
        <v>6.9999999999999999E-4</v>
      </c>
      <c r="AW28" s="253">
        <f>'Tabela I'!AW28/'Tabela I'!AW$78</f>
        <v>6.9999999999999999E-4</v>
      </c>
      <c r="AX28" s="225">
        <f>'Tabela I'!AX28/'Tabela I'!AX$78</f>
        <v>1E-4</v>
      </c>
      <c r="AY28" s="225">
        <f>'Tabela I'!AY28/'Tabela I'!AY$78</f>
        <v>1.2999999999999999E-3</v>
      </c>
      <c r="AZ28" s="225">
        <f>'Tabela I'!AZ28/'Tabela I'!AZ$78</f>
        <v>2.9999999999999997E-4</v>
      </c>
      <c r="BA28" s="225">
        <f>'Tabela I'!BA28/'Tabela I'!BA$78</f>
        <v>2.8999999999999998E-3</v>
      </c>
      <c r="BB28" s="225">
        <f>'Tabela I'!BB28/'Tabela I'!BB$78</f>
        <v>1.1999999999999999E-3</v>
      </c>
      <c r="BC28" s="251">
        <f>'Tabela I'!BC28/'Tabela I'!BC$78</f>
        <v>1.6999999999999999E-3</v>
      </c>
      <c r="BD28" s="252">
        <f>'Tabela I'!BD28/'Tabela I'!BD$78</f>
        <v>1.4E-3</v>
      </c>
      <c r="BE28" s="252">
        <f>'Tabela I'!BE28/'Tabela I'!BE$78</f>
        <v>1.1000000000000001E-3</v>
      </c>
      <c r="BF28" s="30"/>
      <c r="BG28" s="30"/>
    </row>
    <row r="29" spans="1:59" x14ac:dyDescent="0.2">
      <c r="A29" s="51"/>
      <c r="B29" s="52"/>
      <c r="C29" s="52"/>
      <c r="D29" s="53" t="s">
        <v>105</v>
      </c>
      <c r="E29" s="54"/>
      <c r="F29" s="52">
        <v>16</v>
      </c>
      <c r="G29" s="55" t="s">
        <v>106</v>
      </c>
      <c r="H29" s="71" t="s">
        <v>107</v>
      </c>
      <c r="I29" s="225">
        <f>'Tabela I'!I29/'Tabela I'!I$78</f>
        <v>1.9199999999999998E-2</v>
      </c>
      <c r="J29" s="225">
        <f>'Tabela I'!J29/'Tabela I'!J$78</f>
        <v>5.8999999999999999E-3</v>
      </c>
      <c r="K29" s="225">
        <f>'Tabela I'!K29/'Tabela I'!K$78</f>
        <v>5.4300000000000001E-2</v>
      </c>
      <c r="L29" s="249">
        <f>'Tabela I'!L29/'Tabela I'!L$78</f>
        <v>3.3999999999999998E-3</v>
      </c>
      <c r="M29" s="249">
        <f>'Tabela I'!M29/'Tabela I'!M$78</f>
        <v>4.1399999999999999E-2</v>
      </c>
      <c r="N29" s="225">
        <f>'Tabela I'!N29/'Tabela I'!N$78</f>
        <v>0</v>
      </c>
      <c r="O29" s="225">
        <f>'Tabela I'!O29/'Tabela I'!O$78</f>
        <v>8.8999999999999999E-3</v>
      </c>
      <c r="P29" s="249">
        <f>'Tabela I'!P29/'Tabela I'!P$78</f>
        <v>0</v>
      </c>
      <c r="Q29" s="225">
        <f>'Tabela I'!Q29/'Tabela I'!Q$78</f>
        <v>7.3499999999999996E-2</v>
      </c>
      <c r="R29" s="249">
        <f>'Tabela I'!R29/'Tabela I'!R$78</f>
        <v>3.0700000000000002E-2</v>
      </c>
      <c r="S29" s="249">
        <f>'Tabela I'!S29/'Tabela I'!S$78</f>
        <v>3.7499999999999999E-2</v>
      </c>
      <c r="T29" s="225">
        <f>'Tabela I'!T29/'Tabela I'!T$78</f>
        <v>2.1100000000000001E-2</v>
      </c>
      <c r="U29" s="225">
        <f>'Tabela I'!U29/'Tabela I'!U$78</f>
        <v>1.4500000000000001E-2</v>
      </c>
      <c r="V29" s="249">
        <f>'Tabela I'!V29/'Tabela I'!V$78</f>
        <v>4.0000000000000001E-3</v>
      </c>
      <c r="W29" s="225">
        <f>'Tabela I'!W29/'Tabela I'!W$78</f>
        <v>8.9999999999999993E-3</v>
      </c>
      <c r="X29" s="225">
        <f>'Tabela I'!X29/'Tabela I'!X$78</f>
        <v>0</v>
      </c>
      <c r="Y29" s="225">
        <f>'Tabela I'!Y29/'Tabela I'!Y$78</f>
        <v>1.09E-2</v>
      </c>
      <c r="Z29" s="225">
        <f>'Tabela I'!Z29/'Tabela I'!Z$78</f>
        <v>2.3300000000000001E-2</v>
      </c>
      <c r="AA29" s="225">
        <f>'Tabela I'!AA29/'Tabela I'!AA$78</f>
        <v>1.5100000000000001E-2</v>
      </c>
      <c r="AB29" s="225">
        <f>'Tabela I'!AB29/'Tabela I'!AB$78</f>
        <v>3.0300000000000001E-2</v>
      </c>
      <c r="AC29" s="225">
        <f>'Tabela I'!AC29/'Tabela I'!AC$78</f>
        <v>2.7400000000000001E-2</v>
      </c>
      <c r="AD29" s="225">
        <f>'Tabela I'!AD29/'Tabela I'!AD$78</f>
        <v>0</v>
      </c>
      <c r="AE29" s="225">
        <f>'Tabela I'!AE29/'Tabela I'!AE$78</f>
        <v>1.24E-2</v>
      </c>
      <c r="AF29" s="225">
        <f>'Tabela I'!AF29/'Tabela I'!AF$78</f>
        <v>0</v>
      </c>
      <c r="AG29" s="225">
        <f>'Tabela I'!AG29/'Tabela I'!AG$78</f>
        <v>4.7000000000000002E-3</v>
      </c>
      <c r="AH29" s="225">
        <f>'Tabela I'!AH29/'Tabela I'!AH$78</f>
        <v>1E-3</v>
      </c>
      <c r="AI29" s="225">
        <f>'Tabela I'!AI29/'Tabela I'!AI$78</f>
        <v>1.41E-2</v>
      </c>
      <c r="AJ29" s="250">
        <f>'Tabela I'!AJ29/'Tabela I'!AJ$78</f>
        <v>6.1600000000000002E-2</v>
      </c>
      <c r="AK29" s="225">
        <f>'Tabela I'!AK29/'Tabela I'!AK$78</f>
        <v>1.44E-2</v>
      </c>
      <c r="AL29" s="225">
        <f>'Tabela I'!AL29/'Tabela I'!AL$78</f>
        <v>1.9699999999999999E-2</v>
      </c>
      <c r="AM29" s="225">
        <f>'Tabela I'!AM29/'Tabela I'!AM$78</f>
        <v>2.81E-2</v>
      </c>
      <c r="AN29" s="225">
        <f>'Tabela I'!AN29/'Tabela I'!AN$78</f>
        <v>2.2100000000000002E-2</v>
      </c>
      <c r="AO29" s="225">
        <f>'Tabela I'!AO29/'Tabela I'!AO$78</f>
        <v>1.2200000000000001E-2</v>
      </c>
      <c r="AP29" s="225">
        <f>'Tabela I'!AP29/'Tabela I'!AP$78</f>
        <v>5.1999999999999998E-3</v>
      </c>
      <c r="AQ29" s="225">
        <f>'Tabela I'!AQ29/'Tabela I'!AQ$78</f>
        <v>6.3E-3</v>
      </c>
      <c r="AR29" s="225">
        <f>'Tabela I'!AR29/'Tabela I'!AR$78</f>
        <v>0</v>
      </c>
      <c r="AS29" s="225">
        <f>'Tabela I'!AS29/'Tabela I'!AS$78</f>
        <v>0</v>
      </c>
      <c r="AT29" s="225">
        <f>'Tabela I'!AT29/'Tabela I'!AT$78</f>
        <v>2.9999999999999997E-4</v>
      </c>
      <c r="AU29" s="251">
        <f>'Tabela I'!AU29/'Tabela I'!AU$78</f>
        <v>1.24E-2</v>
      </c>
      <c r="AV29" s="252">
        <f>'Tabela I'!AV29/'Tabela I'!AV$78</f>
        <v>1.9099999999999999E-2</v>
      </c>
      <c r="AW29" s="253">
        <f>'Tabela I'!AW29/'Tabela I'!AW$78</f>
        <v>2.35E-2</v>
      </c>
      <c r="AX29" s="225">
        <f>'Tabela I'!AX29/'Tabela I'!AX$78</f>
        <v>0.10539999999999999</v>
      </c>
      <c r="AY29" s="225">
        <f>'Tabela I'!AY29/'Tabela I'!AY$78</f>
        <v>3.3E-3</v>
      </c>
      <c r="AZ29" s="225">
        <f>'Tabela I'!AZ29/'Tabela I'!AZ$78</f>
        <v>0</v>
      </c>
      <c r="BA29" s="225">
        <f>'Tabela I'!BA29/'Tabela I'!BA$78</f>
        <v>1.5100000000000001E-2</v>
      </c>
      <c r="BB29" s="225">
        <f>'Tabela I'!BB29/'Tabela I'!BB$78</f>
        <v>3.5999999999999997E-2</v>
      </c>
      <c r="BC29" s="251">
        <f>'Tabela I'!BC29/'Tabela I'!BC$78</f>
        <v>1.41E-2</v>
      </c>
      <c r="BD29" s="252">
        <f>'Tabela I'!BD29/'Tabela I'!BD$78</f>
        <v>2.5100000000000001E-2</v>
      </c>
      <c r="BE29" s="252">
        <f>'Tabela I'!BE29/'Tabela I'!BE$78</f>
        <v>2.2200000000000001E-2</v>
      </c>
      <c r="BF29" s="30"/>
      <c r="BG29" s="30"/>
    </row>
    <row r="30" spans="1:59" x14ac:dyDescent="0.2">
      <c r="A30" s="51"/>
      <c r="B30" s="52"/>
      <c r="C30" s="52"/>
      <c r="D30" s="53" t="s">
        <v>108</v>
      </c>
      <c r="E30" s="54"/>
      <c r="F30" s="52">
        <v>17</v>
      </c>
      <c r="G30" s="55" t="s">
        <v>109</v>
      </c>
      <c r="H30" s="71" t="s">
        <v>110</v>
      </c>
      <c r="I30" s="225">
        <f>'Tabela I'!I30/'Tabela I'!I$78</f>
        <v>0</v>
      </c>
      <c r="J30" s="225">
        <f>'Tabela I'!J30/'Tabela I'!J$78</f>
        <v>0</v>
      </c>
      <c r="K30" s="225">
        <f>'Tabela I'!K30/'Tabela I'!K$78</f>
        <v>1E-4</v>
      </c>
      <c r="L30" s="249">
        <f>'Tabela I'!L30/'Tabela I'!L$78</f>
        <v>0</v>
      </c>
      <c r="M30" s="249">
        <f>'Tabela I'!M30/'Tabela I'!M$78</f>
        <v>0</v>
      </c>
      <c r="N30" s="225">
        <f>'Tabela I'!N30/'Tabela I'!N$78</f>
        <v>0</v>
      </c>
      <c r="O30" s="225">
        <f>'Tabela I'!O30/'Tabela I'!O$78</f>
        <v>0</v>
      </c>
      <c r="P30" s="249">
        <f>'Tabela I'!P30/'Tabela I'!P$78</f>
        <v>0</v>
      </c>
      <c r="Q30" s="225">
        <f>'Tabela I'!Q30/'Tabela I'!Q$78</f>
        <v>0</v>
      </c>
      <c r="R30" s="249">
        <f>'Tabela I'!R30/'Tabela I'!R$78</f>
        <v>0</v>
      </c>
      <c r="S30" s="249">
        <f>'Tabela I'!S30/'Tabela I'!S$78</f>
        <v>0</v>
      </c>
      <c r="T30" s="225">
        <f>'Tabela I'!T30/'Tabela I'!T$78</f>
        <v>0</v>
      </c>
      <c r="U30" s="225">
        <f>'Tabela I'!U30/'Tabela I'!U$78</f>
        <v>0</v>
      </c>
      <c r="V30" s="249">
        <f>'Tabela I'!V30/'Tabela I'!V$78</f>
        <v>0</v>
      </c>
      <c r="W30" s="225">
        <f>'Tabela I'!W30/'Tabela I'!W$78</f>
        <v>1E-4</v>
      </c>
      <c r="X30" s="225">
        <f>'Tabela I'!X30/'Tabela I'!X$78</f>
        <v>0</v>
      </c>
      <c r="Y30" s="225">
        <f>'Tabela I'!Y30/'Tabela I'!Y$78</f>
        <v>0</v>
      </c>
      <c r="Z30" s="225">
        <f>'Tabela I'!Z30/'Tabela I'!Z$78</f>
        <v>0</v>
      </c>
      <c r="AA30" s="225">
        <f>'Tabela I'!AA30/'Tabela I'!AA$78</f>
        <v>0</v>
      </c>
      <c r="AB30" s="225">
        <f>'Tabela I'!AB30/'Tabela I'!AB$78</f>
        <v>1E-4</v>
      </c>
      <c r="AC30" s="225">
        <f>'Tabela I'!AC30/'Tabela I'!AC$78</f>
        <v>0</v>
      </c>
      <c r="AD30" s="225">
        <f>'Tabela I'!AD30/'Tabela I'!AD$78</f>
        <v>0</v>
      </c>
      <c r="AE30" s="225">
        <f>'Tabela I'!AE30/'Tabela I'!AE$78</f>
        <v>0</v>
      </c>
      <c r="AF30" s="225">
        <f>'Tabela I'!AF30/'Tabela I'!AF$78</f>
        <v>0</v>
      </c>
      <c r="AG30" s="225">
        <f>'Tabela I'!AG30/'Tabela I'!AG$78</f>
        <v>0</v>
      </c>
      <c r="AH30" s="225">
        <f>'Tabela I'!AH30/'Tabela I'!AH$78</f>
        <v>0</v>
      </c>
      <c r="AI30" s="225">
        <f>'Tabela I'!AI30/'Tabela I'!AI$78</f>
        <v>0</v>
      </c>
      <c r="AJ30" s="250">
        <f>'Tabela I'!AJ30/'Tabela I'!AJ$78</f>
        <v>0</v>
      </c>
      <c r="AK30" s="225">
        <f>'Tabela I'!AK30/'Tabela I'!AK$78</f>
        <v>0</v>
      </c>
      <c r="AL30" s="225">
        <f>'Tabela I'!AL30/'Tabela I'!AL$78</f>
        <v>0</v>
      </c>
      <c r="AM30" s="225">
        <f>'Tabela I'!AM30/'Tabela I'!AM$78</f>
        <v>1E-4</v>
      </c>
      <c r="AN30" s="225">
        <f>'Tabela I'!AN30/'Tabela I'!AN$78</f>
        <v>0</v>
      </c>
      <c r="AO30" s="225">
        <f>'Tabela I'!AO30/'Tabela I'!AO$78</f>
        <v>0</v>
      </c>
      <c r="AP30" s="225">
        <f>'Tabela I'!AP30/'Tabela I'!AP$78</f>
        <v>0</v>
      </c>
      <c r="AQ30" s="225">
        <f>'Tabela I'!AQ30/'Tabela I'!AQ$78</f>
        <v>1E-4</v>
      </c>
      <c r="AR30" s="225">
        <f>'Tabela I'!AR30/'Tabela I'!AR$78</f>
        <v>0</v>
      </c>
      <c r="AS30" s="225">
        <f>'Tabela I'!AS30/'Tabela I'!AS$78</f>
        <v>0</v>
      </c>
      <c r="AT30" s="225">
        <f>'Tabela I'!AT30/'Tabela I'!AT$78</f>
        <v>0</v>
      </c>
      <c r="AU30" s="251">
        <f>'Tabela I'!AU30/'Tabela I'!AU$78</f>
        <v>0</v>
      </c>
      <c r="AV30" s="252">
        <f>'Tabela I'!AV30/'Tabela I'!AV$78</f>
        <v>0</v>
      </c>
      <c r="AW30" s="253">
        <f>'Tabela I'!AW30/'Tabela I'!AW$78</f>
        <v>0</v>
      </c>
      <c r="AX30" s="225">
        <f>'Tabela I'!AX30/'Tabela I'!AX$78</f>
        <v>0</v>
      </c>
      <c r="AY30" s="225">
        <f>'Tabela I'!AY30/'Tabela I'!AY$78</f>
        <v>0</v>
      </c>
      <c r="AZ30" s="225">
        <f>'Tabela I'!AZ30/'Tabela I'!AZ$78</f>
        <v>0</v>
      </c>
      <c r="BA30" s="225">
        <f>'Tabela I'!BA30/'Tabela I'!BA$78</f>
        <v>0</v>
      </c>
      <c r="BB30" s="225">
        <f>'Tabela I'!BB30/'Tabela I'!BB$78</f>
        <v>0</v>
      </c>
      <c r="BC30" s="251">
        <f>'Tabela I'!BC30/'Tabela I'!BC$78</f>
        <v>0</v>
      </c>
      <c r="BD30" s="252">
        <f>'Tabela I'!BD30/'Tabela I'!BD$78</f>
        <v>0</v>
      </c>
      <c r="BE30" s="252">
        <f>'Tabela I'!BE30/'Tabela I'!BE$78</f>
        <v>0</v>
      </c>
      <c r="BF30" s="30"/>
      <c r="BG30" s="30"/>
    </row>
    <row r="31" spans="1:59" x14ac:dyDescent="0.2">
      <c r="A31" s="51"/>
      <c r="B31" s="52"/>
      <c r="C31" s="52"/>
      <c r="D31" s="53" t="s">
        <v>111</v>
      </c>
      <c r="E31" s="54"/>
      <c r="F31" s="52">
        <v>18</v>
      </c>
      <c r="G31" s="55" t="s">
        <v>112</v>
      </c>
      <c r="H31" s="71" t="s">
        <v>113</v>
      </c>
      <c r="I31" s="225">
        <f>'Tabela I'!I31/'Tabela I'!I$78</f>
        <v>0</v>
      </c>
      <c r="J31" s="225">
        <f>'Tabela I'!J31/'Tabela I'!J$78</f>
        <v>0</v>
      </c>
      <c r="K31" s="225">
        <f>'Tabela I'!K31/'Tabela I'!K$78</f>
        <v>0</v>
      </c>
      <c r="L31" s="249">
        <f>'Tabela I'!L31/'Tabela I'!L$78</f>
        <v>0</v>
      </c>
      <c r="M31" s="249">
        <f>'Tabela I'!M31/'Tabela I'!M$78</f>
        <v>0</v>
      </c>
      <c r="N31" s="225">
        <f>'Tabela I'!N31/'Tabela I'!N$78</f>
        <v>0</v>
      </c>
      <c r="O31" s="225">
        <f>'Tabela I'!O31/'Tabela I'!O$78</f>
        <v>0</v>
      </c>
      <c r="P31" s="249">
        <f>'Tabela I'!P31/'Tabela I'!P$78</f>
        <v>0</v>
      </c>
      <c r="Q31" s="225">
        <f>'Tabela I'!Q31/'Tabela I'!Q$78</f>
        <v>0</v>
      </c>
      <c r="R31" s="249">
        <f>'Tabela I'!R31/'Tabela I'!R$78</f>
        <v>0</v>
      </c>
      <c r="S31" s="249">
        <f>'Tabela I'!S31/'Tabela I'!S$78</f>
        <v>0</v>
      </c>
      <c r="T31" s="225">
        <f>'Tabela I'!T31/'Tabela I'!T$78</f>
        <v>0</v>
      </c>
      <c r="U31" s="225">
        <f>'Tabela I'!U31/'Tabela I'!U$78</f>
        <v>0</v>
      </c>
      <c r="V31" s="249">
        <f>'Tabela I'!V31/'Tabela I'!V$78</f>
        <v>0</v>
      </c>
      <c r="W31" s="225">
        <f>'Tabela I'!W31/'Tabela I'!W$78</f>
        <v>0</v>
      </c>
      <c r="X31" s="225">
        <f>'Tabela I'!X31/'Tabela I'!X$78</f>
        <v>0</v>
      </c>
      <c r="Y31" s="225">
        <f>'Tabela I'!Y31/'Tabela I'!Y$78</f>
        <v>1E-4</v>
      </c>
      <c r="Z31" s="225">
        <f>'Tabela I'!Z31/'Tabela I'!Z$78</f>
        <v>0</v>
      </c>
      <c r="AA31" s="225">
        <f>'Tabela I'!AA31/'Tabela I'!AA$78</f>
        <v>0</v>
      </c>
      <c r="AB31" s="225">
        <f>'Tabela I'!AB31/'Tabela I'!AB$78</f>
        <v>0</v>
      </c>
      <c r="AC31" s="225">
        <f>'Tabela I'!AC31/'Tabela I'!AC$78</f>
        <v>0</v>
      </c>
      <c r="AD31" s="225">
        <f>'Tabela I'!AD31/'Tabela I'!AD$78</f>
        <v>0</v>
      </c>
      <c r="AE31" s="225">
        <f>'Tabela I'!AE31/'Tabela I'!AE$78</f>
        <v>0</v>
      </c>
      <c r="AF31" s="225">
        <f>'Tabela I'!AF31/'Tabela I'!AF$78</f>
        <v>0</v>
      </c>
      <c r="AG31" s="225">
        <f>'Tabela I'!AG31/'Tabela I'!AG$78</f>
        <v>0</v>
      </c>
      <c r="AH31" s="225">
        <f>'Tabela I'!AH31/'Tabela I'!AH$78</f>
        <v>0</v>
      </c>
      <c r="AI31" s="225">
        <f>'Tabela I'!AI31/'Tabela I'!AI$78</f>
        <v>0</v>
      </c>
      <c r="AJ31" s="250">
        <f>'Tabela I'!AJ31/'Tabela I'!AJ$78</f>
        <v>0</v>
      </c>
      <c r="AK31" s="225">
        <f>'Tabela I'!AK31/'Tabela I'!AK$78</f>
        <v>0</v>
      </c>
      <c r="AL31" s="225">
        <f>'Tabela I'!AL31/'Tabela I'!AL$78</f>
        <v>0</v>
      </c>
      <c r="AM31" s="225">
        <f>'Tabela I'!AM31/'Tabela I'!AM$78</f>
        <v>1E-4</v>
      </c>
      <c r="AN31" s="225">
        <f>'Tabela I'!AN31/'Tabela I'!AN$78</f>
        <v>0</v>
      </c>
      <c r="AO31" s="225">
        <f>'Tabela I'!AO31/'Tabela I'!AO$78</f>
        <v>0</v>
      </c>
      <c r="AP31" s="225">
        <f>'Tabela I'!AP31/'Tabela I'!AP$78</f>
        <v>0</v>
      </c>
      <c r="AQ31" s="225">
        <f>'Tabela I'!AQ31/'Tabela I'!AQ$78</f>
        <v>0</v>
      </c>
      <c r="AR31" s="225">
        <f>'Tabela I'!AR31/'Tabela I'!AR$78</f>
        <v>0</v>
      </c>
      <c r="AS31" s="225">
        <f>'Tabela I'!AS31/'Tabela I'!AS$78</f>
        <v>0</v>
      </c>
      <c r="AT31" s="225">
        <f>'Tabela I'!AT31/'Tabela I'!AT$78</f>
        <v>0</v>
      </c>
      <c r="AU31" s="251">
        <f>'Tabela I'!AU31/'Tabela I'!AU$78</f>
        <v>0</v>
      </c>
      <c r="AV31" s="252">
        <f>'Tabela I'!AV31/'Tabela I'!AV$78</f>
        <v>0</v>
      </c>
      <c r="AW31" s="253">
        <f>'Tabela I'!AW31/'Tabela I'!AW$78</f>
        <v>0</v>
      </c>
      <c r="AX31" s="225">
        <f>'Tabela I'!AX31/'Tabela I'!AX$78</f>
        <v>1.5E-3</v>
      </c>
      <c r="AY31" s="225">
        <f>'Tabela I'!AY31/'Tabela I'!AY$78</f>
        <v>1E-4</v>
      </c>
      <c r="AZ31" s="225">
        <f>'Tabela I'!AZ31/'Tabela I'!AZ$78</f>
        <v>2.0000000000000001E-4</v>
      </c>
      <c r="BA31" s="225">
        <f>'Tabela I'!BA31/'Tabela I'!BA$78</f>
        <v>0</v>
      </c>
      <c r="BB31" s="225">
        <f>'Tabela I'!BB31/'Tabela I'!BB$78</f>
        <v>4.0000000000000002E-4</v>
      </c>
      <c r="BC31" s="251">
        <f>'Tabela I'!BC31/'Tabela I'!BC$78</f>
        <v>0</v>
      </c>
      <c r="BD31" s="252">
        <f>'Tabela I'!BD31/'Tabela I'!BD$78</f>
        <v>2.0000000000000001E-4</v>
      </c>
      <c r="BE31" s="252">
        <f>'Tabela I'!BE31/'Tabela I'!BE$78</f>
        <v>1E-4</v>
      </c>
      <c r="BF31" s="30"/>
      <c r="BG31" s="30"/>
    </row>
    <row r="32" spans="1:59" x14ac:dyDescent="0.2">
      <c r="A32" s="51"/>
      <c r="B32" s="52"/>
      <c r="C32" s="52"/>
      <c r="D32" s="53"/>
      <c r="E32" s="54"/>
      <c r="F32" s="52"/>
      <c r="G32" s="55"/>
      <c r="H32" s="71"/>
      <c r="I32" s="225">
        <f>'Tabela I'!I32/'Tabela I'!I$78</f>
        <v>0</v>
      </c>
      <c r="J32" s="225">
        <f>'Tabela I'!J32/'Tabela I'!J$78</f>
        <v>0</v>
      </c>
      <c r="K32" s="225">
        <f>'Tabela I'!K32/'Tabela I'!K$78</f>
        <v>0</v>
      </c>
      <c r="L32" s="249">
        <f>'Tabela I'!L32/'Tabela I'!L$78</f>
        <v>0</v>
      </c>
      <c r="M32" s="249">
        <f>'Tabela I'!M32/'Tabela I'!M$78</f>
        <v>0</v>
      </c>
      <c r="N32" s="225">
        <f>'Tabela I'!N32/'Tabela I'!N$78</f>
        <v>0</v>
      </c>
      <c r="O32" s="225">
        <f>'Tabela I'!O32/'Tabela I'!O$78</f>
        <v>0</v>
      </c>
      <c r="P32" s="249">
        <f>'Tabela I'!P32/'Tabela I'!P$78</f>
        <v>0</v>
      </c>
      <c r="Q32" s="225">
        <f>'Tabela I'!Q32/'Tabela I'!Q$78</f>
        <v>0</v>
      </c>
      <c r="R32" s="249">
        <f>'Tabela I'!R32/'Tabela I'!R$78</f>
        <v>0</v>
      </c>
      <c r="S32" s="249">
        <f>'Tabela I'!S32/'Tabela I'!S$78</f>
        <v>0</v>
      </c>
      <c r="T32" s="225">
        <f>'Tabela I'!T32/'Tabela I'!T$78</f>
        <v>0</v>
      </c>
      <c r="U32" s="225">
        <f>'Tabela I'!U32/'Tabela I'!U$78</f>
        <v>0</v>
      </c>
      <c r="V32" s="249">
        <f>'Tabela I'!V32/'Tabela I'!V$78</f>
        <v>0</v>
      </c>
      <c r="W32" s="225">
        <f>'Tabela I'!W32/'Tabela I'!W$78</f>
        <v>0</v>
      </c>
      <c r="X32" s="225">
        <f>'Tabela I'!X32/'Tabela I'!X$78</f>
        <v>0</v>
      </c>
      <c r="Y32" s="225">
        <f>'Tabela I'!Y32/'Tabela I'!Y$78</f>
        <v>0</v>
      </c>
      <c r="Z32" s="225">
        <f>'Tabela I'!Z32/'Tabela I'!Z$78</f>
        <v>0</v>
      </c>
      <c r="AA32" s="225">
        <f>'Tabela I'!AA32/'Tabela I'!AA$78</f>
        <v>0</v>
      </c>
      <c r="AB32" s="225">
        <f>'Tabela I'!AB32/'Tabela I'!AB$78</f>
        <v>0</v>
      </c>
      <c r="AC32" s="225">
        <f>'Tabela I'!AC32/'Tabela I'!AC$78</f>
        <v>0</v>
      </c>
      <c r="AD32" s="225">
        <f>'Tabela I'!AD32/'Tabela I'!AD$78</f>
        <v>0</v>
      </c>
      <c r="AE32" s="225">
        <f>'Tabela I'!AE32/'Tabela I'!AE$78</f>
        <v>0</v>
      </c>
      <c r="AF32" s="225">
        <f>'Tabela I'!AF32/'Tabela I'!AF$78</f>
        <v>0</v>
      </c>
      <c r="AG32" s="225">
        <f>'Tabela I'!AG32/'Tabela I'!AG$78</f>
        <v>0</v>
      </c>
      <c r="AH32" s="225">
        <f>'Tabela I'!AH32/'Tabela I'!AH$78</f>
        <v>0</v>
      </c>
      <c r="AI32" s="225">
        <f>'Tabela I'!AI32/'Tabela I'!AI$78</f>
        <v>0</v>
      </c>
      <c r="AJ32" s="250">
        <f>'Tabela I'!AJ32/'Tabela I'!AJ$78</f>
        <v>0</v>
      </c>
      <c r="AK32" s="225">
        <f>'Tabela I'!AK32/'Tabela I'!AK$78</f>
        <v>0</v>
      </c>
      <c r="AL32" s="225">
        <f>'Tabela I'!AL32/'Tabela I'!AL$78</f>
        <v>0</v>
      </c>
      <c r="AM32" s="225">
        <f>'Tabela I'!AM32/'Tabela I'!AM$78</f>
        <v>0</v>
      </c>
      <c r="AN32" s="225">
        <f>'Tabela I'!AN32/'Tabela I'!AN$78</f>
        <v>0</v>
      </c>
      <c r="AO32" s="225">
        <f>'Tabela I'!AO32/'Tabela I'!AO$78</f>
        <v>0</v>
      </c>
      <c r="AP32" s="225">
        <f>'Tabela I'!AP32/'Tabela I'!AP$78</f>
        <v>0</v>
      </c>
      <c r="AQ32" s="225">
        <f>'Tabela I'!AQ32/'Tabela I'!AQ$78</f>
        <v>0</v>
      </c>
      <c r="AR32" s="225">
        <f>'Tabela I'!AR32/'Tabela I'!AR$78</f>
        <v>0</v>
      </c>
      <c r="AS32" s="225">
        <f>'Tabela I'!AS32/'Tabela I'!AS$78</f>
        <v>0</v>
      </c>
      <c r="AT32" s="225">
        <f>'Tabela I'!AT32/'Tabela I'!AT$78</f>
        <v>0</v>
      </c>
      <c r="AU32" s="251">
        <f>'Tabela I'!AU32/'Tabela I'!AU$78</f>
        <v>0</v>
      </c>
      <c r="AV32" s="252">
        <f>'Tabela I'!AV32/'Tabela I'!AV$78</f>
        <v>0</v>
      </c>
      <c r="AW32" s="253">
        <f>'Tabela I'!AW32/'Tabela I'!AW$78</f>
        <v>0</v>
      </c>
      <c r="AX32" s="225">
        <f>'Tabela I'!AX32/'Tabela I'!AX$78</f>
        <v>0</v>
      </c>
      <c r="AY32" s="225">
        <f>'Tabela I'!AY32/'Tabela I'!AY$78</f>
        <v>0</v>
      </c>
      <c r="AZ32" s="225">
        <f>'Tabela I'!AZ32/'Tabela I'!AZ$78</f>
        <v>0</v>
      </c>
      <c r="BA32" s="225">
        <f>'Tabela I'!BA32/'Tabela I'!BA$78</f>
        <v>0</v>
      </c>
      <c r="BB32" s="225">
        <f>'Tabela I'!BB32/'Tabela I'!BB$78</f>
        <v>0</v>
      </c>
      <c r="BC32" s="251">
        <f>'Tabela I'!BC32/'Tabela I'!BC$78</f>
        <v>0</v>
      </c>
      <c r="BD32" s="252">
        <f>'Tabela I'!BD32/'Tabela I'!BD$78</f>
        <v>0</v>
      </c>
      <c r="BE32" s="252">
        <f>'Tabela I'!BE32/'Tabela I'!BE$78</f>
        <v>0</v>
      </c>
      <c r="BF32" s="30"/>
      <c r="BG32" s="30"/>
    </row>
    <row r="33" spans="1:59" x14ac:dyDescent="0.2">
      <c r="A33" s="51"/>
      <c r="B33" s="64" t="s">
        <v>83</v>
      </c>
      <c r="C33" s="52"/>
      <c r="D33" s="53"/>
      <c r="E33" s="54"/>
      <c r="F33" s="52"/>
      <c r="G33" s="65" t="s">
        <v>115</v>
      </c>
      <c r="H33" s="56"/>
      <c r="I33" s="226">
        <f>'Tabela I'!I33/'Tabela I'!I$78</f>
        <v>1.3100000000000001E-2</v>
      </c>
      <c r="J33" s="226">
        <f>'Tabela I'!J33/'Tabela I'!J$78</f>
        <v>3.0999999999999999E-3</v>
      </c>
      <c r="K33" s="226">
        <f>'Tabela I'!K33/'Tabela I'!K$78</f>
        <v>6.4000000000000003E-3</v>
      </c>
      <c r="L33" s="226">
        <f>'Tabela I'!L33/'Tabela I'!L$78</f>
        <v>1.06E-2</v>
      </c>
      <c r="M33" s="226">
        <f>'Tabela I'!M33/'Tabela I'!M$78</f>
        <v>7.3000000000000001E-3</v>
      </c>
      <c r="N33" s="226">
        <f>'Tabela I'!N33/'Tabela I'!N$78</f>
        <v>8.0000000000000002E-3</v>
      </c>
      <c r="O33" s="226">
        <f>'Tabela I'!O33/'Tabela I'!O$78</f>
        <v>1.37E-2</v>
      </c>
      <c r="P33" s="226">
        <f>'Tabela I'!P33/'Tabela I'!P$78</f>
        <v>5.5999999999999999E-3</v>
      </c>
      <c r="Q33" s="226">
        <f>'Tabela I'!Q33/'Tabela I'!Q$78</f>
        <v>1.8599999999999998E-2</v>
      </c>
      <c r="R33" s="226">
        <f>'Tabela I'!R33/'Tabela I'!R$78</f>
        <v>1.4999999999999999E-2</v>
      </c>
      <c r="S33" s="226">
        <f>'Tabela I'!S33/'Tabela I'!S$78</f>
        <v>2.3699999999999999E-2</v>
      </c>
      <c r="T33" s="226">
        <f>'Tabela I'!T33/'Tabela I'!T$78</f>
        <v>1.43E-2</v>
      </c>
      <c r="U33" s="226">
        <f>'Tabela I'!U33/'Tabela I'!U$78</f>
        <v>2.7400000000000001E-2</v>
      </c>
      <c r="V33" s="226">
        <f>'Tabela I'!V33/'Tabela I'!V$78</f>
        <v>4.1999999999999997E-3</v>
      </c>
      <c r="W33" s="226">
        <f>'Tabela I'!W33/'Tabela I'!W$78</f>
        <v>2.7900000000000001E-2</v>
      </c>
      <c r="X33" s="226">
        <f>'Tabela I'!X33/'Tabela I'!X$78</f>
        <v>2.4799999999999999E-2</v>
      </c>
      <c r="Y33" s="226">
        <f>'Tabela I'!Y33/'Tabela I'!Y$78</f>
        <v>5.4999999999999997E-3</v>
      </c>
      <c r="Z33" s="226">
        <f>'Tabela I'!Z33/'Tabela I'!Z$78</f>
        <v>1.4800000000000001E-2</v>
      </c>
      <c r="AA33" s="226">
        <f>'Tabela I'!AA33/'Tabela I'!AA$78</f>
        <v>9.7000000000000003E-3</v>
      </c>
      <c r="AB33" s="226">
        <f>'Tabela I'!AB33/'Tabela I'!AB$78</f>
        <v>6.6E-3</v>
      </c>
      <c r="AC33" s="226">
        <f>'Tabela I'!AC33/'Tabela I'!AC$78</f>
        <v>1.72E-2</v>
      </c>
      <c r="AD33" s="226">
        <f>'Tabela I'!AD33/'Tabela I'!AD$78</f>
        <v>2.3999999999999998E-3</v>
      </c>
      <c r="AE33" s="226">
        <f>'Tabela I'!AE33/'Tabela I'!AE$78</f>
        <v>7.9000000000000008E-3</v>
      </c>
      <c r="AF33" s="226">
        <f>'Tabela I'!AF33/'Tabela I'!AF$78</f>
        <v>9.5999999999999992E-3</v>
      </c>
      <c r="AG33" s="226">
        <f>'Tabela I'!AG33/'Tabela I'!AG$78</f>
        <v>5.7999999999999996E-3</v>
      </c>
      <c r="AH33" s="226">
        <f>'Tabela I'!AH33/'Tabela I'!AH$78</f>
        <v>1.1999999999999999E-3</v>
      </c>
      <c r="AI33" s="226">
        <f>'Tabela I'!AI33/'Tabela I'!AI$78</f>
        <v>1.35E-2</v>
      </c>
      <c r="AJ33" s="226">
        <f>'Tabela I'!AJ33/'Tabela I'!AJ$78</f>
        <v>1.5699999999999999E-2</v>
      </c>
      <c r="AK33" s="226">
        <f>'Tabela I'!AK33/'Tabela I'!AK$78</f>
        <v>4.7999999999999996E-3</v>
      </c>
      <c r="AL33" s="226">
        <f>'Tabela I'!AL33/'Tabela I'!AL$78</f>
        <v>1.1299999999999999E-2</v>
      </c>
      <c r="AM33" s="226">
        <f>'Tabela I'!AM33/'Tabela I'!AM$78</f>
        <v>1.5699999999999999E-2</v>
      </c>
      <c r="AN33" s="226">
        <f>'Tabela I'!AN33/'Tabela I'!AN$78</f>
        <v>7.9000000000000008E-3</v>
      </c>
      <c r="AO33" s="226">
        <f>'Tabela I'!AO33/'Tabela I'!AO$78</f>
        <v>4.7999999999999996E-3</v>
      </c>
      <c r="AP33" s="226">
        <f>'Tabela I'!AP33/'Tabela I'!AP$78</f>
        <v>6.1000000000000004E-3</v>
      </c>
      <c r="AQ33" s="226">
        <f>'Tabela I'!AQ33/'Tabela I'!AQ$78</f>
        <v>1.67E-2</v>
      </c>
      <c r="AR33" s="226">
        <f>'Tabela I'!AR33/'Tabela I'!AR$78</f>
        <v>1.2800000000000001E-2</v>
      </c>
      <c r="AS33" s="226">
        <f>'Tabela I'!AS33/'Tabela I'!AS$78</f>
        <v>5.8999999999999999E-3</v>
      </c>
      <c r="AT33" s="226">
        <f>'Tabela I'!AT33/'Tabela I'!AT$78</f>
        <v>2.8E-3</v>
      </c>
      <c r="AU33" s="254">
        <f>'Tabela I'!AU33/'Tabela I'!AU$78</f>
        <v>8.6999999999999994E-3</v>
      </c>
      <c r="AV33" s="255">
        <f>'Tabela I'!AV33/'Tabela I'!AV$78</f>
        <v>1.2500000000000001E-2</v>
      </c>
      <c r="AW33" s="256">
        <f>'Tabela I'!AW33/'Tabela I'!AW$78</f>
        <v>1.1299999999999999E-2</v>
      </c>
      <c r="AX33" s="226">
        <f>'Tabela I'!AX33/'Tabela I'!AX$78</f>
        <v>1.18E-2</v>
      </c>
      <c r="AY33" s="226">
        <f>'Tabela I'!AY33/'Tabela I'!AY$78</f>
        <v>1.5100000000000001E-2</v>
      </c>
      <c r="AZ33" s="226">
        <f>'Tabela I'!AZ33/'Tabela I'!AZ$78</f>
        <v>1.46E-2</v>
      </c>
      <c r="BA33" s="226">
        <f>'Tabela I'!BA33/'Tabela I'!BA$78</f>
        <v>5.4000000000000003E-3</v>
      </c>
      <c r="BB33" s="226">
        <f>'Tabela I'!BB33/'Tabela I'!BB$78</f>
        <v>1.0800000000000001E-2</v>
      </c>
      <c r="BC33" s="254">
        <f>'Tabela I'!BC33/'Tabela I'!BC$78</f>
        <v>1.3100000000000001E-2</v>
      </c>
      <c r="BD33" s="255">
        <f>'Tabela I'!BD33/'Tabela I'!BD$78</f>
        <v>1.2E-2</v>
      </c>
      <c r="BE33" s="255">
        <f>'Tabela I'!BE33/'Tabela I'!BE$78</f>
        <v>1.2200000000000001E-2</v>
      </c>
      <c r="BF33" s="30"/>
      <c r="BG33" s="30"/>
    </row>
    <row r="34" spans="1:59" x14ac:dyDescent="0.2">
      <c r="A34" s="51"/>
      <c r="B34" s="52"/>
      <c r="C34" s="52" t="s">
        <v>57</v>
      </c>
      <c r="D34" s="53" t="s">
        <v>116</v>
      </c>
      <c r="E34" s="54"/>
      <c r="F34" s="52">
        <v>19</v>
      </c>
      <c r="G34" s="63" t="s">
        <v>117</v>
      </c>
      <c r="H34" s="56" t="s">
        <v>118</v>
      </c>
      <c r="I34" s="225">
        <f>'Tabela I'!I34/'Tabela I'!I$78</f>
        <v>1.3100000000000001E-2</v>
      </c>
      <c r="J34" s="225">
        <f>'Tabela I'!J34/'Tabela I'!J$78</f>
        <v>3.0999999999999999E-3</v>
      </c>
      <c r="K34" s="225">
        <f>'Tabela I'!K34/'Tabela I'!K$78</f>
        <v>6.4000000000000003E-3</v>
      </c>
      <c r="L34" s="249">
        <f>'Tabela I'!L34/'Tabela I'!L$78</f>
        <v>1.06E-2</v>
      </c>
      <c r="M34" s="249">
        <f>'Tabela I'!M34/'Tabela I'!M$78</f>
        <v>7.3000000000000001E-3</v>
      </c>
      <c r="N34" s="225">
        <f>'Tabela I'!N34/'Tabela I'!N$78</f>
        <v>8.0000000000000002E-3</v>
      </c>
      <c r="O34" s="225">
        <f>'Tabela I'!O34/'Tabela I'!O$78</f>
        <v>1.37E-2</v>
      </c>
      <c r="P34" s="249">
        <f>'Tabela I'!P34/'Tabela I'!P$78</f>
        <v>5.5999999999999999E-3</v>
      </c>
      <c r="Q34" s="225">
        <f>'Tabela I'!Q34/'Tabela I'!Q$78</f>
        <v>1.8599999999999998E-2</v>
      </c>
      <c r="R34" s="249">
        <f>'Tabela I'!R34/'Tabela I'!R$78</f>
        <v>1.4999999999999999E-2</v>
      </c>
      <c r="S34" s="249">
        <f>'Tabela I'!S34/'Tabela I'!S$78</f>
        <v>2.3699999999999999E-2</v>
      </c>
      <c r="T34" s="225">
        <f>'Tabela I'!T34/'Tabela I'!T$78</f>
        <v>1.43E-2</v>
      </c>
      <c r="U34" s="225">
        <f>'Tabela I'!U34/'Tabela I'!U$78</f>
        <v>2.7400000000000001E-2</v>
      </c>
      <c r="V34" s="249">
        <f>'Tabela I'!V34/'Tabela I'!V$78</f>
        <v>4.1999999999999997E-3</v>
      </c>
      <c r="W34" s="225">
        <f>'Tabela I'!W34/'Tabela I'!W$78</f>
        <v>2.7900000000000001E-2</v>
      </c>
      <c r="X34" s="225">
        <f>'Tabela I'!X34/'Tabela I'!X$78</f>
        <v>2.4799999999999999E-2</v>
      </c>
      <c r="Y34" s="225">
        <f>'Tabela I'!Y34/'Tabela I'!Y$78</f>
        <v>5.4999999999999997E-3</v>
      </c>
      <c r="Z34" s="225">
        <f>'Tabela I'!Z34/'Tabela I'!Z$78</f>
        <v>1.4800000000000001E-2</v>
      </c>
      <c r="AA34" s="225">
        <f>'Tabela I'!AA34/'Tabela I'!AA$78</f>
        <v>9.7000000000000003E-3</v>
      </c>
      <c r="AB34" s="225">
        <f>'Tabela I'!AB34/'Tabela I'!AB$78</f>
        <v>6.6E-3</v>
      </c>
      <c r="AC34" s="225">
        <f>'Tabela I'!AC34/'Tabela I'!AC$78</f>
        <v>1.72E-2</v>
      </c>
      <c r="AD34" s="225">
        <f>'Tabela I'!AD34/'Tabela I'!AD$78</f>
        <v>2.3999999999999998E-3</v>
      </c>
      <c r="AE34" s="225">
        <f>'Tabela I'!AE34/'Tabela I'!AE$78</f>
        <v>7.9000000000000008E-3</v>
      </c>
      <c r="AF34" s="225">
        <f>'Tabela I'!AF34/'Tabela I'!AF$78</f>
        <v>9.5999999999999992E-3</v>
      </c>
      <c r="AG34" s="225">
        <f>'Tabela I'!AG34/'Tabela I'!AG$78</f>
        <v>5.7999999999999996E-3</v>
      </c>
      <c r="AH34" s="225">
        <f>'Tabela I'!AH34/'Tabela I'!AH$78</f>
        <v>1.1999999999999999E-3</v>
      </c>
      <c r="AI34" s="225">
        <f>'Tabela I'!AI34/'Tabela I'!AI$78</f>
        <v>1.35E-2</v>
      </c>
      <c r="AJ34" s="250">
        <f>'Tabela I'!AJ34/'Tabela I'!AJ$78</f>
        <v>1.5699999999999999E-2</v>
      </c>
      <c r="AK34" s="225">
        <f>'Tabela I'!AK34/'Tabela I'!AK$78</f>
        <v>4.7999999999999996E-3</v>
      </c>
      <c r="AL34" s="225">
        <f>'Tabela I'!AL34/'Tabela I'!AL$78</f>
        <v>1.1299999999999999E-2</v>
      </c>
      <c r="AM34" s="225">
        <f>'Tabela I'!AM34/'Tabela I'!AM$78</f>
        <v>1.5699999999999999E-2</v>
      </c>
      <c r="AN34" s="225">
        <f>'Tabela I'!AN34/'Tabela I'!AN$78</f>
        <v>7.9000000000000008E-3</v>
      </c>
      <c r="AO34" s="225">
        <f>'Tabela I'!AO34/'Tabela I'!AO$78</f>
        <v>4.7999999999999996E-3</v>
      </c>
      <c r="AP34" s="225">
        <f>'Tabela I'!AP34/'Tabela I'!AP$78</f>
        <v>6.1000000000000004E-3</v>
      </c>
      <c r="AQ34" s="225">
        <f>'Tabela I'!AQ34/'Tabela I'!AQ$78</f>
        <v>1.67E-2</v>
      </c>
      <c r="AR34" s="225">
        <f>'Tabela I'!AR34/'Tabela I'!AR$78</f>
        <v>1.2800000000000001E-2</v>
      </c>
      <c r="AS34" s="225">
        <f>'Tabela I'!AS34/'Tabela I'!AS$78</f>
        <v>5.8999999999999999E-3</v>
      </c>
      <c r="AT34" s="225">
        <f>'Tabela I'!AT34/'Tabela I'!AT$78</f>
        <v>2.8E-3</v>
      </c>
      <c r="AU34" s="251">
        <f>'Tabela I'!AU34/'Tabela I'!AU$78</f>
        <v>8.6999999999999994E-3</v>
      </c>
      <c r="AV34" s="252">
        <f>'Tabela I'!AV34/'Tabela I'!AV$78</f>
        <v>1.2500000000000001E-2</v>
      </c>
      <c r="AW34" s="253">
        <f>'Tabela I'!AW34/'Tabela I'!AW$78</f>
        <v>1.1299999999999999E-2</v>
      </c>
      <c r="AX34" s="225">
        <f>'Tabela I'!AX34/'Tabela I'!AX$78</f>
        <v>1.18E-2</v>
      </c>
      <c r="AY34" s="225">
        <f>'Tabela I'!AY34/'Tabela I'!AY$78</f>
        <v>1.5100000000000001E-2</v>
      </c>
      <c r="AZ34" s="225">
        <f>'Tabela I'!AZ34/'Tabela I'!AZ$78</f>
        <v>1.46E-2</v>
      </c>
      <c r="BA34" s="225">
        <f>'Tabela I'!BA34/'Tabela I'!BA$78</f>
        <v>5.4000000000000003E-3</v>
      </c>
      <c r="BB34" s="225">
        <f>'Tabela I'!BB34/'Tabela I'!BB$78</f>
        <v>1.0800000000000001E-2</v>
      </c>
      <c r="BC34" s="251">
        <f>'Tabela I'!BC34/'Tabela I'!BC$78</f>
        <v>1.3100000000000001E-2</v>
      </c>
      <c r="BD34" s="252">
        <f>'Tabela I'!BD34/'Tabela I'!BD$78</f>
        <v>1.2E-2</v>
      </c>
      <c r="BE34" s="252">
        <f>'Tabela I'!BE34/'Tabela I'!BE$78</f>
        <v>1.2200000000000001E-2</v>
      </c>
      <c r="BF34" s="30"/>
      <c r="BG34" s="30"/>
    </row>
    <row r="35" spans="1:59" ht="13.5" thickBot="1" x14ac:dyDescent="0.25">
      <c r="A35" s="82"/>
      <c r="B35" s="13"/>
      <c r="C35" s="13"/>
      <c r="D35" s="83"/>
      <c r="E35" s="14"/>
      <c r="F35" s="13"/>
      <c r="G35" s="84"/>
      <c r="H35" s="85"/>
      <c r="I35" s="228">
        <f>'Tabela I'!I35/'Tabela I'!I$78</f>
        <v>0</v>
      </c>
      <c r="J35" s="228">
        <f>'Tabela I'!J35/'Tabela I'!J$78</f>
        <v>0</v>
      </c>
      <c r="K35" s="228">
        <f>'Tabela I'!K35/'Tabela I'!K$78</f>
        <v>0</v>
      </c>
      <c r="L35" s="260">
        <f>'Tabela I'!L35/'Tabela I'!L$78</f>
        <v>0</v>
      </c>
      <c r="M35" s="260">
        <f>'Tabela I'!M35/'Tabela I'!M$78</f>
        <v>0</v>
      </c>
      <c r="N35" s="228">
        <f>'Tabela I'!N35/'Tabela I'!N$78</f>
        <v>0</v>
      </c>
      <c r="O35" s="228">
        <f>'Tabela I'!O35/'Tabela I'!O$78</f>
        <v>0</v>
      </c>
      <c r="P35" s="260">
        <f>'Tabela I'!P35/'Tabela I'!P$78</f>
        <v>0</v>
      </c>
      <c r="Q35" s="228">
        <f>'Tabela I'!Q35/'Tabela I'!Q$78</f>
        <v>0</v>
      </c>
      <c r="R35" s="260">
        <f>'Tabela I'!R35/'Tabela I'!R$78</f>
        <v>0</v>
      </c>
      <c r="S35" s="260">
        <f>'Tabela I'!S35/'Tabela I'!S$78</f>
        <v>0</v>
      </c>
      <c r="T35" s="228">
        <f>'Tabela I'!T35/'Tabela I'!T$78</f>
        <v>0</v>
      </c>
      <c r="U35" s="228">
        <f>'Tabela I'!U35/'Tabela I'!U$78</f>
        <v>0</v>
      </c>
      <c r="V35" s="260">
        <f>'Tabela I'!V35/'Tabela I'!V$78</f>
        <v>0</v>
      </c>
      <c r="W35" s="228">
        <f>'Tabela I'!W35/'Tabela I'!W$78</f>
        <v>0</v>
      </c>
      <c r="X35" s="228">
        <f>'Tabela I'!X35/'Tabela I'!X$78</f>
        <v>0</v>
      </c>
      <c r="Y35" s="228">
        <f>'Tabela I'!Y35/'Tabela I'!Y$78</f>
        <v>0</v>
      </c>
      <c r="Z35" s="228">
        <f>'Tabela I'!Z35/'Tabela I'!Z$78</f>
        <v>0</v>
      </c>
      <c r="AA35" s="228">
        <f>'Tabela I'!AA35/'Tabela I'!AA$78</f>
        <v>0</v>
      </c>
      <c r="AB35" s="228">
        <f>'Tabela I'!AB35/'Tabela I'!AB$78</f>
        <v>0</v>
      </c>
      <c r="AC35" s="228">
        <f>'Tabela I'!AC35/'Tabela I'!AC$78</f>
        <v>0</v>
      </c>
      <c r="AD35" s="228">
        <f>'Tabela I'!AD35/'Tabela I'!AD$78</f>
        <v>0</v>
      </c>
      <c r="AE35" s="228">
        <f>'Tabela I'!AE35/'Tabela I'!AE$78</f>
        <v>0</v>
      </c>
      <c r="AF35" s="228">
        <f>'Tabela I'!AF35/'Tabela I'!AF$78</f>
        <v>0</v>
      </c>
      <c r="AG35" s="228">
        <f>'Tabela I'!AG35/'Tabela I'!AG$78</f>
        <v>0</v>
      </c>
      <c r="AH35" s="228">
        <f>'Tabela I'!AH35/'Tabela I'!AH$78</f>
        <v>0</v>
      </c>
      <c r="AI35" s="228">
        <f>'Tabela I'!AI35/'Tabela I'!AI$78</f>
        <v>0</v>
      </c>
      <c r="AJ35" s="261">
        <f>'Tabela I'!AJ35/'Tabela I'!AJ$78</f>
        <v>0</v>
      </c>
      <c r="AK35" s="228">
        <f>'Tabela I'!AK35/'Tabela I'!AK$78</f>
        <v>0</v>
      </c>
      <c r="AL35" s="228">
        <f>'Tabela I'!AL35/'Tabela I'!AL$78</f>
        <v>0</v>
      </c>
      <c r="AM35" s="228">
        <f>'Tabela I'!AM35/'Tabela I'!AM$78</f>
        <v>0</v>
      </c>
      <c r="AN35" s="228">
        <f>'Tabela I'!AN35/'Tabela I'!AN$78</f>
        <v>0</v>
      </c>
      <c r="AO35" s="228">
        <f>'Tabela I'!AO35/'Tabela I'!AO$78</f>
        <v>0</v>
      </c>
      <c r="AP35" s="228">
        <f>'Tabela I'!AP35/'Tabela I'!AP$78</f>
        <v>0</v>
      </c>
      <c r="AQ35" s="228">
        <f>'Tabela I'!AQ35/'Tabela I'!AQ$78</f>
        <v>0</v>
      </c>
      <c r="AR35" s="228">
        <f>'Tabela I'!AR35/'Tabela I'!AR$78</f>
        <v>0</v>
      </c>
      <c r="AS35" s="228">
        <f>'Tabela I'!AS35/'Tabela I'!AS$78</f>
        <v>0</v>
      </c>
      <c r="AT35" s="228">
        <f>'Tabela I'!AT35/'Tabela I'!AT$78</f>
        <v>0</v>
      </c>
      <c r="AU35" s="262">
        <f>'Tabela I'!AU35/'Tabela I'!AU$78</f>
        <v>0</v>
      </c>
      <c r="AV35" s="263">
        <f>'Tabela I'!AV35/'Tabela I'!AV$78</f>
        <v>0</v>
      </c>
      <c r="AW35" s="264">
        <f>'Tabela I'!AW35/'Tabela I'!AW$78</f>
        <v>0</v>
      </c>
      <c r="AX35" s="228">
        <f>'Tabela I'!AX35/'Tabela I'!AX$78</f>
        <v>0</v>
      </c>
      <c r="AY35" s="228">
        <f>'Tabela I'!AY35/'Tabela I'!AY$78</f>
        <v>0</v>
      </c>
      <c r="AZ35" s="228">
        <f>'Tabela I'!AZ35/'Tabela I'!AZ$78</f>
        <v>0</v>
      </c>
      <c r="BA35" s="228">
        <f>'Tabela I'!BA35/'Tabela I'!BA$78</f>
        <v>0</v>
      </c>
      <c r="BB35" s="228">
        <f>'Tabela I'!BB35/'Tabela I'!BB$78</f>
        <v>0</v>
      </c>
      <c r="BC35" s="262">
        <f>'Tabela I'!BC35/'Tabela I'!BC$78</f>
        <v>0</v>
      </c>
      <c r="BD35" s="263">
        <f>'Tabela I'!BD35/'Tabela I'!BD$78</f>
        <v>0</v>
      </c>
      <c r="BE35" s="263">
        <f>'Tabela I'!BE35/'Tabela I'!BE$78</f>
        <v>0</v>
      </c>
      <c r="BF35" s="30"/>
      <c r="BG35" s="30"/>
    </row>
    <row r="36" spans="1:59" ht="13.5" thickBot="1" x14ac:dyDescent="0.25">
      <c r="A36" s="92" t="s">
        <v>119</v>
      </c>
      <c r="B36" s="93"/>
      <c r="C36" s="93"/>
      <c r="D36" s="94"/>
      <c r="E36" s="95"/>
      <c r="F36" s="96"/>
      <c r="G36" s="97" t="s">
        <v>120</v>
      </c>
      <c r="H36" s="98" t="s">
        <v>121</v>
      </c>
      <c r="I36" s="229">
        <f>'Tabela I'!I36/'Tabela I'!I$78</f>
        <v>0.19270000000000001</v>
      </c>
      <c r="J36" s="229">
        <f>'Tabela I'!J36/'Tabela I'!J$78</f>
        <v>0.38750000000000001</v>
      </c>
      <c r="K36" s="229">
        <f>'Tabela I'!K36/'Tabela I'!K$78</f>
        <v>0.31680000000000003</v>
      </c>
      <c r="L36" s="229">
        <f>'Tabela I'!L36/'Tabela I'!L$78</f>
        <v>0.31380000000000002</v>
      </c>
      <c r="M36" s="229">
        <f>'Tabela I'!M36/'Tabela I'!M$78</f>
        <v>0.19170000000000001</v>
      </c>
      <c r="N36" s="229">
        <f>'Tabela I'!N36/'Tabela I'!N$78</f>
        <v>0.221</v>
      </c>
      <c r="O36" s="229">
        <f>'Tabela I'!O36/'Tabela I'!O$78</f>
        <v>0.35799999999999998</v>
      </c>
      <c r="P36" s="229">
        <f>'Tabela I'!P36/'Tabela I'!P$78</f>
        <v>0.5353</v>
      </c>
      <c r="Q36" s="229">
        <f>'Tabela I'!Q36/'Tabela I'!Q$78</f>
        <v>0.25230000000000002</v>
      </c>
      <c r="R36" s="229">
        <f>'Tabela I'!R36/'Tabela I'!R$78</f>
        <v>0.17660000000000001</v>
      </c>
      <c r="S36" s="229">
        <f>'Tabela I'!S36/'Tabela I'!S$78</f>
        <v>0.17699999999999999</v>
      </c>
      <c r="T36" s="229">
        <f>'Tabela I'!T36/'Tabela I'!T$78</f>
        <v>0.1416</v>
      </c>
      <c r="U36" s="229">
        <f>'Tabela I'!U36/'Tabela I'!U$78</f>
        <v>0.32840000000000003</v>
      </c>
      <c r="V36" s="229">
        <f>'Tabela I'!V36/'Tabela I'!V$78</f>
        <v>0.3705</v>
      </c>
      <c r="W36" s="229">
        <f>'Tabela I'!W36/'Tabela I'!W$78</f>
        <v>0.13880000000000001</v>
      </c>
      <c r="X36" s="229">
        <f>'Tabela I'!X36/'Tabela I'!X$78</f>
        <v>0.36220000000000002</v>
      </c>
      <c r="Y36" s="229">
        <f>'Tabela I'!Y36/'Tabela I'!Y$78</f>
        <v>0.14749999999999999</v>
      </c>
      <c r="Z36" s="229">
        <f>'Tabela I'!Z36/'Tabela I'!Z$78</f>
        <v>0.1321</v>
      </c>
      <c r="AA36" s="229">
        <f>'Tabela I'!AA36/'Tabela I'!AA$78</f>
        <v>0.439</v>
      </c>
      <c r="AB36" s="229">
        <f>'Tabela I'!AB36/'Tabela I'!AB$78</f>
        <v>0.30530000000000002</v>
      </c>
      <c r="AC36" s="229">
        <f>'Tabela I'!AC36/'Tabela I'!AC$78</f>
        <v>0.23269999999999999</v>
      </c>
      <c r="AD36" s="229">
        <f>'Tabela I'!AD36/'Tabela I'!AD$78</f>
        <v>0.38800000000000001</v>
      </c>
      <c r="AE36" s="229">
        <f>'Tabela I'!AE36/'Tabela I'!AE$78</f>
        <v>0.42649999999999999</v>
      </c>
      <c r="AF36" s="229">
        <f>'Tabela I'!AF36/'Tabela I'!AF$78</f>
        <v>0.30459999999999998</v>
      </c>
      <c r="AG36" s="229">
        <f>'Tabela I'!AG36/'Tabela I'!AG$78</f>
        <v>0.375</v>
      </c>
      <c r="AH36" s="229">
        <f>'Tabela I'!AH36/'Tabela I'!AH$78</f>
        <v>0.4375</v>
      </c>
      <c r="AI36" s="229">
        <f>'Tabela I'!AI36/'Tabela I'!AI$78</f>
        <v>0.33810000000000001</v>
      </c>
      <c r="AJ36" s="229">
        <f>'Tabela I'!AJ36/'Tabela I'!AJ$78</f>
        <v>0.2172</v>
      </c>
      <c r="AK36" s="229">
        <f>'Tabela I'!AK36/'Tabela I'!AK$78</f>
        <v>0.4577</v>
      </c>
      <c r="AL36" s="229">
        <f>'Tabela I'!AL36/'Tabela I'!AL$78</f>
        <v>0.18770000000000001</v>
      </c>
      <c r="AM36" s="229">
        <f>'Tabela I'!AM36/'Tabela I'!AM$78</f>
        <v>0.17929999999999999</v>
      </c>
      <c r="AN36" s="229">
        <f>'Tabela I'!AN36/'Tabela I'!AN$78</f>
        <v>0.31830000000000003</v>
      </c>
      <c r="AO36" s="229">
        <f>'Tabela I'!AO36/'Tabela I'!AO$78</f>
        <v>0.188</v>
      </c>
      <c r="AP36" s="229">
        <f>'Tabela I'!AP36/'Tabela I'!AP$78</f>
        <v>0.17960000000000001</v>
      </c>
      <c r="AQ36" s="229">
        <f>'Tabela I'!AQ36/'Tabela I'!AQ$78</f>
        <v>9.7000000000000003E-2</v>
      </c>
      <c r="AR36" s="229">
        <f>'Tabela I'!AR36/'Tabela I'!AR$78</f>
        <v>0.2238</v>
      </c>
      <c r="AS36" s="229">
        <f>'Tabela I'!AS36/'Tabela I'!AS$78</f>
        <v>0.42320000000000002</v>
      </c>
      <c r="AT36" s="229">
        <f>'Tabela I'!AT36/'Tabela I'!AT$78</f>
        <v>0.48809999999999998</v>
      </c>
      <c r="AU36" s="265">
        <f>'Tabela I'!AU36/'Tabela I'!AU$78</f>
        <v>0.3145</v>
      </c>
      <c r="AV36" s="266">
        <f>'Tabela I'!AV36/'Tabela I'!AV$78</f>
        <v>0.24199999999999999</v>
      </c>
      <c r="AW36" s="267">
        <f>'Tabela I'!AW36/'Tabela I'!AW$78</f>
        <v>8.2699999999999996E-2</v>
      </c>
      <c r="AX36" s="229">
        <f>'Tabela I'!AX36/'Tabela I'!AX$78</f>
        <v>3.7999999999999999E-2</v>
      </c>
      <c r="AY36" s="229">
        <f>'Tabela I'!AY36/'Tabela I'!AY$78</f>
        <v>0.2014</v>
      </c>
      <c r="AZ36" s="229">
        <f>'Tabela I'!AZ36/'Tabela I'!AZ$78</f>
        <v>0.2576</v>
      </c>
      <c r="BA36" s="229">
        <f>'Tabela I'!BA36/'Tabela I'!BA$78</f>
        <v>0.1188</v>
      </c>
      <c r="BB36" s="229">
        <f>'Tabela I'!BB36/'Tabela I'!BB$78</f>
        <v>0.1203</v>
      </c>
      <c r="BC36" s="265">
        <f>'Tabela I'!BC36/'Tabela I'!BC$78</f>
        <v>6.3200000000000006E-2</v>
      </c>
      <c r="BD36" s="266">
        <f>'Tabela I'!BD36/'Tabela I'!BD$78</f>
        <v>9.1999999999999998E-2</v>
      </c>
      <c r="BE36" s="266">
        <f>'Tabela I'!BE36/'Tabela I'!BE$78</f>
        <v>0.16420000000000001</v>
      </c>
      <c r="BF36" s="30"/>
      <c r="BG36" s="30"/>
    </row>
    <row r="37" spans="1:59" x14ac:dyDescent="0.2">
      <c r="A37" s="103"/>
      <c r="B37" s="104" t="s">
        <v>51</v>
      </c>
      <c r="C37" s="104"/>
      <c r="D37" s="105"/>
      <c r="E37" s="106"/>
      <c r="F37" s="107">
        <v>20</v>
      </c>
      <c r="G37" s="108" t="s">
        <v>122</v>
      </c>
      <c r="H37" s="109" t="s">
        <v>123</v>
      </c>
      <c r="I37" s="230">
        <f>'Tabela I'!I37/'Tabela I'!I$78</f>
        <v>1.2999999999999999E-3</v>
      </c>
      <c r="J37" s="230">
        <f>'Tabela I'!J37/'Tabela I'!J$78</f>
        <v>0</v>
      </c>
      <c r="K37" s="230">
        <f>'Tabela I'!K37/'Tabela I'!K$78</f>
        <v>0</v>
      </c>
      <c r="L37" s="268">
        <f>'Tabela I'!L37/'Tabela I'!L$78</f>
        <v>2.8799999999999999E-2</v>
      </c>
      <c r="M37" s="268">
        <f>'Tabela I'!M37/'Tabela I'!M$78</f>
        <v>5.0000000000000001E-3</v>
      </c>
      <c r="N37" s="230">
        <f>'Tabela I'!N37/'Tabela I'!N$78</f>
        <v>1.4800000000000001E-2</v>
      </c>
      <c r="O37" s="230">
        <f>'Tabela I'!O37/'Tabela I'!O$78</f>
        <v>1.1999999999999999E-3</v>
      </c>
      <c r="P37" s="268">
        <f>'Tabela I'!P37/'Tabela I'!P$78</f>
        <v>0</v>
      </c>
      <c r="Q37" s="230">
        <f>'Tabela I'!Q37/'Tabela I'!Q$78</f>
        <v>2.9700000000000001E-2</v>
      </c>
      <c r="R37" s="268">
        <f>'Tabela I'!R37/'Tabela I'!R$78</f>
        <v>0</v>
      </c>
      <c r="S37" s="268">
        <f>'Tabela I'!S37/'Tabela I'!S$78</f>
        <v>1E-3</v>
      </c>
      <c r="T37" s="230">
        <f>'Tabela I'!T37/'Tabela I'!T$78</f>
        <v>0</v>
      </c>
      <c r="U37" s="230">
        <f>'Tabela I'!U37/'Tabela I'!U$78</f>
        <v>0</v>
      </c>
      <c r="V37" s="268">
        <f>'Tabela I'!V37/'Tabela I'!V$78</f>
        <v>0</v>
      </c>
      <c r="W37" s="230">
        <f>'Tabela I'!W37/'Tabela I'!W$78</f>
        <v>2.0000000000000001E-4</v>
      </c>
      <c r="X37" s="230">
        <f>'Tabela I'!X37/'Tabela I'!X$78</f>
        <v>0</v>
      </c>
      <c r="Y37" s="230">
        <f>'Tabela I'!Y37/'Tabela I'!Y$78</f>
        <v>1.4500000000000001E-2</v>
      </c>
      <c r="Z37" s="230">
        <f>'Tabela I'!Z37/'Tabela I'!Z$78</f>
        <v>1.7899999999999999E-2</v>
      </c>
      <c r="AA37" s="230">
        <f>'Tabela I'!AA37/'Tabela I'!AA$78</f>
        <v>0</v>
      </c>
      <c r="AB37" s="230">
        <f>'Tabela I'!AB37/'Tabela I'!AB$78</f>
        <v>0</v>
      </c>
      <c r="AC37" s="230">
        <f>'Tabela I'!AC37/'Tabela I'!AC$78</f>
        <v>0</v>
      </c>
      <c r="AD37" s="230">
        <f>'Tabela I'!AD37/'Tabela I'!AD$78</f>
        <v>1.6400000000000001E-2</v>
      </c>
      <c r="AE37" s="230">
        <f>'Tabela I'!AE37/'Tabela I'!AE$78</f>
        <v>0</v>
      </c>
      <c r="AF37" s="230">
        <f>'Tabela I'!AF37/'Tabela I'!AF$78</f>
        <v>5.7999999999999996E-3</v>
      </c>
      <c r="AG37" s="230">
        <f>'Tabela I'!AG37/'Tabela I'!AG$78</f>
        <v>1.44E-2</v>
      </c>
      <c r="AH37" s="230">
        <f>'Tabela I'!AH37/'Tabela I'!AH$78</f>
        <v>0</v>
      </c>
      <c r="AI37" s="230">
        <f>'Tabela I'!AI37/'Tabela I'!AI$78</f>
        <v>0</v>
      </c>
      <c r="AJ37" s="269">
        <f>'Tabela I'!AJ37/'Tabela I'!AJ$78</f>
        <v>0</v>
      </c>
      <c r="AK37" s="230">
        <f>'Tabela I'!AK37/'Tabela I'!AK$78</f>
        <v>1.4E-3</v>
      </c>
      <c r="AL37" s="230">
        <f>'Tabela I'!AL37/'Tabela I'!AL$78</f>
        <v>3.3999999999999998E-3</v>
      </c>
      <c r="AM37" s="230">
        <f>'Tabela I'!AM37/'Tabela I'!AM$78</f>
        <v>5.9999999999999995E-4</v>
      </c>
      <c r="AN37" s="230">
        <f>'Tabela I'!AN37/'Tabela I'!AN$78</f>
        <v>0</v>
      </c>
      <c r="AO37" s="230">
        <f>'Tabela I'!AO37/'Tabela I'!AO$78</f>
        <v>0</v>
      </c>
      <c r="AP37" s="230">
        <f>'Tabela I'!AP37/'Tabela I'!AP$78</f>
        <v>0</v>
      </c>
      <c r="AQ37" s="230">
        <f>'Tabela I'!AQ37/'Tabela I'!AQ$78</f>
        <v>4.0000000000000001E-3</v>
      </c>
      <c r="AR37" s="230">
        <f>'Tabela I'!AR37/'Tabela I'!AR$78</f>
        <v>6.4999999999999997E-3</v>
      </c>
      <c r="AS37" s="230">
        <f>'Tabela I'!AS37/'Tabela I'!AS$78</f>
        <v>0</v>
      </c>
      <c r="AT37" s="230">
        <f>'Tabela I'!AT37/'Tabela I'!AT$78</f>
        <v>0</v>
      </c>
      <c r="AU37" s="270">
        <f>'Tabela I'!AU37/'Tabela I'!AU$78</f>
        <v>1.4E-3</v>
      </c>
      <c r="AV37" s="271">
        <f>'Tabela I'!AV37/'Tabela I'!AV$78</f>
        <v>4.4000000000000003E-3</v>
      </c>
      <c r="AW37" s="272">
        <f>'Tabela I'!AW37/'Tabela I'!AW$78</f>
        <v>0</v>
      </c>
      <c r="AX37" s="230">
        <f>'Tabela I'!AX37/'Tabela I'!AX$78</f>
        <v>2E-3</v>
      </c>
      <c r="AY37" s="230">
        <f>'Tabela I'!AY37/'Tabela I'!AY$78</f>
        <v>0</v>
      </c>
      <c r="AZ37" s="230">
        <f>'Tabela I'!AZ37/'Tabela I'!AZ$78</f>
        <v>5.5999999999999999E-3</v>
      </c>
      <c r="BA37" s="230">
        <f>'Tabela I'!BA37/'Tabela I'!BA$78</f>
        <v>2.7E-2</v>
      </c>
      <c r="BB37" s="230">
        <f>'Tabela I'!BB37/'Tabela I'!BB$78</f>
        <v>8.3999999999999995E-3</v>
      </c>
      <c r="BC37" s="270">
        <f>'Tabela I'!BC37/'Tabela I'!BC$78</f>
        <v>2.8E-3</v>
      </c>
      <c r="BD37" s="271">
        <f>'Tabela I'!BD37/'Tabela I'!BD$78</f>
        <v>5.5999999999999999E-3</v>
      </c>
      <c r="BE37" s="271">
        <f>'Tabela I'!BE37/'Tabela I'!BE$78</f>
        <v>5.0000000000000001E-3</v>
      </c>
      <c r="BF37" s="30"/>
      <c r="BG37" s="30"/>
    </row>
    <row r="38" spans="1:59" x14ac:dyDescent="0.2">
      <c r="A38" s="116"/>
      <c r="B38" s="64"/>
      <c r="C38" s="64"/>
      <c r="D38" s="73"/>
      <c r="E38" s="74"/>
      <c r="F38" s="52"/>
      <c r="G38" s="65"/>
      <c r="H38" s="117"/>
      <c r="I38" s="225">
        <f>'Tabela I'!I38/'Tabela I'!I$78</f>
        <v>0</v>
      </c>
      <c r="J38" s="225">
        <f>'Tabela I'!J38/'Tabela I'!J$78</f>
        <v>0</v>
      </c>
      <c r="K38" s="225">
        <f>'Tabela I'!K38/'Tabela I'!K$78</f>
        <v>0</v>
      </c>
      <c r="L38" s="249">
        <f>'Tabela I'!L38/'Tabela I'!L$78</f>
        <v>0</v>
      </c>
      <c r="M38" s="249">
        <f>'Tabela I'!M38/'Tabela I'!M$78</f>
        <v>0</v>
      </c>
      <c r="N38" s="225">
        <f>'Tabela I'!N38/'Tabela I'!N$78</f>
        <v>0</v>
      </c>
      <c r="O38" s="225">
        <f>'Tabela I'!O38/'Tabela I'!O$78</f>
        <v>0</v>
      </c>
      <c r="P38" s="249">
        <f>'Tabela I'!P38/'Tabela I'!P$78</f>
        <v>0</v>
      </c>
      <c r="Q38" s="225">
        <f>'Tabela I'!Q38/'Tabela I'!Q$78</f>
        <v>0</v>
      </c>
      <c r="R38" s="249">
        <f>'Tabela I'!R38/'Tabela I'!R$78</f>
        <v>0</v>
      </c>
      <c r="S38" s="249">
        <f>'Tabela I'!S38/'Tabela I'!S$78</f>
        <v>0</v>
      </c>
      <c r="T38" s="225">
        <f>'Tabela I'!T38/'Tabela I'!T$78</f>
        <v>0</v>
      </c>
      <c r="U38" s="225">
        <f>'Tabela I'!U38/'Tabela I'!U$78</f>
        <v>0</v>
      </c>
      <c r="V38" s="249">
        <f>'Tabela I'!V38/'Tabela I'!V$78</f>
        <v>0</v>
      </c>
      <c r="W38" s="225">
        <f>'Tabela I'!W38/'Tabela I'!W$78</f>
        <v>0</v>
      </c>
      <c r="X38" s="225">
        <f>'Tabela I'!X38/'Tabela I'!X$78</f>
        <v>0</v>
      </c>
      <c r="Y38" s="225">
        <f>'Tabela I'!Y38/'Tabela I'!Y$78</f>
        <v>0</v>
      </c>
      <c r="Z38" s="225">
        <f>'Tabela I'!Z38/'Tabela I'!Z$78</f>
        <v>0</v>
      </c>
      <c r="AA38" s="225">
        <f>'Tabela I'!AA38/'Tabela I'!AA$78</f>
        <v>0</v>
      </c>
      <c r="AB38" s="225">
        <f>'Tabela I'!AB38/'Tabela I'!AB$78</f>
        <v>0</v>
      </c>
      <c r="AC38" s="225">
        <f>'Tabela I'!AC38/'Tabela I'!AC$78</f>
        <v>0</v>
      </c>
      <c r="AD38" s="225">
        <f>'Tabela I'!AD38/'Tabela I'!AD$78</f>
        <v>0</v>
      </c>
      <c r="AE38" s="225">
        <f>'Tabela I'!AE38/'Tabela I'!AE$78</f>
        <v>0</v>
      </c>
      <c r="AF38" s="225">
        <f>'Tabela I'!AF38/'Tabela I'!AF$78</f>
        <v>0</v>
      </c>
      <c r="AG38" s="225">
        <f>'Tabela I'!AG38/'Tabela I'!AG$78</f>
        <v>0</v>
      </c>
      <c r="AH38" s="225">
        <f>'Tabela I'!AH38/'Tabela I'!AH$78</f>
        <v>0</v>
      </c>
      <c r="AI38" s="225">
        <f>'Tabela I'!AI38/'Tabela I'!AI$78</f>
        <v>0</v>
      </c>
      <c r="AJ38" s="250">
        <f>'Tabela I'!AJ38/'Tabela I'!AJ$78</f>
        <v>0</v>
      </c>
      <c r="AK38" s="225">
        <f>'Tabela I'!AK38/'Tabela I'!AK$78</f>
        <v>0</v>
      </c>
      <c r="AL38" s="225">
        <f>'Tabela I'!AL38/'Tabela I'!AL$78</f>
        <v>0</v>
      </c>
      <c r="AM38" s="225">
        <f>'Tabela I'!AM38/'Tabela I'!AM$78</f>
        <v>0</v>
      </c>
      <c r="AN38" s="225">
        <f>'Tabela I'!AN38/'Tabela I'!AN$78</f>
        <v>0</v>
      </c>
      <c r="AO38" s="225">
        <f>'Tabela I'!AO38/'Tabela I'!AO$78</f>
        <v>0</v>
      </c>
      <c r="AP38" s="225">
        <f>'Tabela I'!AP38/'Tabela I'!AP$78</f>
        <v>0</v>
      </c>
      <c r="AQ38" s="225">
        <f>'Tabela I'!AQ38/'Tabela I'!AQ$78</f>
        <v>0</v>
      </c>
      <c r="AR38" s="225">
        <f>'Tabela I'!AR38/'Tabela I'!AR$78</f>
        <v>0</v>
      </c>
      <c r="AS38" s="225">
        <f>'Tabela I'!AS38/'Tabela I'!AS$78</f>
        <v>0</v>
      </c>
      <c r="AT38" s="225">
        <f>'Tabela I'!AT38/'Tabela I'!AT$78</f>
        <v>0</v>
      </c>
      <c r="AU38" s="251">
        <f>'Tabela I'!AU38/'Tabela I'!AU$78</f>
        <v>0</v>
      </c>
      <c r="AV38" s="252">
        <f>'Tabela I'!AV38/'Tabela I'!AV$78</f>
        <v>0</v>
      </c>
      <c r="AW38" s="253">
        <f>'Tabela I'!AW38/'Tabela I'!AW$78</f>
        <v>0</v>
      </c>
      <c r="AX38" s="225">
        <f>'Tabela I'!AX38/'Tabela I'!AX$78</f>
        <v>0</v>
      </c>
      <c r="AY38" s="225">
        <f>'Tabela I'!AY38/'Tabela I'!AY$78</f>
        <v>0</v>
      </c>
      <c r="AZ38" s="225">
        <f>'Tabela I'!AZ38/'Tabela I'!AZ$78</f>
        <v>0</v>
      </c>
      <c r="BA38" s="225">
        <f>'Tabela I'!BA38/'Tabela I'!BA$78</f>
        <v>0</v>
      </c>
      <c r="BB38" s="225">
        <f>'Tabela I'!BB38/'Tabela I'!BB$78</f>
        <v>0</v>
      </c>
      <c r="BC38" s="251">
        <f>'Tabela I'!BC38/'Tabela I'!BC$78</f>
        <v>0</v>
      </c>
      <c r="BD38" s="252">
        <f>'Tabela I'!BD38/'Tabela I'!BD$78</f>
        <v>0</v>
      </c>
      <c r="BE38" s="252">
        <f>'Tabela I'!BE38/'Tabela I'!BE$78</f>
        <v>0</v>
      </c>
      <c r="BF38" s="30"/>
      <c r="BG38" s="30"/>
    </row>
    <row r="39" spans="1:59" x14ac:dyDescent="0.2">
      <c r="A39" s="116"/>
      <c r="B39" s="64" t="s">
        <v>52</v>
      </c>
      <c r="C39" s="64"/>
      <c r="D39" s="73"/>
      <c r="E39" s="74"/>
      <c r="F39" s="52"/>
      <c r="G39" s="65" t="s">
        <v>124</v>
      </c>
      <c r="H39" s="118" t="s">
        <v>125</v>
      </c>
      <c r="I39" s="226">
        <f>'Tabela I'!I39/'Tabela I'!I$78</f>
        <v>0.19139999999999999</v>
      </c>
      <c r="J39" s="226">
        <f>'Tabela I'!J39/'Tabela I'!J$78</f>
        <v>0.38750000000000001</v>
      </c>
      <c r="K39" s="226">
        <f>'Tabela I'!K39/'Tabela I'!K$78</f>
        <v>0.31680000000000003</v>
      </c>
      <c r="L39" s="226">
        <f>'Tabela I'!L39/'Tabela I'!L$78</f>
        <v>0.28499999999999998</v>
      </c>
      <c r="M39" s="226">
        <f>'Tabela I'!M39/'Tabela I'!M$78</f>
        <v>0.1867</v>
      </c>
      <c r="N39" s="226">
        <f>'Tabela I'!N39/'Tabela I'!N$78</f>
        <v>0.20619999999999999</v>
      </c>
      <c r="O39" s="226">
        <f>'Tabela I'!O39/'Tabela I'!O$78</f>
        <v>0.35670000000000002</v>
      </c>
      <c r="P39" s="226">
        <f>'Tabela I'!P39/'Tabela I'!P$78</f>
        <v>0.5353</v>
      </c>
      <c r="Q39" s="226">
        <f>'Tabela I'!Q39/'Tabela I'!Q$78</f>
        <v>0.22259999999999999</v>
      </c>
      <c r="R39" s="226">
        <f>'Tabela I'!R39/'Tabela I'!R$78</f>
        <v>0.17660000000000001</v>
      </c>
      <c r="S39" s="226">
        <f>'Tabela I'!S39/'Tabela I'!S$78</f>
        <v>0.17610000000000001</v>
      </c>
      <c r="T39" s="226">
        <f>'Tabela I'!T39/'Tabela I'!T$78</f>
        <v>0.1416</v>
      </c>
      <c r="U39" s="226">
        <f>'Tabela I'!U39/'Tabela I'!U$78</f>
        <v>0.32840000000000003</v>
      </c>
      <c r="V39" s="226">
        <f>'Tabela I'!V39/'Tabela I'!V$78</f>
        <v>0.3705</v>
      </c>
      <c r="W39" s="226">
        <f>'Tabela I'!W39/'Tabela I'!W$78</f>
        <v>0.13850000000000001</v>
      </c>
      <c r="X39" s="226">
        <f>'Tabela I'!X39/'Tabela I'!X$78</f>
        <v>0.36220000000000002</v>
      </c>
      <c r="Y39" s="226">
        <f>'Tabela I'!Y39/'Tabela I'!Y$78</f>
        <v>0.13300000000000001</v>
      </c>
      <c r="Z39" s="226">
        <f>'Tabela I'!Z39/'Tabela I'!Z$78</f>
        <v>0.1142</v>
      </c>
      <c r="AA39" s="226">
        <f>'Tabela I'!AA39/'Tabela I'!AA$78</f>
        <v>0.439</v>
      </c>
      <c r="AB39" s="226">
        <f>'Tabela I'!AB39/'Tabela I'!AB$78</f>
        <v>0.30530000000000002</v>
      </c>
      <c r="AC39" s="226">
        <f>'Tabela I'!AC39/'Tabela I'!AC$78</f>
        <v>0.23269999999999999</v>
      </c>
      <c r="AD39" s="226">
        <f>'Tabela I'!AD39/'Tabela I'!AD$78</f>
        <v>0.37159999999999999</v>
      </c>
      <c r="AE39" s="226">
        <f>'Tabela I'!AE39/'Tabela I'!AE$78</f>
        <v>0.42649999999999999</v>
      </c>
      <c r="AF39" s="226">
        <f>'Tabela I'!AF39/'Tabela I'!AF$78</f>
        <v>0.29880000000000001</v>
      </c>
      <c r="AG39" s="226">
        <f>'Tabela I'!AG39/'Tabela I'!AG$78</f>
        <v>0.36059999999999998</v>
      </c>
      <c r="AH39" s="226">
        <f>'Tabela I'!AH39/'Tabela I'!AH$78</f>
        <v>0.4375</v>
      </c>
      <c r="AI39" s="226">
        <f>'Tabela I'!AI39/'Tabela I'!AI$78</f>
        <v>0.33810000000000001</v>
      </c>
      <c r="AJ39" s="226">
        <f>'Tabela I'!AJ39/'Tabela I'!AJ$78</f>
        <v>0.2172</v>
      </c>
      <c r="AK39" s="226">
        <f>'Tabela I'!AK39/'Tabela I'!AK$78</f>
        <v>0.45619999999999999</v>
      </c>
      <c r="AL39" s="226">
        <f>'Tabela I'!AL39/'Tabela I'!AL$78</f>
        <v>0.18429999999999999</v>
      </c>
      <c r="AM39" s="226">
        <f>'Tabela I'!AM39/'Tabela I'!AM$78</f>
        <v>0.1787</v>
      </c>
      <c r="AN39" s="226">
        <f>'Tabela I'!AN39/'Tabela I'!AN$78</f>
        <v>0.31830000000000003</v>
      </c>
      <c r="AO39" s="226">
        <f>'Tabela I'!AO39/'Tabela I'!AO$78</f>
        <v>0.188</v>
      </c>
      <c r="AP39" s="226">
        <f>'Tabela I'!AP39/'Tabela I'!AP$78</f>
        <v>0.17960000000000001</v>
      </c>
      <c r="AQ39" s="226">
        <f>'Tabela I'!AQ39/'Tabela I'!AQ$78</f>
        <v>9.2999999999999999E-2</v>
      </c>
      <c r="AR39" s="226">
        <f>'Tabela I'!AR39/'Tabela I'!AR$78</f>
        <v>0.21729999999999999</v>
      </c>
      <c r="AS39" s="226">
        <f>'Tabela I'!AS39/'Tabela I'!AS$78</f>
        <v>0.42320000000000002</v>
      </c>
      <c r="AT39" s="226">
        <f>'Tabela I'!AT39/'Tabela I'!AT$78</f>
        <v>0.48809999999999998</v>
      </c>
      <c r="AU39" s="254">
        <f>'Tabela I'!AU39/'Tabela I'!AU$78</f>
        <v>0.313</v>
      </c>
      <c r="AV39" s="255">
        <f>'Tabela I'!AV39/'Tabela I'!AV$78</f>
        <v>0.23760000000000001</v>
      </c>
      <c r="AW39" s="256">
        <f>'Tabela I'!AW39/'Tabela I'!AW$78</f>
        <v>8.2699999999999996E-2</v>
      </c>
      <c r="AX39" s="226">
        <f>'Tabela I'!AX39/'Tabela I'!AX$78</f>
        <v>3.5999999999999997E-2</v>
      </c>
      <c r="AY39" s="226">
        <f>'Tabela I'!AY39/'Tabela I'!AY$78</f>
        <v>0.2014</v>
      </c>
      <c r="AZ39" s="226">
        <f>'Tabela I'!AZ39/'Tabela I'!AZ$78</f>
        <v>0.252</v>
      </c>
      <c r="BA39" s="226">
        <f>'Tabela I'!BA39/'Tabela I'!BA$78</f>
        <v>9.1800000000000007E-2</v>
      </c>
      <c r="BB39" s="226">
        <f>'Tabela I'!BB39/'Tabela I'!BB$78</f>
        <v>0.1119</v>
      </c>
      <c r="BC39" s="254">
        <f>'Tabela I'!BC39/'Tabela I'!BC$78</f>
        <v>6.0499999999999998E-2</v>
      </c>
      <c r="BD39" s="255">
        <f>'Tabela I'!BD39/'Tabela I'!BD$78</f>
        <v>8.6400000000000005E-2</v>
      </c>
      <c r="BE39" s="255">
        <f>'Tabela I'!BE39/'Tabela I'!BE$78</f>
        <v>0.15920000000000001</v>
      </c>
      <c r="BF39" s="30"/>
      <c r="BG39" s="30"/>
    </row>
    <row r="40" spans="1:59" x14ac:dyDescent="0.2">
      <c r="A40" s="116"/>
      <c r="B40" s="64"/>
      <c r="C40" s="52" t="s">
        <v>57</v>
      </c>
      <c r="D40" s="73"/>
      <c r="E40" s="74"/>
      <c r="F40" s="52"/>
      <c r="G40" s="63" t="s">
        <v>126</v>
      </c>
      <c r="H40" s="71" t="s">
        <v>127</v>
      </c>
      <c r="I40" s="226">
        <f>'Tabela I'!I40/'Tabela I'!I$78</f>
        <v>0.16300000000000001</v>
      </c>
      <c r="J40" s="226">
        <f>'Tabela I'!J40/'Tabela I'!J$78</f>
        <v>0.38100000000000001</v>
      </c>
      <c r="K40" s="226">
        <f>'Tabela I'!K40/'Tabela I'!K$78</f>
        <v>0.158</v>
      </c>
      <c r="L40" s="226">
        <f>'Tabela I'!L40/'Tabela I'!L$78</f>
        <v>0.27039999999999997</v>
      </c>
      <c r="M40" s="226">
        <f>'Tabela I'!M40/'Tabela I'!M$78</f>
        <v>0.17230000000000001</v>
      </c>
      <c r="N40" s="226">
        <f>'Tabela I'!N40/'Tabela I'!N$78</f>
        <v>0.183</v>
      </c>
      <c r="O40" s="226">
        <f>'Tabela I'!O40/'Tabela I'!O$78</f>
        <v>0.29949999999999999</v>
      </c>
      <c r="P40" s="226">
        <f>'Tabela I'!P40/'Tabela I'!P$78</f>
        <v>0.50270000000000004</v>
      </c>
      <c r="Q40" s="226">
        <f>'Tabela I'!Q40/'Tabela I'!Q$78</f>
        <v>0.15090000000000001</v>
      </c>
      <c r="R40" s="226">
        <f>'Tabela I'!R40/'Tabela I'!R$78</f>
        <v>0.1671</v>
      </c>
      <c r="S40" s="226">
        <f>'Tabela I'!S40/'Tabela I'!S$78</f>
        <v>0.1676</v>
      </c>
      <c r="T40" s="226">
        <f>'Tabela I'!T40/'Tabela I'!T$78</f>
        <v>0.1216</v>
      </c>
      <c r="U40" s="226">
        <f>'Tabela I'!U40/'Tabela I'!U$78</f>
        <v>0.31490000000000001</v>
      </c>
      <c r="V40" s="226">
        <f>'Tabela I'!V40/'Tabela I'!V$78</f>
        <v>0.3548</v>
      </c>
      <c r="W40" s="226">
        <f>'Tabela I'!W40/'Tabela I'!W$78</f>
        <v>0.1227</v>
      </c>
      <c r="X40" s="226">
        <f>'Tabela I'!X40/'Tabela I'!X$78</f>
        <v>0.28360000000000002</v>
      </c>
      <c r="Y40" s="226">
        <f>'Tabela I'!Y40/'Tabela I'!Y$78</f>
        <v>0.10829999999999999</v>
      </c>
      <c r="Z40" s="226">
        <f>'Tabela I'!Z40/'Tabela I'!Z$78</f>
        <v>0.104</v>
      </c>
      <c r="AA40" s="226">
        <f>'Tabela I'!AA40/'Tabela I'!AA$78</f>
        <v>0.42930000000000001</v>
      </c>
      <c r="AB40" s="226">
        <f>'Tabela I'!AB40/'Tabela I'!AB$78</f>
        <v>0.29249999999999998</v>
      </c>
      <c r="AC40" s="226">
        <f>'Tabela I'!AC40/'Tabela I'!AC$78</f>
        <v>0.21829999999999999</v>
      </c>
      <c r="AD40" s="226">
        <f>'Tabela I'!AD40/'Tabela I'!AD$78</f>
        <v>0.28510000000000002</v>
      </c>
      <c r="AE40" s="226">
        <f>'Tabela I'!AE40/'Tabela I'!AE$78</f>
        <v>0.40350000000000003</v>
      </c>
      <c r="AF40" s="226">
        <f>'Tabela I'!AF40/'Tabela I'!AF$78</f>
        <v>0.27950000000000003</v>
      </c>
      <c r="AG40" s="226">
        <f>'Tabela I'!AG40/'Tabela I'!AG$78</f>
        <v>0.31900000000000001</v>
      </c>
      <c r="AH40" s="226">
        <f>'Tabela I'!AH40/'Tabela I'!AH$78</f>
        <v>0.37780000000000002</v>
      </c>
      <c r="AI40" s="226">
        <f>'Tabela I'!AI40/'Tabela I'!AI$78</f>
        <v>0.33539999999999998</v>
      </c>
      <c r="AJ40" s="226">
        <f>'Tabela I'!AJ40/'Tabela I'!AJ$78</f>
        <v>9.4600000000000004E-2</v>
      </c>
      <c r="AK40" s="226">
        <f>'Tabela I'!AK40/'Tabela I'!AK$78</f>
        <v>0.45269999999999999</v>
      </c>
      <c r="AL40" s="226">
        <f>'Tabela I'!AL40/'Tabela I'!AL$78</f>
        <v>0.17480000000000001</v>
      </c>
      <c r="AM40" s="226">
        <f>'Tabela I'!AM40/'Tabela I'!AM$78</f>
        <v>0.1542</v>
      </c>
      <c r="AN40" s="226">
        <f>'Tabela I'!AN40/'Tabela I'!AN$78</f>
        <v>0.31559999999999999</v>
      </c>
      <c r="AO40" s="226">
        <f>'Tabela I'!AO40/'Tabela I'!AO$78</f>
        <v>0.1666</v>
      </c>
      <c r="AP40" s="226">
        <f>'Tabela I'!AP40/'Tabela I'!AP$78</f>
        <v>0.1699</v>
      </c>
      <c r="AQ40" s="226">
        <f>'Tabela I'!AQ40/'Tabela I'!AQ$78</f>
        <v>8.7800000000000003E-2</v>
      </c>
      <c r="AR40" s="226">
        <f>'Tabela I'!AR40/'Tabela I'!AR$78</f>
        <v>0.19020000000000001</v>
      </c>
      <c r="AS40" s="226">
        <f>'Tabela I'!AS40/'Tabela I'!AS$78</f>
        <v>0.38890000000000002</v>
      </c>
      <c r="AT40" s="226">
        <f>'Tabela I'!AT40/'Tabela I'!AT$78</f>
        <v>0.43330000000000002</v>
      </c>
      <c r="AU40" s="254">
        <f>'Tabela I'!AU40/'Tabela I'!AU$78</f>
        <v>0.27189999999999998</v>
      </c>
      <c r="AV40" s="255">
        <f>'Tabela I'!AV40/'Tabela I'!AV$78</f>
        <v>0.2099</v>
      </c>
      <c r="AW40" s="256">
        <f>'Tabela I'!AW40/'Tabela I'!AW$78</f>
        <v>7.9299999999999995E-2</v>
      </c>
      <c r="AX40" s="226">
        <f>'Tabela I'!AX40/'Tabela I'!AX$78</f>
        <v>3.5000000000000003E-2</v>
      </c>
      <c r="AY40" s="226">
        <f>'Tabela I'!AY40/'Tabela I'!AY$78</f>
        <v>0.1988</v>
      </c>
      <c r="AZ40" s="226">
        <f>'Tabela I'!AZ40/'Tabela I'!AZ$78</f>
        <v>0.14330000000000001</v>
      </c>
      <c r="BA40" s="226">
        <f>'Tabela I'!BA40/'Tabela I'!BA$78</f>
        <v>8.7300000000000003E-2</v>
      </c>
      <c r="BB40" s="226">
        <f>'Tabela I'!BB40/'Tabela I'!BB$78</f>
        <v>9.5000000000000001E-2</v>
      </c>
      <c r="BC40" s="254">
        <f>'Tabela I'!BC40/'Tabela I'!BC$78</f>
        <v>5.91E-2</v>
      </c>
      <c r="BD40" s="255">
        <f>'Tabela I'!BD40/'Tabela I'!BD$78</f>
        <v>7.7200000000000005E-2</v>
      </c>
      <c r="BE40" s="255">
        <f>'Tabela I'!BE40/'Tabela I'!BE$78</f>
        <v>0.1411</v>
      </c>
      <c r="BF40" s="30"/>
      <c r="BG40" s="30"/>
    </row>
    <row r="41" spans="1:59" x14ac:dyDescent="0.2">
      <c r="A41" s="116"/>
      <c r="B41" s="64"/>
      <c r="C41" s="64"/>
      <c r="D41" s="119" t="s">
        <v>128</v>
      </c>
      <c r="E41" s="74"/>
      <c r="F41" s="52">
        <v>21</v>
      </c>
      <c r="G41" s="120" t="s">
        <v>129</v>
      </c>
      <c r="H41" s="66"/>
      <c r="I41" s="225">
        <f>'Tabela I'!I41/'Tabela I'!I$78</f>
        <v>0.15379999999999999</v>
      </c>
      <c r="J41" s="225">
        <f>'Tabela I'!J41/'Tabela I'!J$78</f>
        <v>0.35349999999999998</v>
      </c>
      <c r="K41" s="225">
        <f>'Tabela I'!K41/'Tabela I'!K$78</f>
        <v>0.15229999999999999</v>
      </c>
      <c r="L41" s="249">
        <f>'Tabela I'!L41/'Tabela I'!L$78</f>
        <v>0.27039999999999997</v>
      </c>
      <c r="M41" s="249">
        <f>'Tabela I'!M41/'Tabela I'!M$78</f>
        <v>0.15409999999999999</v>
      </c>
      <c r="N41" s="225">
        <f>'Tabela I'!N41/'Tabela I'!N$78</f>
        <v>0.16439999999999999</v>
      </c>
      <c r="O41" s="225">
        <f>'Tabela I'!O41/'Tabela I'!O$78</f>
        <v>0.2419</v>
      </c>
      <c r="P41" s="249">
        <f>'Tabela I'!P41/'Tabela I'!P$78</f>
        <v>0.46400000000000002</v>
      </c>
      <c r="Q41" s="225">
        <f>'Tabela I'!Q41/'Tabela I'!Q$78</f>
        <v>0.15090000000000001</v>
      </c>
      <c r="R41" s="249">
        <f>'Tabela I'!R41/'Tabela I'!R$78</f>
        <v>0.15690000000000001</v>
      </c>
      <c r="S41" s="249">
        <f>'Tabela I'!S41/'Tabela I'!S$78</f>
        <v>0.1525</v>
      </c>
      <c r="T41" s="225">
        <f>'Tabela I'!T41/'Tabela I'!T$78</f>
        <v>8.2400000000000001E-2</v>
      </c>
      <c r="U41" s="225">
        <f>'Tabela I'!U41/'Tabela I'!U$78</f>
        <v>0.31490000000000001</v>
      </c>
      <c r="V41" s="249">
        <f>'Tabela I'!V41/'Tabela I'!V$78</f>
        <v>0.3548</v>
      </c>
      <c r="W41" s="225">
        <f>'Tabela I'!W41/'Tabela I'!W$78</f>
        <v>0.10829999999999999</v>
      </c>
      <c r="X41" s="225">
        <f>'Tabela I'!X41/'Tabela I'!X$78</f>
        <v>0.28360000000000002</v>
      </c>
      <c r="Y41" s="225">
        <f>'Tabela I'!Y41/'Tabela I'!Y$78</f>
        <v>8.5999999999999993E-2</v>
      </c>
      <c r="Z41" s="225">
        <f>'Tabela I'!Z41/'Tabela I'!Z$78</f>
        <v>8.9399999999999993E-2</v>
      </c>
      <c r="AA41" s="225">
        <f>'Tabela I'!AA41/'Tabela I'!AA$78</f>
        <v>0.40939999999999999</v>
      </c>
      <c r="AB41" s="225">
        <f>'Tabela I'!AB41/'Tabela I'!AB$78</f>
        <v>0.26390000000000002</v>
      </c>
      <c r="AC41" s="225">
        <f>'Tabela I'!AC41/'Tabela I'!AC$78</f>
        <v>0.21829999999999999</v>
      </c>
      <c r="AD41" s="225">
        <f>'Tabela I'!AD41/'Tabela I'!AD$78</f>
        <v>0.26090000000000002</v>
      </c>
      <c r="AE41" s="225">
        <f>'Tabela I'!AE41/'Tabela I'!AE$78</f>
        <v>0.35339999999999999</v>
      </c>
      <c r="AF41" s="225">
        <f>'Tabela I'!AF41/'Tabela I'!AF$78</f>
        <v>0.27950000000000003</v>
      </c>
      <c r="AG41" s="225">
        <f>'Tabela I'!AG41/'Tabela I'!AG$78</f>
        <v>0.26690000000000003</v>
      </c>
      <c r="AH41" s="225">
        <f>'Tabela I'!AH41/'Tabela I'!AH$78</f>
        <v>0.34820000000000001</v>
      </c>
      <c r="AI41" s="225">
        <f>'Tabela I'!AI41/'Tabela I'!AI$78</f>
        <v>0.28399999999999997</v>
      </c>
      <c r="AJ41" s="250">
        <f>'Tabela I'!AJ41/'Tabela I'!AJ$78</f>
        <v>8.4699999999999998E-2</v>
      </c>
      <c r="AK41" s="225">
        <f>'Tabela I'!AK41/'Tabela I'!AK$78</f>
        <v>0.42830000000000001</v>
      </c>
      <c r="AL41" s="225">
        <f>'Tabela I'!AL41/'Tabela I'!AL$78</f>
        <v>0.15720000000000001</v>
      </c>
      <c r="AM41" s="225">
        <f>'Tabela I'!AM41/'Tabela I'!AM$78</f>
        <v>0.13650000000000001</v>
      </c>
      <c r="AN41" s="225">
        <f>'Tabela I'!AN41/'Tabela I'!AN$78</f>
        <v>0.29149999999999998</v>
      </c>
      <c r="AO41" s="225">
        <f>'Tabela I'!AO41/'Tabela I'!AO$78</f>
        <v>0.1444</v>
      </c>
      <c r="AP41" s="225">
        <f>'Tabela I'!AP41/'Tabela I'!AP$78</f>
        <v>0.1535</v>
      </c>
      <c r="AQ41" s="225">
        <f>'Tabela I'!AQ41/'Tabela I'!AQ$78</f>
        <v>8.0199999999999994E-2</v>
      </c>
      <c r="AR41" s="225">
        <f>'Tabela I'!AR41/'Tabela I'!AR$78</f>
        <v>0.1527</v>
      </c>
      <c r="AS41" s="225">
        <f>'Tabela I'!AS41/'Tabela I'!AS$78</f>
        <v>0.3377</v>
      </c>
      <c r="AT41" s="225">
        <f>'Tabela I'!AT41/'Tabela I'!AT$78</f>
        <v>0.41049999999999998</v>
      </c>
      <c r="AU41" s="251">
        <f>'Tabela I'!AU41/'Tabela I'!AU$78</f>
        <v>0.2344</v>
      </c>
      <c r="AV41" s="273">
        <f>'Tabela I'!AV41/'Tabela I'!AV$78</f>
        <v>0.19020000000000001</v>
      </c>
      <c r="AW41" s="253">
        <f>'Tabela I'!AW41/'Tabela I'!AW$78</f>
        <v>5.7299999999999997E-2</v>
      </c>
      <c r="AX41" s="225">
        <f>'Tabela I'!AX41/'Tabela I'!AX$78</f>
        <v>2.0400000000000001E-2</v>
      </c>
      <c r="AY41" s="225">
        <f>'Tabela I'!AY41/'Tabela I'!AY$78</f>
        <v>0.1704</v>
      </c>
      <c r="AZ41" s="225">
        <f>'Tabela I'!AZ41/'Tabela I'!AZ$78</f>
        <v>0.1172</v>
      </c>
      <c r="BA41" s="225">
        <f>'Tabela I'!BA41/'Tabela I'!BA$78</f>
        <v>5.5E-2</v>
      </c>
      <c r="BB41" s="274">
        <f>'Tabela I'!BB41/'Tabela I'!BB$78</f>
        <v>7.0699999999999999E-2</v>
      </c>
      <c r="BC41" s="251">
        <f>'Tabela I'!BC41/'Tabela I'!BC$78</f>
        <v>4.4400000000000002E-2</v>
      </c>
      <c r="BD41" s="273">
        <f>'Tabela I'!BD41/'Tabela I'!BD$78</f>
        <v>5.7700000000000001E-2</v>
      </c>
      <c r="BE41" s="273">
        <f>'Tabela I'!BE41/'Tabela I'!BE$78</f>
        <v>0.1215</v>
      </c>
      <c r="BF41" s="30"/>
      <c r="BG41" s="30"/>
    </row>
    <row r="42" spans="1:59" s="1" customFormat="1" x14ac:dyDescent="0.2">
      <c r="A42" s="123"/>
      <c r="B42" s="124"/>
      <c r="C42" s="124"/>
      <c r="D42" s="125" t="s">
        <v>130</v>
      </c>
      <c r="E42" s="126"/>
      <c r="F42" s="127"/>
      <c r="G42" s="128" t="s">
        <v>131</v>
      </c>
      <c r="H42" s="129"/>
      <c r="I42" s="231">
        <f>'Tabela I'!I42/'Tabela I'!I$78</f>
        <v>0.15379999999999999</v>
      </c>
      <c r="J42" s="231">
        <f>'Tabela I'!J42/'Tabela I'!J$78</f>
        <v>0.35349999999999998</v>
      </c>
      <c r="K42" s="231">
        <f>'Tabela I'!K42/'Tabela I'!K$78</f>
        <v>0.15229999999999999</v>
      </c>
      <c r="L42" s="231">
        <f>'Tabela I'!L42/'Tabela I'!L$78</f>
        <v>0.24529999999999999</v>
      </c>
      <c r="M42" s="231">
        <f>'Tabela I'!M42/'Tabela I'!M$78</f>
        <v>0.15409999999999999</v>
      </c>
      <c r="N42" s="231">
        <f>'Tabela I'!N42/'Tabela I'!N$78</f>
        <v>0.16439999999999999</v>
      </c>
      <c r="O42" s="231">
        <f>'Tabela I'!O42/'Tabela I'!O$78</f>
        <v>0.23400000000000001</v>
      </c>
      <c r="P42" s="231">
        <f>'Tabela I'!P42/'Tabela I'!P$78</f>
        <v>0.46400000000000002</v>
      </c>
      <c r="Q42" s="231">
        <f>'Tabela I'!Q42/'Tabela I'!Q$78</f>
        <v>0.1166</v>
      </c>
      <c r="R42" s="231">
        <f>'Tabela I'!R42/'Tabela I'!R$78</f>
        <v>0.15690000000000001</v>
      </c>
      <c r="S42" s="231">
        <f>'Tabela I'!S42/'Tabela I'!S$78</f>
        <v>0.1525</v>
      </c>
      <c r="T42" s="231">
        <f>'Tabela I'!T42/'Tabela I'!T$78</f>
        <v>8.1100000000000005E-2</v>
      </c>
      <c r="U42" s="231">
        <f>'Tabela I'!U42/'Tabela I'!U$78</f>
        <v>0.30270000000000002</v>
      </c>
      <c r="V42" s="231">
        <f>'Tabela I'!V42/'Tabela I'!V$78</f>
        <v>0.29320000000000002</v>
      </c>
      <c r="W42" s="231">
        <f>'Tabela I'!W42/'Tabela I'!W$78</f>
        <v>0.10829999999999999</v>
      </c>
      <c r="X42" s="231">
        <f>'Tabela I'!X42/'Tabela I'!X$78</f>
        <v>0.23810000000000001</v>
      </c>
      <c r="Y42" s="231">
        <f>'Tabela I'!Y42/'Tabela I'!Y$78</f>
        <v>8.5999999999999993E-2</v>
      </c>
      <c r="Z42" s="231">
        <f>'Tabela I'!Z42/'Tabela I'!Z$78</f>
        <v>8.9399999999999993E-2</v>
      </c>
      <c r="AA42" s="231">
        <f>'Tabela I'!AA42/'Tabela I'!AA$78</f>
        <v>0.40939999999999999</v>
      </c>
      <c r="AB42" s="231">
        <f>'Tabela I'!AB42/'Tabela I'!AB$78</f>
        <v>0.26390000000000002</v>
      </c>
      <c r="AC42" s="231">
        <f>'Tabela I'!AC42/'Tabela I'!AC$78</f>
        <v>0.19359999999999999</v>
      </c>
      <c r="AD42" s="231">
        <f>'Tabela I'!AD42/'Tabela I'!AD$78</f>
        <v>0.24879999999999999</v>
      </c>
      <c r="AE42" s="231">
        <f>'Tabela I'!AE42/'Tabela I'!AE$78</f>
        <v>0.35339999999999999</v>
      </c>
      <c r="AF42" s="231">
        <f>'Tabela I'!AF42/'Tabela I'!AF$78</f>
        <v>0.2636</v>
      </c>
      <c r="AG42" s="231">
        <f>'Tabela I'!AG42/'Tabela I'!AG$78</f>
        <v>0.26690000000000003</v>
      </c>
      <c r="AH42" s="231">
        <f>'Tabela I'!AH42/'Tabela I'!AH$78</f>
        <v>0.34820000000000001</v>
      </c>
      <c r="AI42" s="231">
        <f>'Tabela I'!AI42/'Tabela I'!AI$78</f>
        <v>0.28189999999999998</v>
      </c>
      <c r="AJ42" s="231">
        <f>'Tabela I'!AJ42/'Tabela I'!AJ$78</f>
        <v>8.4699999999999998E-2</v>
      </c>
      <c r="AK42" s="231">
        <f>'Tabela I'!AK42/'Tabela I'!AK$78</f>
        <v>0.42830000000000001</v>
      </c>
      <c r="AL42" s="231">
        <f>'Tabela I'!AL42/'Tabela I'!AL$78</f>
        <v>0.15720000000000001</v>
      </c>
      <c r="AM42" s="231">
        <f>'Tabela I'!AM42/'Tabela I'!AM$78</f>
        <v>0.13569999999999999</v>
      </c>
      <c r="AN42" s="231">
        <f>'Tabela I'!AN42/'Tabela I'!AN$78</f>
        <v>0.29149999999999998</v>
      </c>
      <c r="AO42" s="231">
        <f>'Tabela I'!AO42/'Tabela I'!AO$78</f>
        <v>0.1444</v>
      </c>
      <c r="AP42" s="231">
        <f>'Tabela I'!AP42/'Tabela I'!AP$78</f>
        <v>0.1535</v>
      </c>
      <c r="AQ42" s="231">
        <f>'Tabela I'!AQ42/'Tabela I'!AQ$78</f>
        <v>8.0199999999999994E-2</v>
      </c>
      <c r="AR42" s="231">
        <f>'Tabela I'!AR42/'Tabela I'!AR$78</f>
        <v>0.1527</v>
      </c>
      <c r="AS42" s="231">
        <f>'Tabela I'!AS42/'Tabela I'!AS$78</f>
        <v>0.3377</v>
      </c>
      <c r="AT42" s="231">
        <f>'Tabela I'!AT42/'Tabela I'!AT$78</f>
        <v>0.41049999999999998</v>
      </c>
      <c r="AU42" s="275">
        <f>'Tabela I'!AU42/'Tabela I'!AU$78</f>
        <v>0.2344</v>
      </c>
      <c r="AV42" s="276">
        <f>'Tabela I'!AV42/'Tabela I'!AV$78</f>
        <v>0.18559999999999999</v>
      </c>
      <c r="AW42" s="277">
        <f>'Tabela I'!AW42/'Tabela I'!AW$78</f>
        <v>5.4699999999999999E-2</v>
      </c>
      <c r="AX42" s="231">
        <f>'Tabela I'!AX42/'Tabela I'!AX$78</f>
        <v>2.0400000000000001E-2</v>
      </c>
      <c r="AY42" s="231">
        <f>'Tabela I'!AY42/'Tabela I'!AY$78</f>
        <v>0.1704</v>
      </c>
      <c r="AZ42" s="231">
        <f>'Tabela I'!AZ42/'Tabela I'!AZ$78</f>
        <v>0.1172</v>
      </c>
      <c r="BA42" s="231">
        <f>'Tabela I'!BA42/'Tabela I'!BA$78</f>
        <v>5.5E-2</v>
      </c>
      <c r="BB42" s="278">
        <f>'Tabela I'!BB42/'Tabela I'!BB$78</f>
        <v>7.0199999999999999E-2</v>
      </c>
      <c r="BC42" s="275">
        <f>'Tabela I'!BC42/'Tabela I'!BC$78</f>
        <v>1.4200000000000001E-2</v>
      </c>
      <c r="BD42" s="276">
        <f>'Tabela I'!BD42/'Tabela I'!BD$78</f>
        <v>4.24E-2</v>
      </c>
      <c r="BE42" s="276">
        <f>'Tabela I'!BE42/'Tabela I'!BE$78</f>
        <v>0.1114</v>
      </c>
      <c r="BF42" s="2"/>
      <c r="BG42" s="30"/>
    </row>
    <row r="43" spans="1:59" s="1" customFormat="1" x14ac:dyDescent="0.2">
      <c r="A43" s="123"/>
      <c r="B43" s="124"/>
      <c r="C43" s="124"/>
      <c r="D43" s="125" t="s">
        <v>132</v>
      </c>
      <c r="E43" s="126"/>
      <c r="F43" s="127"/>
      <c r="G43" s="128" t="s">
        <v>133</v>
      </c>
      <c r="H43" s="129"/>
      <c r="I43" s="231">
        <f>'Tabela I'!I43/'Tabela I'!I$78</f>
        <v>0</v>
      </c>
      <c r="J43" s="231">
        <f>'Tabela I'!J43/'Tabela I'!J$78</f>
        <v>0</v>
      </c>
      <c r="K43" s="231">
        <f>'Tabela I'!K43/'Tabela I'!K$78</f>
        <v>0</v>
      </c>
      <c r="L43" s="231">
        <f>'Tabela I'!L43/'Tabela I'!L$78</f>
        <v>2.5100000000000001E-2</v>
      </c>
      <c r="M43" s="231">
        <f>'Tabela I'!M43/'Tabela I'!M$78</f>
        <v>0</v>
      </c>
      <c r="N43" s="231">
        <f>'Tabela I'!N43/'Tabela I'!N$78</f>
        <v>0</v>
      </c>
      <c r="O43" s="231">
        <f>'Tabela I'!O43/'Tabela I'!O$78</f>
        <v>7.9000000000000008E-3</v>
      </c>
      <c r="P43" s="231">
        <f>'Tabela I'!P43/'Tabela I'!P$78</f>
        <v>0</v>
      </c>
      <c r="Q43" s="231">
        <f>'Tabela I'!Q43/'Tabela I'!Q$78</f>
        <v>3.4200000000000001E-2</v>
      </c>
      <c r="R43" s="231">
        <f>'Tabela I'!R43/'Tabela I'!R$78</f>
        <v>0</v>
      </c>
      <c r="S43" s="231">
        <f>'Tabela I'!S43/'Tabela I'!S$78</f>
        <v>0</v>
      </c>
      <c r="T43" s="231">
        <f>'Tabela I'!T43/'Tabela I'!T$78</f>
        <v>1.2999999999999999E-3</v>
      </c>
      <c r="U43" s="231">
        <f>'Tabela I'!U43/'Tabela I'!U$78</f>
        <v>1.23E-2</v>
      </c>
      <c r="V43" s="231">
        <f>'Tabela I'!V43/'Tabela I'!V$78</f>
        <v>6.1600000000000002E-2</v>
      </c>
      <c r="W43" s="231">
        <f>'Tabela I'!W43/'Tabela I'!W$78</f>
        <v>0</v>
      </c>
      <c r="X43" s="231">
        <f>'Tabela I'!X43/'Tabela I'!X$78</f>
        <v>4.5499999999999999E-2</v>
      </c>
      <c r="Y43" s="231">
        <f>'Tabela I'!Y43/'Tabela I'!Y$78</f>
        <v>0</v>
      </c>
      <c r="Z43" s="231">
        <f>'Tabela I'!Z43/'Tabela I'!Z$78</f>
        <v>0</v>
      </c>
      <c r="AA43" s="231">
        <f>'Tabela I'!AA43/'Tabela I'!AA$78</f>
        <v>0</v>
      </c>
      <c r="AB43" s="231">
        <f>'Tabela I'!AB43/'Tabela I'!AB$78</f>
        <v>0</v>
      </c>
      <c r="AC43" s="231">
        <f>'Tabela I'!AC43/'Tabela I'!AC$78</f>
        <v>2.47E-2</v>
      </c>
      <c r="AD43" s="231">
        <f>'Tabela I'!AD43/'Tabela I'!AD$78</f>
        <v>1.21E-2</v>
      </c>
      <c r="AE43" s="231">
        <f>'Tabela I'!AE43/'Tabela I'!AE$78</f>
        <v>0</v>
      </c>
      <c r="AF43" s="231">
        <f>'Tabela I'!AF43/'Tabela I'!AF$78</f>
        <v>1.5900000000000001E-2</v>
      </c>
      <c r="AG43" s="231">
        <f>'Tabela I'!AG43/'Tabela I'!AG$78</f>
        <v>0</v>
      </c>
      <c r="AH43" s="231">
        <f>'Tabela I'!AH43/'Tabela I'!AH$78</f>
        <v>0</v>
      </c>
      <c r="AI43" s="231">
        <f>'Tabela I'!AI43/'Tabela I'!AI$78</f>
        <v>2E-3</v>
      </c>
      <c r="AJ43" s="231">
        <f>'Tabela I'!AJ43/'Tabela I'!AJ$78</f>
        <v>0</v>
      </c>
      <c r="AK43" s="231">
        <f>'Tabela I'!AK43/'Tabela I'!AK$78</f>
        <v>0</v>
      </c>
      <c r="AL43" s="231">
        <f>'Tabela I'!AL43/'Tabela I'!AL$78</f>
        <v>0</v>
      </c>
      <c r="AM43" s="231">
        <f>'Tabela I'!AM43/'Tabela I'!AM$78</f>
        <v>6.9999999999999999E-4</v>
      </c>
      <c r="AN43" s="231">
        <f>'Tabela I'!AN43/'Tabela I'!AN$78</f>
        <v>0</v>
      </c>
      <c r="AO43" s="231">
        <f>'Tabela I'!AO43/'Tabela I'!AO$78</f>
        <v>0</v>
      </c>
      <c r="AP43" s="231">
        <f>'Tabela I'!AP43/'Tabela I'!AP$78</f>
        <v>0</v>
      </c>
      <c r="AQ43" s="231">
        <f>'Tabela I'!AQ43/'Tabela I'!AQ$78</f>
        <v>0</v>
      </c>
      <c r="AR43" s="231">
        <f>'Tabela I'!AR43/'Tabela I'!AR$78</f>
        <v>0</v>
      </c>
      <c r="AS43" s="231">
        <f>'Tabela I'!AS43/'Tabela I'!AS$78</f>
        <v>0</v>
      </c>
      <c r="AT43" s="231">
        <f>'Tabela I'!AT43/'Tabela I'!AT$78</f>
        <v>0</v>
      </c>
      <c r="AU43" s="275">
        <f>'Tabela I'!AU43/'Tabela I'!AU$78</f>
        <v>0</v>
      </c>
      <c r="AV43" s="276">
        <f>'Tabela I'!AV43/'Tabela I'!AV$78</f>
        <v>4.5999999999999999E-3</v>
      </c>
      <c r="AW43" s="277">
        <f>'Tabela I'!AW43/'Tabela I'!AW$78</f>
        <v>2.5999999999999999E-3</v>
      </c>
      <c r="AX43" s="231">
        <f>'Tabela I'!AX43/'Tabela I'!AX$78</f>
        <v>0</v>
      </c>
      <c r="AY43" s="231">
        <f>'Tabela I'!AY43/'Tabela I'!AY$78</f>
        <v>0</v>
      </c>
      <c r="AZ43" s="231">
        <f>'Tabela I'!AZ43/'Tabela I'!AZ$78</f>
        <v>0</v>
      </c>
      <c r="BA43" s="231">
        <f>'Tabela I'!BA43/'Tabela I'!BA$78</f>
        <v>0</v>
      </c>
      <c r="BB43" s="278">
        <f>'Tabela I'!BB43/'Tabela I'!BB$78</f>
        <v>5.9999999999999995E-4</v>
      </c>
      <c r="BC43" s="275">
        <f>'Tabela I'!BC43/'Tabela I'!BC$78</f>
        <v>3.0099999999999998E-2</v>
      </c>
      <c r="BD43" s="276">
        <f>'Tabela I'!BD43/'Tabela I'!BD$78</f>
        <v>1.52E-2</v>
      </c>
      <c r="BE43" s="276">
        <f>'Tabela I'!BE43/'Tabela I'!BE$78</f>
        <v>1.01E-2</v>
      </c>
      <c r="BF43" s="2"/>
      <c r="BG43" s="30"/>
    </row>
    <row r="44" spans="1:59" x14ac:dyDescent="0.2">
      <c r="A44" s="116"/>
      <c r="B44" s="64"/>
      <c r="C44" s="64"/>
      <c r="D44" s="119" t="s">
        <v>134</v>
      </c>
      <c r="E44" s="74"/>
      <c r="F44" s="52">
        <v>22</v>
      </c>
      <c r="G44" s="120" t="s">
        <v>135</v>
      </c>
      <c r="H44" s="66"/>
      <c r="I44" s="225">
        <f>'Tabela I'!I44/'Tabela I'!I$78</f>
        <v>9.1000000000000004E-3</v>
      </c>
      <c r="J44" s="225">
        <f>'Tabela I'!J44/'Tabela I'!J$78</f>
        <v>2.75E-2</v>
      </c>
      <c r="K44" s="225">
        <f>'Tabela I'!K44/'Tabela I'!K$78</f>
        <v>5.7000000000000002E-3</v>
      </c>
      <c r="L44" s="249">
        <f>'Tabela I'!L44/'Tabela I'!L$78</f>
        <v>0</v>
      </c>
      <c r="M44" s="249">
        <f>'Tabela I'!M44/'Tabela I'!M$78</f>
        <v>1.8200000000000001E-2</v>
      </c>
      <c r="N44" s="225">
        <f>'Tabela I'!N44/'Tabela I'!N$78</f>
        <v>1.8599999999999998E-2</v>
      </c>
      <c r="O44" s="225">
        <f>'Tabela I'!O44/'Tabela I'!O$78</f>
        <v>5.7599999999999998E-2</v>
      </c>
      <c r="P44" s="249">
        <f>'Tabela I'!P44/'Tabela I'!P$78</f>
        <v>3.8600000000000002E-2</v>
      </c>
      <c r="Q44" s="225">
        <f>'Tabela I'!Q44/'Tabela I'!Q$78</f>
        <v>0</v>
      </c>
      <c r="R44" s="249">
        <f>'Tabela I'!R44/'Tabela I'!R$78</f>
        <v>1.0200000000000001E-2</v>
      </c>
      <c r="S44" s="249">
        <f>'Tabela I'!S44/'Tabela I'!S$78</f>
        <v>1.5100000000000001E-2</v>
      </c>
      <c r="T44" s="225">
        <f>'Tabela I'!T44/'Tabela I'!T$78</f>
        <v>3.9300000000000002E-2</v>
      </c>
      <c r="U44" s="225">
        <f>'Tabela I'!U44/'Tabela I'!U$78</f>
        <v>0</v>
      </c>
      <c r="V44" s="249">
        <f>'Tabela I'!V44/'Tabela I'!V$78</f>
        <v>0</v>
      </c>
      <c r="W44" s="225">
        <f>'Tabela I'!W44/'Tabela I'!W$78</f>
        <v>1.44E-2</v>
      </c>
      <c r="X44" s="225">
        <f>'Tabela I'!X44/'Tabela I'!X$78</f>
        <v>0</v>
      </c>
      <c r="Y44" s="225">
        <f>'Tabela I'!Y44/'Tabela I'!Y$78</f>
        <v>2.2200000000000001E-2</v>
      </c>
      <c r="Z44" s="225">
        <f>'Tabela I'!Z44/'Tabela I'!Z$78</f>
        <v>1.46E-2</v>
      </c>
      <c r="AA44" s="225">
        <f>'Tabela I'!AA44/'Tabela I'!AA$78</f>
        <v>1.9900000000000001E-2</v>
      </c>
      <c r="AB44" s="225">
        <f>'Tabela I'!AB44/'Tabela I'!AB$78</f>
        <v>2.86E-2</v>
      </c>
      <c r="AC44" s="225">
        <f>'Tabela I'!AC44/'Tabela I'!AC$78</f>
        <v>0</v>
      </c>
      <c r="AD44" s="225">
        <f>'Tabela I'!AD44/'Tabela I'!AD$78</f>
        <v>2.4199999999999999E-2</v>
      </c>
      <c r="AE44" s="225">
        <f>'Tabela I'!AE44/'Tabela I'!AE$78</f>
        <v>5.0099999999999999E-2</v>
      </c>
      <c r="AF44" s="225">
        <f>'Tabela I'!AF44/'Tabela I'!AF$78</f>
        <v>0</v>
      </c>
      <c r="AG44" s="225">
        <f>'Tabela I'!AG44/'Tabela I'!AG$78</f>
        <v>5.21E-2</v>
      </c>
      <c r="AH44" s="225">
        <f>'Tabela I'!AH44/'Tabela I'!AH$78</f>
        <v>2.9600000000000001E-2</v>
      </c>
      <c r="AI44" s="225">
        <f>'Tabela I'!AI44/'Tabela I'!AI$78</f>
        <v>5.1400000000000001E-2</v>
      </c>
      <c r="AJ44" s="250">
        <f>'Tabela I'!AJ44/'Tabela I'!AJ$78</f>
        <v>9.9000000000000008E-3</v>
      </c>
      <c r="AK44" s="225">
        <f>'Tabela I'!AK44/'Tabela I'!AK$78</f>
        <v>2.4400000000000002E-2</v>
      </c>
      <c r="AL44" s="225">
        <f>'Tabela I'!AL44/'Tabela I'!AL$78</f>
        <v>1.7600000000000001E-2</v>
      </c>
      <c r="AM44" s="225">
        <f>'Tabela I'!AM44/'Tabela I'!AM$78</f>
        <v>1.77E-2</v>
      </c>
      <c r="AN44" s="225">
        <f>'Tabela I'!AN44/'Tabela I'!AN$78</f>
        <v>2.41E-2</v>
      </c>
      <c r="AO44" s="225">
        <f>'Tabela I'!AO44/'Tabela I'!AO$78</f>
        <v>2.2200000000000001E-2</v>
      </c>
      <c r="AP44" s="225">
        <f>'Tabela I'!AP44/'Tabela I'!AP$78</f>
        <v>1.6400000000000001E-2</v>
      </c>
      <c r="AQ44" s="225">
        <f>'Tabela I'!AQ44/'Tabela I'!AQ$78</f>
        <v>7.7000000000000002E-3</v>
      </c>
      <c r="AR44" s="225">
        <f>'Tabela I'!AR44/'Tabela I'!AR$78</f>
        <v>3.7499999999999999E-2</v>
      </c>
      <c r="AS44" s="225">
        <f>'Tabela I'!AS44/'Tabela I'!AS$78</f>
        <v>5.1299999999999998E-2</v>
      </c>
      <c r="AT44" s="225">
        <f>'Tabela I'!AT44/'Tabela I'!AT$78</f>
        <v>2.2800000000000001E-2</v>
      </c>
      <c r="AU44" s="251">
        <f>'Tabela I'!AU44/'Tabela I'!AU$78</f>
        <v>3.7499999999999999E-2</v>
      </c>
      <c r="AV44" s="273">
        <f>'Tabela I'!AV44/'Tabela I'!AV$78</f>
        <v>1.9699999999999999E-2</v>
      </c>
      <c r="AW44" s="253">
        <f>'Tabela I'!AW44/'Tabela I'!AW$78</f>
        <v>2.1999999999999999E-2</v>
      </c>
      <c r="AX44" s="225">
        <f>'Tabela I'!AX44/'Tabela I'!AX$78</f>
        <v>1.4500000000000001E-2</v>
      </c>
      <c r="AY44" s="225">
        <f>'Tabela I'!AY44/'Tabela I'!AY$78</f>
        <v>2.8500000000000001E-2</v>
      </c>
      <c r="AZ44" s="225">
        <f>'Tabela I'!AZ44/'Tabela I'!AZ$78</f>
        <v>2.6100000000000002E-2</v>
      </c>
      <c r="BA44" s="225">
        <f>'Tabela I'!BA44/'Tabela I'!BA$78</f>
        <v>3.2300000000000002E-2</v>
      </c>
      <c r="BB44" s="274">
        <f>'Tabela I'!BB44/'Tabela I'!BB$78</f>
        <v>2.4299999999999999E-2</v>
      </c>
      <c r="BC44" s="251">
        <f>'Tabela I'!BC44/'Tabela I'!BC$78</f>
        <v>1.47E-2</v>
      </c>
      <c r="BD44" s="273">
        <f>'Tabela I'!BD44/'Tabela I'!BD$78</f>
        <v>1.95E-2</v>
      </c>
      <c r="BE44" s="273">
        <f>'Tabela I'!BE44/'Tabela I'!BE$78</f>
        <v>1.9599999999999999E-2</v>
      </c>
      <c r="BF44" s="30"/>
      <c r="BG44" s="30"/>
    </row>
    <row r="45" spans="1:59" x14ac:dyDescent="0.2">
      <c r="A45" s="116"/>
      <c r="B45" s="64"/>
      <c r="C45" s="191" t="s">
        <v>60</v>
      </c>
      <c r="D45" s="135"/>
      <c r="E45" s="74"/>
      <c r="F45" s="52">
        <v>23</v>
      </c>
      <c r="G45" s="120" t="s">
        <v>136</v>
      </c>
      <c r="H45" s="71" t="s">
        <v>137</v>
      </c>
      <c r="I45" s="225">
        <f>'Tabela I'!I45/'Tabela I'!I$78</f>
        <v>2.8400000000000002E-2</v>
      </c>
      <c r="J45" s="225">
        <f>'Tabela I'!J45/'Tabela I'!J$78</f>
        <v>6.4999999999999997E-3</v>
      </c>
      <c r="K45" s="225">
        <f>'Tabela I'!K45/'Tabela I'!K$78</f>
        <v>0.1588</v>
      </c>
      <c r="L45" s="249">
        <f>'Tabela I'!L45/'Tabela I'!L$78</f>
        <v>1.46E-2</v>
      </c>
      <c r="M45" s="249">
        <f>'Tabela I'!M45/'Tabela I'!M$78</f>
        <v>1.44E-2</v>
      </c>
      <c r="N45" s="225">
        <f>'Tabela I'!N45/'Tabela I'!N$78</f>
        <v>2.3199999999999998E-2</v>
      </c>
      <c r="O45" s="225">
        <f>'Tabela I'!O45/'Tabela I'!O$78</f>
        <v>5.7299999999999997E-2</v>
      </c>
      <c r="P45" s="249">
        <f>'Tabela I'!P45/'Tabela I'!P$78</f>
        <v>3.27E-2</v>
      </c>
      <c r="Q45" s="225">
        <f>'Tabela I'!Q45/'Tabela I'!Q$78</f>
        <v>7.1800000000000003E-2</v>
      </c>
      <c r="R45" s="249">
        <f>'Tabela I'!R45/'Tabela I'!R$78</f>
        <v>9.4999999999999998E-3</v>
      </c>
      <c r="S45" s="249">
        <f>'Tabela I'!S45/'Tabela I'!S$78</f>
        <v>8.5000000000000006E-3</v>
      </c>
      <c r="T45" s="225">
        <f>'Tabela I'!T45/'Tabela I'!T$78</f>
        <v>0.02</v>
      </c>
      <c r="U45" s="225">
        <f>'Tabela I'!U45/'Tabela I'!U$78</f>
        <v>1.35E-2</v>
      </c>
      <c r="V45" s="249">
        <f>'Tabela I'!V45/'Tabela I'!V$78</f>
        <v>1.5699999999999999E-2</v>
      </c>
      <c r="W45" s="225">
        <f>'Tabela I'!W45/'Tabela I'!W$78</f>
        <v>1.5800000000000002E-2</v>
      </c>
      <c r="X45" s="225">
        <f>'Tabela I'!X45/'Tabela I'!X$78</f>
        <v>7.8600000000000003E-2</v>
      </c>
      <c r="Y45" s="225">
        <f>'Tabela I'!Y45/'Tabela I'!Y$78</f>
        <v>2.4799999999999999E-2</v>
      </c>
      <c r="Z45" s="225">
        <f>'Tabela I'!Z45/'Tabela I'!Z$78</f>
        <v>1.03E-2</v>
      </c>
      <c r="AA45" s="225">
        <f>'Tabela I'!AA45/'Tabela I'!AA$78</f>
        <v>9.5999999999999992E-3</v>
      </c>
      <c r="AB45" s="225">
        <f>'Tabela I'!AB45/'Tabela I'!AB$78</f>
        <v>1.2800000000000001E-2</v>
      </c>
      <c r="AC45" s="225">
        <f>'Tabela I'!AC45/'Tabela I'!AC$78</f>
        <v>1.44E-2</v>
      </c>
      <c r="AD45" s="225">
        <f>'Tabela I'!AD45/'Tabela I'!AD$78</f>
        <v>8.6499999999999994E-2</v>
      </c>
      <c r="AE45" s="225">
        <f>'Tabela I'!AE45/'Tabela I'!AE$78</f>
        <v>2.3E-2</v>
      </c>
      <c r="AF45" s="225">
        <f>'Tabela I'!AF45/'Tabela I'!AF$78</f>
        <v>1.9300000000000001E-2</v>
      </c>
      <c r="AG45" s="225">
        <f>'Tabela I'!AG45/'Tabela I'!AG$78</f>
        <v>4.1599999999999998E-2</v>
      </c>
      <c r="AH45" s="225">
        <f>'Tabela I'!AH45/'Tabela I'!AH$78</f>
        <v>5.96E-2</v>
      </c>
      <c r="AI45" s="225">
        <f>'Tabela I'!AI45/'Tabela I'!AI$78</f>
        <v>2.8E-3</v>
      </c>
      <c r="AJ45" s="250">
        <f>'Tabela I'!AJ45/'Tabela I'!AJ$78</f>
        <v>0.1226</v>
      </c>
      <c r="AK45" s="225">
        <f>'Tabela I'!AK45/'Tabela I'!AK$78</f>
        <v>3.5000000000000001E-3</v>
      </c>
      <c r="AL45" s="225">
        <f>'Tabela I'!AL45/'Tabela I'!AL$78</f>
        <v>9.4999999999999998E-3</v>
      </c>
      <c r="AM45" s="225">
        <f>'Tabela I'!AM45/'Tabela I'!AM$78</f>
        <v>2.4500000000000001E-2</v>
      </c>
      <c r="AN45" s="225">
        <f>'Tabela I'!AN45/'Tabela I'!AN$78</f>
        <v>2.7000000000000001E-3</v>
      </c>
      <c r="AO45" s="225">
        <f>'Tabela I'!AO45/'Tabela I'!AO$78</f>
        <v>2.1399999999999999E-2</v>
      </c>
      <c r="AP45" s="225">
        <f>'Tabela I'!AP45/'Tabela I'!AP$78</f>
        <v>9.7000000000000003E-3</v>
      </c>
      <c r="AQ45" s="225">
        <f>'Tabela I'!AQ45/'Tabela I'!AQ$78</f>
        <v>5.1999999999999998E-3</v>
      </c>
      <c r="AR45" s="225">
        <f>'Tabela I'!AR45/'Tabela I'!AR$78</f>
        <v>2.7099999999999999E-2</v>
      </c>
      <c r="AS45" s="225">
        <f>'Tabela I'!AS45/'Tabela I'!AS$78</f>
        <v>3.4299999999999997E-2</v>
      </c>
      <c r="AT45" s="225">
        <f>'Tabela I'!AT45/'Tabela I'!AT$78</f>
        <v>5.4699999999999999E-2</v>
      </c>
      <c r="AU45" s="251">
        <f>'Tabela I'!AU45/'Tabela I'!AU$78</f>
        <v>4.1200000000000001E-2</v>
      </c>
      <c r="AV45" s="252">
        <f>'Tabela I'!AV45/'Tabela I'!AV$78</f>
        <v>2.76E-2</v>
      </c>
      <c r="AW45" s="253">
        <f>'Tabela I'!AW45/'Tabela I'!AW$78</f>
        <v>3.3999999999999998E-3</v>
      </c>
      <c r="AX45" s="225">
        <f>'Tabela I'!AX45/'Tabela I'!AX$78</f>
        <v>1.1000000000000001E-3</v>
      </c>
      <c r="AY45" s="225">
        <f>'Tabela I'!AY45/'Tabela I'!AY$78</f>
        <v>2.5999999999999999E-3</v>
      </c>
      <c r="AZ45" s="225">
        <f>'Tabela I'!AZ45/'Tabela I'!AZ$78</f>
        <v>0.1087</v>
      </c>
      <c r="BA45" s="225">
        <f>'Tabela I'!BA45/'Tabela I'!BA$78</f>
        <v>4.4999999999999997E-3</v>
      </c>
      <c r="BB45" s="225">
        <f>'Tabela I'!BB45/'Tabela I'!BB$78</f>
        <v>1.6899999999999998E-2</v>
      </c>
      <c r="BC45" s="251">
        <f>'Tabela I'!BC45/'Tabela I'!BC$78</f>
        <v>1.4E-3</v>
      </c>
      <c r="BD45" s="252">
        <f>'Tabela I'!BD45/'Tabela I'!BD$78</f>
        <v>9.1999999999999998E-3</v>
      </c>
      <c r="BE45" s="252">
        <f>'Tabela I'!BE45/'Tabela I'!BE$78</f>
        <v>1.8100000000000002E-2</v>
      </c>
      <c r="BF45" s="30"/>
      <c r="BG45" s="30"/>
    </row>
    <row r="46" spans="1:59" ht="13.5" thickBot="1" x14ac:dyDescent="0.25">
      <c r="A46" s="136"/>
      <c r="B46" s="137"/>
      <c r="C46" s="138"/>
      <c r="D46" s="139"/>
      <c r="E46" s="140"/>
      <c r="F46" s="13"/>
      <c r="G46" s="141"/>
      <c r="H46" s="142"/>
      <c r="I46" s="228">
        <f>'Tabela I'!I46/'Tabela I'!I$78</f>
        <v>0</v>
      </c>
      <c r="J46" s="228">
        <f>'Tabela I'!J46/'Tabela I'!J$78</f>
        <v>0</v>
      </c>
      <c r="K46" s="228">
        <f>'Tabela I'!K46/'Tabela I'!K$78</f>
        <v>0</v>
      </c>
      <c r="L46" s="260">
        <f>'Tabela I'!L46/'Tabela I'!L$78</f>
        <v>0</v>
      </c>
      <c r="M46" s="260">
        <f>'Tabela I'!M46/'Tabela I'!M$78</f>
        <v>0</v>
      </c>
      <c r="N46" s="228">
        <f>'Tabela I'!N46/'Tabela I'!N$78</f>
        <v>0</v>
      </c>
      <c r="O46" s="228">
        <f>'Tabela I'!O46/'Tabela I'!O$78</f>
        <v>0</v>
      </c>
      <c r="P46" s="260">
        <f>'Tabela I'!P46/'Tabela I'!P$78</f>
        <v>0</v>
      </c>
      <c r="Q46" s="228">
        <f>'Tabela I'!Q46/'Tabela I'!Q$78</f>
        <v>0</v>
      </c>
      <c r="R46" s="260">
        <f>'Tabela I'!R46/'Tabela I'!R$78</f>
        <v>0</v>
      </c>
      <c r="S46" s="260">
        <f>'Tabela I'!S46/'Tabela I'!S$78</f>
        <v>0</v>
      </c>
      <c r="T46" s="228">
        <f>'Tabela I'!T46/'Tabela I'!T$78</f>
        <v>0</v>
      </c>
      <c r="U46" s="228">
        <f>'Tabela I'!U46/'Tabela I'!U$78</f>
        <v>0</v>
      </c>
      <c r="V46" s="260">
        <f>'Tabela I'!V46/'Tabela I'!V$78</f>
        <v>0</v>
      </c>
      <c r="W46" s="228">
        <f>'Tabela I'!W46/'Tabela I'!W$78</f>
        <v>0</v>
      </c>
      <c r="X46" s="228">
        <f>'Tabela I'!X46/'Tabela I'!X$78</f>
        <v>0</v>
      </c>
      <c r="Y46" s="228">
        <f>'Tabela I'!Y46/'Tabela I'!Y$78</f>
        <v>0</v>
      </c>
      <c r="Z46" s="228">
        <f>'Tabela I'!Z46/'Tabela I'!Z$78</f>
        <v>0</v>
      </c>
      <c r="AA46" s="228">
        <f>'Tabela I'!AA46/'Tabela I'!AA$78</f>
        <v>0</v>
      </c>
      <c r="AB46" s="228">
        <f>'Tabela I'!AB46/'Tabela I'!AB$78</f>
        <v>0</v>
      </c>
      <c r="AC46" s="228">
        <f>'Tabela I'!AC46/'Tabela I'!AC$78</f>
        <v>0</v>
      </c>
      <c r="AD46" s="228">
        <f>'Tabela I'!AD46/'Tabela I'!AD$78</f>
        <v>0</v>
      </c>
      <c r="AE46" s="228">
        <f>'Tabela I'!AE46/'Tabela I'!AE$78</f>
        <v>0</v>
      </c>
      <c r="AF46" s="228">
        <f>'Tabela I'!AF46/'Tabela I'!AF$78</f>
        <v>0</v>
      </c>
      <c r="AG46" s="228">
        <f>'Tabela I'!AG46/'Tabela I'!AG$78</f>
        <v>0</v>
      </c>
      <c r="AH46" s="228">
        <f>'Tabela I'!AH46/'Tabela I'!AH$78</f>
        <v>0</v>
      </c>
      <c r="AI46" s="228">
        <f>'Tabela I'!AI46/'Tabela I'!AI$78</f>
        <v>0</v>
      </c>
      <c r="AJ46" s="261">
        <f>'Tabela I'!AJ46/'Tabela I'!AJ$78</f>
        <v>0</v>
      </c>
      <c r="AK46" s="228">
        <f>'Tabela I'!AK46/'Tabela I'!AK$78</f>
        <v>0</v>
      </c>
      <c r="AL46" s="228">
        <f>'Tabela I'!AL46/'Tabela I'!AL$78</f>
        <v>0</v>
      </c>
      <c r="AM46" s="228">
        <f>'Tabela I'!AM46/'Tabela I'!AM$78</f>
        <v>0</v>
      </c>
      <c r="AN46" s="228">
        <f>'Tabela I'!AN46/'Tabela I'!AN$78</f>
        <v>0</v>
      </c>
      <c r="AO46" s="228">
        <f>'Tabela I'!AO46/'Tabela I'!AO$78</f>
        <v>0</v>
      </c>
      <c r="AP46" s="228">
        <f>'Tabela I'!AP46/'Tabela I'!AP$78</f>
        <v>0</v>
      </c>
      <c r="AQ46" s="228">
        <f>'Tabela I'!AQ46/'Tabela I'!AQ$78</f>
        <v>0</v>
      </c>
      <c r="AR46" s="228">
        <f>'Tabela I'!AR46/'Tabela I'!AR$78</f>
        <v>0</v>
      </c>
      <c r="AS46" s="228">
        <f>'Tabela I'!AS46/'Tabela I'!AS$78</f>
        <v>0</v>
      </c>
      <c r="AT46" s="228">
        <f>'Tabela I'!AT46/'Tabela I'!AT$78</f>
        <v>0</v>
      </c>
      <c r="AU46" s="262">
        <f>'Tabela I'!AU46/'Tabela I'!AU$78</f>
        <v>0</v>
      </c>
      <c r="AV46" s="263">
        <f>'Tabela I'!AV46/'Tabela I'!AV$78</f>
        <v>0</v>
      </c>
      <c r="AW46" s="264">
        <f>'Tabela I'!AW46/'Tabela I'!AW$78</f>
        <v>0</v>
      </c>
      <c r="AX46" s="228">
        <f>'Tabela I'!AX46/'Tabela I'!AX$78</f>
        <v>0</v>
      </c>
      <c r="AY46" s="228">
        <f>'Tabela I'!AY46/'Tabela I'!AY$78</f>
        <v>0</v>
      </c>
      <c r="AZ46" s="228">
        <f>'Tabela I'!AZ46/'Tabela I'!AZ$78</f>
        <v>0</v>
      </c>
      <c r="BA46" s="228">
        <f>'Tabela I'!BA46/'Tabela I'!BA$78</f>
        <v>0</v>
      </c>
      <c r="BB46" s="228">
        <f>'Tabela I'!BB46/'Tabela I'!BB$78</f>
        <v>0</v>
      </c>
      <c r="BC46" s="262">
        <f>'Tabela I'!BC46/'Tabela I'!BC$78</f>
        <v>0</v>
      </c>
      <c r="BD46" s="263">
        <f>'Tabela I'!BD46/'Tabela I'!BD$78</f>
        <v>0</v>
      </c>
      <c r="BE46" s="263">
        <f>'Tabela I'!BE46/'Tabela I'!BE$78</f>
        <v>0</v>
      </c>
      <c r="BF46" s="30"/>
      <c r="BG46" s="30"/>
    </row>
    <row r="47" spans="1:59" ht="13.5" thickBot="1" x14ac:dyDescent="0.25">
      <c r="A47" s="92" t="s">
        <v>138</v>
      </c>
      <c r="B47" s="93"/>
      <c r="C47" s="93"/>
      <c r="D47" s="94"/>
      <c r="E47" s="95"/>
      <c r="F47" s="96"/>
      <c r="G47" s="97" t="s">
        <v>139</v>
      </c>
      <c r="H47" s="98"/>
      <c r="I47" s="229">
        <f>'Tabela I'!I47/'Tabela I'!I$78</f>
        <v>0.21820000000000001</v>
      </c>
      <c r="J47" s="229">
        <f>'Tabela I'!J47/'Tabela I'!J$78</f>
        <v>0.20130000000000001</v>
      </c>
      <c r="K47" s="229">
        <f>'Tabela I'!K47/'Tabela I'!K$78</f>
        <v>9.6000000000000002E-2</v>
      </c>
      <c r="L47" s="229">
        <f>'Tabela I'!L47/'Tabela I'!L$78</f>
        <v>0.34100000000000003</v>
      </c>
      <c r="M47" s="229">
        <f>'Tabela I'!M47/'Tabela I'!M$78</f>
        <v>0.1174</v>
      </c>
      <c r="N47" s="229">
        <f>'Tabela I'!N47/'Tabela I'!N$78</f>
        <v>0.2034</v>
      </c>
      <c r="O47" s="229">
        <f>'Tabela I'!O47/'Tabela I'!O$78</f>
        <v>0.12889999999999999</v>
      </c>
      <c r="P47" s="229">
        <f>'Tabela I'!P47/'Tabela I'!P$78</f>
        <v>9.4600000000000004E-2</v>
      </c>
      <c r="Q47" s="229">
        <f>'Tabela I'!Q47/'Tabela I'!Q$78</f>
        <v>0.12130000000000001</v>
      </c>
      <c r="R47" s="229">
        <f>'Tabela I'!R47/'Tabela I'!R$78</f>
        <v>0.21210000000000001</v>
      </c>
      <c r="S47" s="229">
        <f>'Tabela I'!S47/'Tabela I'!S$78</f>
        <v>0.1525</v>
      </c>
      <c r="T47" s="229">
        <f>'Tabela I'!T47/'Tabela I'!T$78</f>
        <v>0.109</v>
      </c>
      <c r="U47" s="229">
        <f>'Tabela I'!U47/'Tabela I'!U$78</f>
        <v>9.35E-2</v>
      </c>
      <c r="V47" s="229">
        <f>'Tabela I'!V47/'Tabela I'!V$78</f>
        <v>0.26390000000000002</v>
      </c>
      <c r="W47" s="229">
        <f>'Tabela I'!W47/'Tabela I'!W$78</f>
        <v>0.21179999999999999</v>
      </c>
      <c r="X47" s="229">
        <f>'Tabela I'!X47/'Tabela I'!X$78</f>
        <v>0.1208</v>
      </c>
      <c r="Y47" s="229">
        <f>'Tabela I'!Y47/'Tabela I'!Y$78</f>
        <v>0.3987</v>
      </c>
      <c r="Z47" s="229">
        <f>'Tabela I'!Z47/'Tabela I'!Z$78</f>
        <v>0.33110000000000001</v>
      </c>
      <c r="AA47" s="229">
        <f>'Tabela I'!AA47/'Tabela I'!AA$78</f>
        <v>9.6100000000000005E-2</v>
      </c>
      <c r="AB47" s="229">
        <f>'Tabela I'!AB47/'Tabela I'!AB$78</f>
        <v>0.19059999999999999</v>
      </c>
      <c r="AC47" s="229">
        <f>'Tabela I'!AC47/'Tabela I'!AC$78</f>
        <v>0.12130000000000001</v>
      </c>
      <c r="AD47" s="229">
        <f>'Tabela I'!AD47/'Tabela I'!AD$78</f>
        <v>0.1472</v>
      </c>
      <c r="AE47" s="229">
        <f>'Tabela I'!AE47/'Tabela I'!AE$78</f>
        <v>0.1168</v>
      </c>
      <c r="AF47" s="229">
        <f>'Tabela I'!AF47/'Tabela I'!AF$78</f>
        <v>9.2100000000000001E-2</v>
      </c>
      <c r="AG47" s="229">
        <f>'Tabela I'!AG47/'Tabela I'!AG$78</f>
        <v>0.18179999999999999</v>
      </c>
      <c r="AH47" s="229">
        <f>'Tabela I'!AH47/'Tabela I'!AH$78</f>
        <v>8.5699999999999998E-2</v>
      </c>
      <c r="AI47" s="229">
        <f>'Tabela I'!AI47/'Tabela I'!AI$78</f>
        <v>0.1057</v>
      </c>
      <c r="AJ47" s="229">
        <f>'Tabela I'!AJ47/'Tabela I'!AJ$78</f>
        <v>0.19309999999999999</v>
      </c>
      <c r="AK47" s="229">
        <f>'Tabela I'!AK47/'Tabela I'!AK$78</f>
        <v>0.2014</v>
      </c>
      <c r="AL47" s="229">
        <f>'Tabela I'!AL47/'Tabela I'!AL$78</f>
        <v>0.19450000000000001</v>
      </c>
      <c r="AM47" s="229">
        <f>'Tabela I'!AM47/'Tabela I'!AM$78</f>
        <v>0.1167</v>
      </c>
      <c r="AN47" s="229">
        <f>'Tabela I'!AN47/'Tabela I'!AN$78</f>
        <v>0.2001</v>
      </c>
      <c r="AO47" s="229">
        <f>'Tabela I'!AO47/'Tabela I'!AO$78</f>
        <v>0.41860000000000003</v>
      </c>
      <c r="AP47" s="229">
        <f>'Tabela I'!AP47/'Tabela I'!AP$78</f>
        <v>0.1933</v>
      </c>
      <c r="AQ47" s="229">
        <f>'Tabela I'!AQ47/'Tabela I'!AQ$78</f>
        <v>0.28939999999999999</v>
      </c>
      <c r="AR47" s="229">
        <f>'Tabela I'!AR47/'Tabela I'!AR$78</f>
        <v>0.14979999999999999</v>
      </c>
      <c r="AS47" s="229">
        <f>'Tabela I'!AS47/'Tabela I'!AS$78</f>
        <v>7.9699999999999993E-2</v>
      </c>
      <c r="AT47" s="229">
        <f>'Tabela I'!AT47/'Tabela I'!AT$78</f>
        <v>0.15179999999999999</v>
      </c>
      <c r="AU47" s="265">
        <f>'Tabela I'!AU47/'Tabela I'!AU$78</f>
        <v>0.1174</v>
      </c>
      <c r="AV47" s="266">
        <f>'Tabela I'!AV47/'Tabela I'!AV$78</f>
        <v>0.18790000000000001</v>
      </c>
      <c r="AW47" s="267">
        <f>'Tabela I'!AW47/'Tabela I'!AW$78</f>
        <v>0.1852</v>
      </c>
      <c r="AX47" s="229">
        <f>'Tabela I'!AX47/'Tabela I'!AX$78</f>
        <v>0.16139999999999999</v>
      </c>
      <c r="AY47" s="229">
        <f>'Tabela I'!AY47/'Tabela I'!AY$78</f>
        <v>0.16689999999999999</v>
      </c>
      <c r="AZ47" s="229">
        <f>'Tabela I'!AZ47/'Tabela I'!AZ$78</f>
        <v>0.1333</v>
      </c>
      <c r="BA47" s="229">
        <f>'Tabela I'!BA47/'Tabela I'!BA$78</f>
        <v>0.19650000000000001</v>
      </c>
      <c r="BB47" s="229">
        <f>'Tabela I'!BB47/'Tabela I'!BB$78</f>
        <v>0.17280000000000001</v>
      </c>
      <c r="BC47" s="265">
        <f>'Tabela I'!BC47/'Tabela I'!BC$78</f>
        <v>0.21709999999999999</v>
      </c>
      <c r="BD47" s="266">
        <f>'Tabela I'!BD47/'Tabela I'!BD$78</f>
        <v>0.1948</v>
      </c>
      <c r="BE47" s="266">
        <f>'Tabela I'!BE47/'Tabela I'!BE$78</f>
        <v>0.1915</v>
      </c>
      <c r="BF47" s="30"/>
      <c r="BG47" s="30"/>
    </row>
    <row r="48" spans="1:59" x14ac:dyDescent="0.2">
      <c r="A48" s="143"/>
      <c r="B48" s="104" t="s">
        <v>51</v>
      </c>
      <c r="C48" s="107"/>
      <c r="D48" s="144"/>
      <c r="E48" s="145"/>
      <c r="F48" s="107"/>
      <c r="G48" s="108" t="s">
        <v>140</v>
      </c>
      <c r="H48" s="146" t="s">
        <v>141</v>
      </c>
      <c r="I48" s="232">
        <f>'Tabela I'!I48/'Tabela I'!I$78</f>
        <v>9.6799999999999997E-2</v>
      </c>
      <c r="J48" s="232">
        <f>'Tabela I'!J48/'Tabela I'!J$78</f>
        <v>0.1764</v>
      </c>
      <c r="K48" s="232">
        <f>'Tabela I'!K48/'Tabela I'!K$78</f>
        <v>5.0599999999999999E-2</v>
      </c>
      <c r="L48" s="232">
        <f>'Tabela I'!L48/'Tabela I'!L$78</f>
        <v>0.30590000000000001</v>
      </c>
      <c r="M48" s="232">
        <f>'Tabela I'!M48/'Tabela I'!M$78</f>
        <v>7.9200000000000007E-2</v>
      </c>
      <c r="N48" s="232">
        <f>'Tabela I'!N48/'Tabela I'!N$78</f>
        <v>0.13719999999999999</v>
      </c>
      <c r="O48" s="232">
        <f>'Tabela I'!O48/'Tabela I'!O$78</f>
        <v>5.3499999999999999E-2</v>
      </c>
      <c r="P48" s="232">
        <f>'Tabela I'!P48/'Tabela I'!P$78</f>
        <v>7.7399999999999997E-2</v>
      </c>
      <c r="Q48" s="232">
        <f>'Tabela I'!Q48/'Tabela I'!Q$78</f>
        <v>3.0300000000000001E-2</v>
      </c>
      <c r="R48" s="232">
        <f>'Tabela I'!R48/'Tabela I'!R$78</f>
        <v>0.12740000000000001</v>
      </c>
      <c r="S48" s="232">
        <f>'Tabela I'!S48/'Tabela I'!S$78</f>
        <v>9.1600000000000001E-2</v>
      </c>
      <c r="T48" s="232">
        <f>'Tabela I'!T48/'Tabela I'!T$78</f>
        <v>6.7000000000000004E-2</v>
      </c>
      <c r="U48" s="232">
        <f>'Tabela I'!U48/'Tabela I'!U$78</f>
        <v>7.3599999999999999E-2</v>
      </c>
      <c r="V48" s="232">
        <f>'Tabela I'!V48/'Tabela I'!V$78</f>
        <v>0.22309999999999999</v>
      </c>
      <c r="W48" s="232">
        <f>'Tabela I'!W48/'Tabela I'!W$78</f>
        <v>9.1200000000000003E-2</v>
      </c>
      <c r="X48" s="232">
        <f>'Tabela I'!X48/'Tabela I'!X$78</f>
        <v>7.9200000000000007E-2</v>
      </c>
      <c r="Y48" s="232">
        <f>'Tabela I'!Y48/'Tabela I'!Y$78</f>
        <v>0.32169999999999999</v>
      </c>
      <c r="Z48" s="232">
        <f>'Tabela I'!Z48/'Tabela I'!Z$78</f>
        <v>0.24329999999999999</v>
      </c>
      <c r="AA48" s="232">
        <f>'Tabela I'!AA48/'Tabela I'!AA$78</f>
        <v>7.6899999999999996E-2</v>
      </c>
      <c r="AB48" s="232">
        <f>'Tabela I'!AB48/'Tabela I'!AB$78</f>
        <v>0.1268</v>
      </c>
      <c r="AC48" s="232">
        <f>'Tabela I'!AC48/'Tabela I'!AC$78</f>
        <v>4.2500000000000003E-2</v>
      </c>
      <c r="AD48" s="232">
        <f>'Tabela I'!AD48/'Tabela I'!AD$78</f>
        <v>0.12690000000000001</v>
      </c>
      <c r="AE48" s="232">
        <f>'Tabela I'!AE48/'Tabela I'!AE$78</f>
        <v>0.10059999999999999</v>
      </c>
      <c r="AF48" s="232">
        <f>'Tabela I'!AF48/'Tabela I'!AF$78</f>
        <v>5.3600000000000002E-2</v>
      </c>
      <c r="AG48" s="232">
        <f>'Tabela I'!AG48/'Tabela I'!AG$78</f>
        <v>0.14369999999999999</v>
      </c>
      <c r="AH48" s="232">
        <f>'Tabela I'!AH48/'Tabela I'!AH$78</f>
        <v>7.0599999999999996E-2</v>
      </c>
      <c r="AI48" s="232">
        <f>'Tabela I'!AI48/'Tabela I'!AI$78</f>
        <v>5.9299999999999999E-2</v>
      </c>
      <c r="AJ48" s="232">
        <f>'Tabela I'!AJ48/'Tabela I'!AJ$78</f>
        <v>5.8500000000000003E-2</v>
      </c>
      <c r="AK48" s="232">
        <f>'Tabela I'!AK48/'Tabela I'!AK$78</f>
        <v>0.1794</v>
      </c>
      <c r="AL48" s="232">
        <f>'Tabela I'!AL48/'Tabela I'!AL$78</f>
        <v>7.4300000000000005E-2</v>
      </c>
      <c r="AM48" s="232">
        <f>'Tabela I'!AM48/'Tabela I'!AM$78</f>
        <v>6.3399999999999998E-2</v>
      </c>
      <c r="AN48" s="232">
        <f>'Tabela I'!AN48/'Tabela I'!AN$78</f>
        <v>0.1875</v>
      </c>
      <c r="AO48" s="232">
        <f>'Tabela I'!AO48/'Tabela I'!AO$78</f>
        <v>0.36530000000000001</v>
      </c>
      <c r="AP48" s="232">
        <f>'Tabela I'!AP48/'Tabela I'!AP$78</f>
        <v>4.7899999999999998E-2</v>
      </c>
      <c r="AQ48" s="232">
        <f>'Tabela I'!AQ48/'Tabela I'!AQ$78</f>
        <v>1.72E-2</v>
      </c>
      <c r="AR48" s="232">
        <f>'Tabela I'!AR48/'Tabela I'!AR$78</f>
        <v>7.2499999999999995E-2</v>
      </c>
      <c r="AS48" s="232">
        <f>'Tabela I'!AS48/'Tabela I'!AS$78</f>
        <v>3.9600000000000003E-2</v>
      </c>
      <c r="AT48" s="232">
        <f>'Tabela I'!AT48/'Tabela I'!AT$78</f>
        <v>0.13830000000000001</v>
      </c>
      <c r="AU48" s="279">
        <f>'Tabela I'!AU48/'Tabela I'!AU$78</f>
        <v>9.0399999999999994E-2</v>
      </c>
      <c r="AV48" s="280">
        <f>'Tabela I'!AV48/'Tabela I'!AV$78</f>
        <v>0.1101</v>
      </c>
      <c r="AW48" s="281">
        <f>'Tabela I'!AW48/'Tabela I'!AW$78</f>
        <v>0.1009</v>
      </c>
      <c r="AX48" s="232">
        <f>'Tabela I'!AX48/'Tabela I'!AX$78</f>
        <v>6.4199999999999993E-2</v>
      </c>
      <c r="AY48" s="232">
        <f>'Tabela I'!AY48/'Tabela I'!AY$78</f>
        <v>8.9700000000000002E-2</v>
      </c>
      <c r="AZ48" s="232">
        <f>'Tabela I'!AZ48/'Tabela I'!AZ$78</f>
        <v>4.6399999999999997E-2</v>
      </c>
      <c r="BA48" s="232">
        <f>'Tabela I'!BA48/'Tabela I'!BA$78</f>
        <v>6.7699999999999996E-2</v>
      </c>
      <c r="BB48" s="232">
        <f>'Tabela I'!BB48/'Tabela I'!BB$78</f>
        <v>7.4099999999999999E-2</v>
      </c>
      <c r="BC48" s="279">
        <f>'Tabela I'!BC48/'Tabela I'!BC$78</f>
        <v>5.3600000000000002E-2</v>
      </c>
      <c r="BD48" s="280">
        <f>'Tabela I'!BD48/'Tabela I'!BD$78</f>
        <v>6.3899999999999998E-2</v>
      </c>
      <c r="BE48" s="280">
        <f>'Tabela I'!BE48/'Tabela I'!BE$78</f>
        <v>8.6199999999999999E-2</v>
      </c>
      <c r="BF48" s="30"/>
      <c r="BG48" s="30"/>
    </row>
    <row r="49" spans="1:59" x14ac:dyDescent="0.2">
      <c r="A49" s="51"/>
      <c r="B49" s="64"/>
      <c r="C49" s="52" t="s">
        <v>57</v>
      </c>
      <c r="D49" s="73"/>
      <c r="E49" s="9"/>
      <c r="F49" s="76"/>
      <c r="G49" s="151" t="s">
        <v>142</v>
      </c>
      <c r="H49" s="152" t="s">
        <v>143</v>
      </c>
      <c r="I49" s="226">
        <f>'Tabela I'!I49/'Tabela I'!I$78</f>
        <v>9.3100000000000002E-2</v>
      </c>
      <c r="J49" s="226">
        <f>'Tabela I'!J49/'Tabela I'!J$78</f>
        <v>0.1673</v>
      </c>
      <c r="K49" s="226">
        <f>'Tabela I'!K49/'Tabela I'!K$78</f>
        <v>4.5900000000000003E-2</v>
      </c>
      <c r="L49" s="226">
        <f>'Tabela I'!L49/'Tabela I'!L$78</f>
        <v>0.29959999999999998</v>
      </c>
      <c r="M49" s="226">
        <f>'Tabela I'!M49/'Tabela I'!M$78</f>
        <v>7.5999999999999998E-2</v>
      </c>
      <c r="N49" s="226">
        <f>'Tabela I'!N49/'Tabela I'!N$78</f>
        <v>0.1323</v>
      </c>
      <c r="O49" s="226">
        <f>'Tabela I'!O49/'Tabela I'!O$78</f>
        <v>5.1200000000000002E-2</v>
      </c>
      <c r="P49" s="226">
        <f>'Tabela I'!P49/'Tabela I'!P$78</f>
        <v>7.1599999999999997E-2</v>
      </c>
      <c r="Q49" s="226">
        <f>'Tabela I'!Q49/'Tabela I'!Q$78</f>
        <v>2.7699999999999999E-2</v>
      </c>
      <c r="R49" s="226">
        <f>'Tabela I'!R49/'Tabela I'!R$78</f>
        <v>0.11559999999999999</v>
      </c>
      <c r="S49" s="226">
        <f>'Tabela I'!S49/'Tabela I'!S$78</f>
        <v>9.1200000000000003E-2</v>
      </c>
      <c r="T49" s="226">
        <f>'Tabela I'!T49/'Tabela I'!T$78</f>
        <v>5.7799999999999997E-2</v>
      </c>
      <c r="U49" s="226">
        <f>'Tabela I'!U49/'Tabela I'!U$78</f>
        <v>7.0300000000000001E-2</v>
      </c>
      <c r="V49" s="226">
        <f>'Tabela I'!V49/'Tabela I'!V$78</f>
        <v>0.21160000000000001</v>
      </c>
      <c r="W49" s="226">
        <f>'Tabela I'!W49/'Tabela I'!W$78</f>
        <v>8.9700000000000002E-2</v>
      </c>
      <c r="X49" s="226">
        <f>'Tabela I'!X49/'Tabela I'!X$78</f>
        <v>7.8899999999999998E-2</v>
      </c>
      <c r="Y49" s="226">
        <f>'Tabela I'!Y49/'Tabela I'!Y$78</f>
        <v>0.31640000000000001</v>
      </c>
      <c r="Z49" s="226">
        <f>'Tabela I'!Z49/'Tabela I'!Z$78</f>
        <v>0.24079999999999999</v>
      </c>
      <c r="AA49" s="226">
        <f>'Tabela I'!AA49/'Tabela I'!AA$78</f>
        <v>7.3800000000000004E-2</v>
      </c>
      <c r="AB49" s="226">
        <f>'Tabela I'!AB49/'Tabela I'!AB$78</f>
        <v>0.1036</v>
      </c>
      <c r="AC49" s="226">
        <f>'Tabela I'!AC49/'Tabela I'!AC$78</f>
        <v>3.7400000000000003E-2</v>
      </c>
      <c r="AD49" s="226">
        <f>'Tabela I'!AD49/'Tabela I'!AD$78</f>
        <v>0.12509999999999999</v>
      </c>
      <c r="AE49" s="226">
        <f>'Tabela I'!AE49/'Tabela I'!AE$78</f>
        <v>8.9099999999999999E-2</v>
      </c>
      <c r="AF49" s="226">
        <f>'Tabela I'!AF49/'Tabela I'!AF$78</f>
        <v>5.2299999999999999E-2</v>
      </c>
      <c r="AG49" s="226">
        <f>'Tabela I'!AG49/'Tabela I'!AG$78</f>
        <v>0.1336</v>
      </c>
      <c r="AH49" s="226">
        <f>'Tabela I'!AH49/'Tabela I'!AH$78</f>
        <v>5.9200000000000003E-2</v>
      </c>
      <c r="AI49" s="226">
        <f>'Tabela I'!AI49/'Tabela I'!AI$78</f>
        <v>5.2400000000000002E-2</v>
      </c>
      <c r="AJ49" s="226">
        <f>'Tabela I'!AJ49/'Tabela I'!AJ$78</f>
        <v>5.4300000000000001E-2</v>
      </c>
      <c r="AK49" s="226">
        <f>'Tabela I'!AK49/'Tabela I'!AK$78</f>
        <v>0.17730000000000001</v>
      </c>
      <c r="AL49" s="226">
        <f>'Tabela I'!AL49/'Tabela I'!AL$78</f>
        <v>7.3400000000000007E-2</v>
      </c>
      <c r="AM49" s="226">
        <f>'Tabela I'!AM49/'Tabela I'!AM$78</f>
        <v>5.7200000000000001E-2</v>
      </c>
      <c r="AN49" s="226">
        <f>'Tabela I'!AN49/'Tabela I'!AN$78</f>
        <v>0.1857</v>
      </c>
      <c r="AO49" s="226">
        <f>'Tabela I'!AO49/'Tabela I'!AO$78</f>
        <v>0.35549999999999998</v>
      </c>
      <c r="AP49" s="226">
        <f>'Tabela I'!AP49/'Tabela I'!AP$78</f>
        <v>3.5700000000000003E-2</v>
      </c>
      <c r="AQ49" s="226">
        <f>'Tabela I'!AQ49/'Tabela I'!AQ$78</f>
        <v>1.6799999999999999E-2</v>
      </c>
      <c r="AR49" s="226">
        <f>'Tabela I'!AR49/'Tabela I'!AR$78</f>
        <v>6.7199999999999996E-2</v>
      </c>
      <c r="AS49" s="226">
        <f>'Tabela I'!AS49/'Tabela I'!AS$78</f>
        <v>3.1899999999999998E-2</v>
      </c>
      <c r="AT49" s="226">
        <f>'Tabela I'!AT49/'Tabela I'!AT$78</f>
        <v>0.11</v>
      </c>
      <c r="AU49" s="254">
        <f>'Tabela I'!AU49/'Tabela I'!AU$78</f>
        <v>8.9800000000000005E-2</v>
      </c>
      <c r="AV49" s="255">
        <f>'Tabela I'!AV49/'Tabela I'!AV$78</f>
        <v>0.1048</v>
      </c>
      <c r="AW49" s="256">
        <f>'Tabela I'!AW49/'Tabela I'!AW$78</f>
        <v>8.9599999999999999E-2</v>
      </c>
      <c r="AX49" s="226">
        <f>'Tabela I'!AX49/'Tabela I'!AX$78</f>
        <v>4.8599999999999997E-2</v>
      </c>
      <c r="AY49" s="226">
        <f>'Tabela I'!AY49/'Tabela I'!AY$78</f>
        <v>8.3699999999999997E-2</v>
      </c>
      <c r="AZ49" s="226">
        <f>'Tabela I'!AZ49/'Tabela I'!AZ$78</f>
        <v>4.4999999999999998E-2</v>
      </c>
      <c r="BA49" s="226">
        <f>'Tabela I'!BA49/'Tabela I'!BA$78</f>
        <v>6.2399999999999997E-2</v>
      </c>
      <c r="BB49" s="226">
        <f>'Tabela I'!BB49/'Tabela I'!BB$78</f>
        <v>6.5299999999999997E-2</v>
      </c>
      <c r="BC49" s="254">
        <f>'Tabela I'!BC49/'Tabela I'!BC$78</f>
        <v>2.4899999999999999E-2</v>
      </c>
      <c r="BD49" s="255">
        <f>'Tabela I'!BD49/'Tabela I'!BD$78</f>
        <v>4.53E-2</v>
      </c>
      <c r="BE49" s="255">
        <f>'Tabela I'!BE49/'Tabela I'!BE$78</f>
        <v>7.3999999999999996E-2</v>
      </c>
      <c r="BG49" s="30"/>
    </row>
    <row r="50" spans="1:59" x14ac:dyDescent="0.2">
      <c r="A50" s="51"/>
      <c r="B50" s="64"/>
      <c r="C50" s="52"/>
      <c r="D50" s="53"/>
      <c r="E50" s="54" t="s">
        <v>144</v>
      </c>
      <c r="F50" s="52">
        <v>24</v>
      </c>
      <c r="G50" s="63" t="s">
        <v>145</v>
      </c>
      <c r="H50" s="153">
        <v>741510</v>
      </c>
      <c r="I50" s="225">
        <f>'Tabela I'!I50/'Tabela I'!I$78</f>
        <v>0</v>
      </c>
      <c r="J50" s="225">
        <f>'Tabela I'!J50/'Tabela I'!J$78</f>
        <v>2.4799999999999999E-2</v>
      </c>
      <c r="K50" s="225">
        <f>'Tabela I'!K50/'Tabela I'!K$78</f>
        <v>0</v>
      </c>
      <c r="L50" s="249">
        <f>'Tabela I'!L50/'Tabela I'!L$78</f>
        <v>0</v>
      </c>
      <c r="M50" s="249">
        <f>'Tabela I'!M50/'Tabela I'!M$78</f>
        <v>0</v>
      </c>
      <c r="N50" s="225">
        <f>'Tabela I'!N50/'Tabela I'!N$78</f>
        <v>0</v>
      </c>
      <c r="O50" s="225">
        <f>'Tabela I'!O50/'Tabela I'!O$78</f>
        <v>0</v>
      </c>
      <c r="P50" s="249">
        <f>'Tabela I'!P50/'Tabela I'!P$78</f>
        <v>0</v>
      </c>
      <c r="Q50" s="225">
        <f>'Tabela I'!Q50/'Tabela I'!Q$78</f>
        <v>1.5900000000000001E-2</v>
      </c>
      <c r="R50" s="249">
        <f>'Tabela I'!R50/'Tabela I'!R$78</f>
        <v>1E-4</v>
      </c>
      <c r="S50" s="249">
        <f>'Tabela I'!S50/'Tabela I'!S$78</f>
        <v>0</v>
      </c>
      <c r="T50" s="225">
        <f>'Tabela I'!T50/'Tabela I'!T$78</f>
        <v>0</v>
      </c>
      <c r="U50" s="225">
        <f>'Tabela I'!U50/'Tabela I'!U$78</f>
        <v>0</v>
      </c>
      <c r="V50" s="249">
        <f>'Tabela I'!V50/'Tabela I'!V$78</f>
        <v>5.5500000000000001E-2</v>
      </c>
      <c r="W50" s="225">
        <f>'Tabela I'!W50/'Tabela I'!W$78</f>
        <v>0</v>
      </c>
      <c r="X50" s="225">
        <f>'Tabela I'!X50/'Tabela I'!X$78</f>
        <v>0</v>
      </c>
      <c r="Y50" s="225">
        <f>'Tabela I'!Y50/'Tabela I'!Y$78</f>
        <v>0.28639999999999999</v>
      </c>
      <c r="Z50" s="225">
        <f>'Tabela I'!Z50/'Tabela I'!Z$78</f>
        <v>0.19500000000000001</v>
      </c>
      <c r="AA50" s="225">
        <f>'Tabela I'!AA50/'Tabela I'!AA$78</f>
        <v>0</v>
      </c>
      <c r="AB50" s="225">
        <f>'Tabela I'!AB50/'Tabela I'!AB$78</f>
        <v>5.3E-3</v>
      </c>
      <c r="AC50" s="225">
        <f>'Tabela I'!AC50/'Tabela I'!AC$78</f>
        <v>0</v>
      </c>
      <c r="AD50" s="225">
        <f>'Tabela I'!AD50/'Tabela I'!AD$78</f>
        <v>0</v>
      </c>
      <c r="AE50" s="225">
        <f>'Tabela I'!AE50/'Tabela I'!AE$78</f>
        <v>2.8E-3</v>
      </c>
      <c r="AF50" s="225">
        <f>'Tabela I'!AF50/'Tabela I'!AF$78</f>
        <v>4.4999999999999997E-3</v>
      </c>
      <c r="AG50" s="225">
        <f>'Tabela I'!AG50/'Tabela I'!AG$78</f>
        <v>4.2500000000000003E-2</v>
      </c>
      <c r="AH50" s="225">
        <f>'Tabela I'!AH50/'Tabela I'!AH$78</f>
        <v>1E-4</v>
      </c>
      <c r="AI50" s="225">
        <f>'Tabela I'!AI50/'Tabela I'!AI$78</f>
        <v>0</v>
      </c>
      <c r="AJ50" s="250">
        <f>'Tabela I'!AJ50/'Tabela I'!AJ$78</f>
        <v>0</v>
      </c>
      <c r="AK50" s="225">
        <f>'Tabela I'!AK50/'Tabela I'!AK$78</f>
        <v>1.1599999999999999E-2</v>
      </c>
      <c r="AL50" s="225">
        <f>'Tabela I'!AL50/'Tabela I'!AL$78</f>
        <v>6.9999999999999999E-4</v>
      </c>
      <c r="AM50" s="225">
        <f>'Tabela I'!AM50/'Tabela I'!AM$78</f>
        <v>1.1999999999999999E-3</v>
      </c>
      <c r="AN50" s="225">
        <f>'Tabela I'!AN50/'Tabela I'!AN$78</f>
        <v>3.4200000000000001E-2</v>
      </c>
      <c r="AO50" s="225">
        <f>'Tabela I'!AO50/'Tabela I'!AO$78</f>
        <v>0.2104</v>
      </c>
      <c r="AP50" s="225">
        <f>'Tabela I'!AP50/'Tabela I'!AP$78</f>
        <v>0</v>
      </c>
      <c r="AQ50" s="225">
        <f>'Tabela I'!AQ50/'Tabela I'!AQ$78</f>
        <v>0</v>
      </c>
      <c r="AR50" s="225">
        <f>'Tabela I'!AR50/'Tabela I'!AR$78</f>
        <v>1.1000000000000001E-3</v>
      </c>
      <c r="AS50" s="225">
        <f>'Tabela I'!AS50/'Tabela I'!AS$78</f>
        <v>0</v>
      </c>
      <c r="AT50" s="225">
        <f>'Tabela I'!AT50/'Tabela I'!AT$78</f>
        <v>2.8E-3</v>
      </c>
      <c r="AU50" s="251">
        <f>'Tabela I'!AU50/'Tabela I'!AU$78</f>
        <v>0</v>
      </c>
      <c r="AV50" s="252">
        <f>'Tabela I'!AV50/'Tabela I'!AV$78</f>
        <v>2.8000000000000001E-2</v>
      </c>
      <c r="AW50" s="253">
        <f>'Tabela I'!AW50/'Tabela I'!AW$78</f>
        <v>2.58E-2</v>
      </c>
      <c r="AX50" s="225">
        <f>'Tabela I'!AX50/'Tabela I'!AX$78</f>
        <v>1E-4</v>
      </c>
      <c r="AY50" s="225">
        <f>'Tabela I'!AY50/'Tabela I'!AY$78</f>
        <v>0</v>
      </c>
      <c r="AZ50" s="225">
        <f>'Tabela I'!AZ50/'Tabela I'!AZ$78</f>
        <v>1.8E-3</v>
      </c>
      <c r="BA50" s="225">
        <f>'Tabela I'!BA50/'Tabela I'!BA$78</f>
        <v>1.2999999999999999E-3</v>
      </c>
      <c r="BB50" s="225">
        <f>'Tabela I'!BB50/'Tabela I'!BB$78</f>
        <v>6.1000000000000004E-3</v>
      </c>
      <c r="BC50" s="251">
        <f>'Tabela I'!BC50/'Tabela I'!BC$78</f>
        <v>2.0000000000000001E-4</v>
      </c>
      <c r="BD50" s="252">
        <f>'Tabela I'!BD50/'Tabela I'!BD$78</f>
        <v>3.2000000000000002E-3</v>
      </c>
      <c r="BE50" s="252">
        <f>'Tabela I'!BE50/'Tabela I'!BE$78</f>
        <v>1.5100000000000001E-2</v>
      </c>
      <c r="BG50" s="30"/>
    </row>
    <row r="51" spans="1:59" x14ac:dyDescent="0.2">
      <c r="A51" s="51"/>
      <c r="B51" s="64"/>
      <c r="C51" s="52"/>
      <c r="D51" s="53"/>
      <c r="E51" s="54" t="s">
        <v>146</v>
      </c>
      <c r="F51" s="52">
        <v>25</v>
      </c>
      <c r="G51" s="63" t="s">
        <v>147</v>
      </c>
      <c r="H51" s="153">
        <v>741520</v>
      </c>
      <c r="I51" s="225">
        <f>'Tabela I'!I51/'Tabela I'!I$78</f>
        <v>6.6699999999999995E-2</v>
      </c>
      <c r="J51" s="225">
        <f>'Tabela I'!J51/'Tabela I'!J$78</f>
        <v>0.1409</v>
      </c>
      <c r="K51" s="225">
        <f>'Tabela I'!K51/'Tabela I'!K$78</f>
        <v>4.0399999999999998E-2</v>
      </c>
      <c r="L51" s="249">
        <f>'Tabela I'!L51/'Tabela I'!L$78</f>
        <v>0.2752</v>
      </c>
      <c r="M51" s="249">
        <f>'Tabela I'!M51/'Tabela I'!M$78</f>
        <v>6.4399999999999999E-2</v>
      </c>
      <c r="N51" s="225">
        <f>'Tabela I'!N51/'Tabela I'!N$78</f>
        <v>0.13059999999999999</v>
      </c>
      <c r="O51" s="225">
        <f>'Tabela I'!O51/'Tabela I'!O$78</f>
        <v>4.58E-2</v>
      </c>
      <c r="P51" s="249">
        <f>'Tabela I'!P51/'Tabela I'!P$78</f>
        <v>5.6599999999999998E-2</v>
      </c>
      <c r="Q51" s="225">
        <f>'Tabela I'!Q51/'Tabela I'!Q$78</f>
        <v>4.7000000000000002E-3</v>
      </c>
      <c r="R51" s="249">
        <f>'Tabela I'!R51/'Tabela I'!R$78</f>
        <v>0.1061</v>
      </c>
      <c r="S51" s="249">
        <f>'Tabela I'!S51/'Tabela I'!S$78</f>
        <v>8.2000000000000003E-2</v>
      </c>
      <c r="T51" s="225">
        <f>'Tabela I'!T51/'Tabela I'!T$78</f>
        <v>4.02E-2</v>
      </c>
      <c r="U51" s="225">
        <f>'Tabela I'!U51/'Tabela I'!U$78</f>
        <v>4.0500000000000001E-2</v>
      </c>
      <c r="V51" s="249">
        <f>'Tabela I'!V51/'Tabela I'!V$78</f>
        <v>0.156</v>
      </c>
      <c r="W51" s="225">
        <f>'Tabela I'!W51/'Tabela I'!W$78</f>
        <v>7.1800000000000003E-2</v>
      </c>
      <c r="X51" s="225">
        <f>'Tabela I'!X51/'Tabela I'!X$78</f>
        <v>7.6999999999999999E-2</v>
      </c>
      <c r="Y51" s="225">
        <f>'Tabela I'!Y51/'Tabela I'!Y$78</f>
        <v>2.5700000000000001E-2</v>
      </c>
      <c r="Z51" s="225">
        <f>'Tabela I'!Z51/'Tabela I'!Z$78</f>
        <v>4.2799999999999998E-2</v>
      </c>
      <c r="AA51" s="225">
        <f>'Tabela I'!AA51/'Tabela I'!AA$78</f>
        <v>6.0400000000000002E-2</v>
      </c>
      <c r="AB51" s="225">
        <f>'Tabela I'!AB51/'Tabela I'!AB$78</f>
        <v>8.4900000000000003E-2</v>
      </c>
      <c r="AC51" s="225">
        <f>'Tabela I'!AC51/'Tabela I'!AC$78</f>
        <v>3.5299999999999998E-2</v>
      </c>
      <c r="AD51" s="225">
        <f>'Tabela I'!AD51/'Tabela I'!AD$78</f>
        <v>0.1197</v>
      </c>
      <c r="AE51" s="225">
        <f>'Tabela I'!AE51/'Tabela I'!AE$78</f>
        <v>8.5999999999999993E-2</v>
      </c>
      <c r="AF51" s="225">
        <f>'Tabela I'!AF51/'Tabela I'!AF$78</f>
        <v>3.9600000000000003E-2</v>
      </c>
      <c r="AG51" s="225">
        <f>'Tabela I'!AG51/'Tabela I'!AG$78</f>
        <v>8.3900000000000002E-2</v>
      </c>
      <c r="AH51" s="225">
        <f>'Tabela I'!AH51/'Tabela I'!AH$78</f>
        <v>5.91E-2</v>
      </c>
      <c r="AI51" s="225">
        <f>'Tabela I'!AI51/'Tabela I'!AI$78</f>
        <v>0.04</v>
      </c>
      <c r="AJ51" s="250">
        <f>'Tabela I'!AJ51/'Tabela I'!AJ$78</f>
        <v>5.3199999999999997E-2</v>
      </c>
      <c r="AK51" s="225">
        <f>'Tabela I'!AK51/'Tabela I'!AK$78</f>
        <v>0.16569999999999999</v>
      </c>
      <c r="AL51" s="225">
        <f>'Tabela I'!AL51/'Tabela I'!AL$78</f>
        <v>6.1899999999999997E-2</v>
      </c>
      <c r="AM51" s="225">
        <f>'Tabela I'!AM51/'Tabela I'!AM$78</f>
        <v>3.6499999999999998E-2</v>
      </c>
      <c r="AN51" s="225">
        <f>'Tabela I'!AN51/'Tabela I'!AN$78</f>
        <v>0.15110000000000001</v>
      </c>
      <c r="AO51" s="225">
        <f>'Tabela I'!AO51/'Tabela I'!AO$78</f>
        <v>0.13270000000000001</v>
      </c>
      <c r="AP51" s="225">
        <f>'Tabela I'!AP51/'Tabela I'!AP$78</f>
        <v>8.0000000000000004E-4</v>
      </c>
      <c r="AQ51" s="225">
        <f>'Tabela I'!AQ51/'Tabela I'!AQ$78</f>
        <v>8.6999999999999994E-3</v>
      </c>
      <c r="AR51" s="225">
        <f>'Tabela I'!AR51/'Tabela I'!AR$78</f>
        <v>6.1600000000000002E-2</v>
      </c>
      <c r="AS51" s="225">
        <f>'Tabela I'!AS51/'Tabela I'!AS$78</f>
        <v>2.6499999999999999E-2</v>
      </c>
      <c r="AT51" s="225">
        <f>'Tabela I'!AT51/'Tabela I'!AT$78</f>
        <v>9.7900000000000001E-2</v>
      </c>
      <c r="AU51" s="251">
        <f>'Tabela I'!AU51/'Tabela I'!AU$78</f>
        <v>5.6000000000000001E-2</v>
      </c>
      <c r="AV51" s="252">
        <f>'Tabela I'!AV51/'Tabela I'!AV$78</f>
        <v>6.6600000000000006E-2</v>
      </c>
      <c r="AW51" s="253">
        <f>'Tabela I'!AW51/'Tabela I'!AW$78</f>
        <v>3.7699999999999997E-2</v>
      </c>
      <c r="AX51" s="225">
        <f>'Tabela I'!AX51/'Tabela I'!AX$78</f>
        <v>1.7500000000000002E-2</v>
      </c>
      <c r="AY51" s="225">
        <f>'Tabela I'!AY51/'Tabela I'!AY$78</f>
        <v>6.4600000000000005E-2</v>
      </c>
      <c r="AZ51" s="225">
        <f>'Tabela I'!AZ51/'Tabela I'!AZ$78</f>
        <v>2.2499999999999999E-2</v>
      </c>
      <c r="BA51" s="225">
        <f>'Tabela I'!BA51/'Tabela I'!BA$78</f>
        <v>4.87E-2</v>
      </c>
      <c r="BB51" s="225">
        <f>'Tabela I'!BB51/'Tabela I'!BB$78</f>
        <v>3.7199999999999997E-2</v>
      </c>
      <c r="BC51" s="251">
        <f>'Tabela I'!BC51/'Tabela I'!BC$78</f>
        <v>2.2000000000000001E-3</v>
      </c>
      <c r="BD51" s="252">
        <f>'Tabela I'!BD51/'Tabela I'!BD$78</f>
        <v>1.9800000000000002E-2</v>
      </c>
      <c r="BE51" s="252">
        <f>'Tabela I'!BE51/'Tabela I'!BE$78</f>
        <v>4.2299999999999997E-2</v>
      </c>
      <c r="BF51" s="30"/>
      <c r="BG51" s="30"/>
    </row>
    <row r="52" spans="1:59" x14ac:dyDescent="0.2">
      <c r="A52" s="51"/>
      <c r="B52" s="64"/>
      <c r="C52" s="52"/>
      <c r="D52" s="53"/>
      <c r="E52" s="54" t="s">
        <v>148</v>
      </c>
      <c r="F52" s="52">
        <v>26</v>
      </c>
      <c r="G52" s="63" t="s">
        <v>149</v>
      </c>
      <c r="H52" s="153" t="s">
        <v>150</v>
      </c>
      <c r="I52" s="225">
        <f>'Tabela I'!I52/'Tabela I'!I$78</f>
        <v>2.53E-2</v>
      </c>
      <c r="J52" s="225">
        <f>'Tabela I'!J52/'Tabela I'!J$78</f>
        <v>5.0000000000000001E-4</v>
      </c>
      <c r="K52" s="225">
        <f>'Tabela I'!K52/'Tabela I'!K$78</f>
        <v>5.1999999999999998E-3</v>
      </c>
      <c r="L52" s="249">
        <f>'Tabela I'!L52/'Tabela I'!L$78</f>
        <v>2.4500000000000001E-2</v>
      </c>
      <c r="M52" s="249">
        <f>'Tabela I'!M52/'Tabela I'!M$78</f>
        <v>1.0500000000000001E-2</v>
      </c>
      <c r="N52" s="225">
        <f>'Tabela I'!N52/'Tabela I'!N$78</f>
        <v>8.9999999999999998E-4</v>
      </c>
      <c r="O52" s="225">
        <f>'Tabela I'!O52/'Tabela I'!O$78</f>
        <v>4.7000000000000002E-3</v>
      </c>
      <c r="P52" s="249">
        <f>'Tabela I'!P52/'Tabela I'!P$78</f>
        <v>9.5999999999999992E-3</v>
      </c>
      <c r="Q52" s="225">
        <f>'Tabela I'!Q52/'Tabela I'!Q$78</f>
        <v>4.4000000000000003E-3</v>
      </c>
      <c r="R52" s="249">
        <f>'Tabela I'!R52/'Tabela I'!R$78</f>
        <v>8.6E-3</v>
      </c>
      <c r="S52" s="249">
        <f>'Tabela I'!S52/'Tabela I'!S$78</f>
        <v>9.1999999999999998E-3</v>
      </c>
      <c r="T52" s="225">
        <f>'Tabela I'!T52/'Tabela I'!T$78</f>
        <v>1.0699999999999999E-2</v>
      </c>
      <c r="U52" s="225">
        <f>'Tabela I'!U52/'Tabela I'!U$78</f>
        <v>2.8400000000000002E-2</v>
      </c>
      <c r="V52" s="249">
        <f>'Tabela I'!V52/'Tabela I'!V$78</f>
        <v>0</v>
      </c>
      <c r="W52" s="225">
        <f>'Tabela I'!W52/'Tabela I'!W$78</f>
        <v>4.7999999999999996E-3</v>
      </c>
      <c r="X52" s="225">
        <f>'Tabela I'!X52/'Tabela I'!X$78</f>
        <v>8.9999999999999998E-4</v>
      </c>
      <c r="Y52" s="225">
        <f>'Tabela I'!Y52/'Tabela I'!Y$78</f>
        <v>4.1000000000000003E-3</v>
      </c>
      <c r="Z52" s="225">
        <f>'Tabela I'!Z52/'Tabela I'!Z$78</f>
        <v>0</v>
      </c>
      <c r="AA52" s="225">
        <f>'Tabela I'!AA52/'Tabela I'!AA$78</f>
        <v>1.1299999999999999E-2</v>
      </c>
      <c r="AB52" s="225">
        <f>'Tabela I'!AB52/'Tabela I'!AB$78</f>
        <v>1.0200000000000001E-2</v>
      </c>
      <c r="AC52" s="225">
        <f>'Tabela I'!AC52/'Tabela I'!AC$78</f>
        <v>2.0999999999999999E-3</v>
      </c>
      <c r="AD52" s="225">
        <f>'Tabela I'!AD52/'Tabela I'!AD$78</f>
        <v>5.4999999999999997E-3</v>
      </c>
      <c r="AE52" s="225">
        <f>'Tabela I'!AE52/'Tabela I'!AE$78</f>
        <v>2.9999999999999997E-4</v>
      </c>
      <c r="AF52" s="225">
        <f>'Tabela I'!AF52/'Tabela I'!AF$78</f>
        <v>4.5999999999999999E-3</v>
      </c>
      <c r="AG52" s="225">
        <f>'Tabela I'!AG52/'Tabela I'!AG$78</f>
        <v>5.9999999999999995E-4</v>
      </c>
      <c r="AH52" s="225">
        <f>'Tabela I'!AH52/'Tabela I'!AH$78</f>
        <v>0</v>
      </c>
      <c r="AI52" s="225">
        <f>'Tabela I'!AI52/'Tabela I'!AI$78</f>
        <v>9.9000000000000008E-3</v>
      </c>
      <c r="AJ52" s="250">
        <f>'Tabela I'!AJ52/'Tabela I'!AJ$78</f>
        <v>1E-3</v>
      </c>
      <c r="AK52" s="225">
        <f>'Tabela I'!AK52/'Tabela I'!AK$78</f>
        <v>0</v>
      </c>
      <c r="AL52" s="225">
        <f>'Tabela I'!AL52/'Tabela I'!AL$78</f>
        <v>5.1000000000000004E-3</v>
      </c>
      <c r="AM52" s="225">
        <f>'Tabela I'!AM52/'Tabela I'!AM$78</f>
        <v>1.5699999999999999E-2</v>
      </c>
      <c r="AN52" s="225">
        <f>'Tabela I'!AN52/'Tabela I'!AN$78</f>
        <v>0</v>
      </c>
      <c r="AO52" s="225">
        <f>'Tabela I'!AO52/'Tabela I'!AO$78</f>
        <v>1.03E-2</v>
      </c>
      <c r="AP52" s="225">
        <f>'Tabela I'!AP52/'Tabela I'!AP$78</f>
        <v>3.0200000000000001E-2</v>
      </c>
      <c r="AQ52" s="225">
        <f>'Tabela I'!AQ52/'Tabela I'!AQ$78</f>
        <v>5.7000000000000002E-3</v>
      </c>
      <c r="AR52" s="225">
        <f>'Tabela I'!AR52/'Tabela I'!AR$78</f>
        <v>1.9E-3</v>
      </c>
      <c r="AS52" s="225">
        <f>'Tabela I'!AS52/'Tabela I'!AS$78</f>
        <v>2.3E-3</v>
      </c>
      <c r="AT52" s="225">
        <f>'Tabela I'!AT52/'Tabela I'!AT$78</f>
        <v>8.3999999999999995E-3</v>
      </c>
      <c r="AU52" s="251">
        <f>'Tabela I'!AU52/'Tabela I'!AU$78</f>
        <v>3.2399999999999998E-2</v>
      </c>
      <c r="AV52" s="252">
        <f>'Tabela I'!AV52/'Tabela I'!AV$78</f>
        <v>7.6E-3</v>
      </c>
      <c r="AW52" s="253">
        <f>'Tabela I'!AW52/'Tabela I'!AW$78</f>
        <v>1.0800000000000001E-2</v>
      </c>
      <c r="AX52" s="225">
        <f>'Tabela I'!AX52/'Tabela I'!AX$78</f>
        <v>1.38E-2</v>
      </c>
      <c r="AY52" s="225">
        <f>'Tabela I'!AY52/'Tabela I'!AY$78</f>
        <v>1.67E-2</v>
      </c>
      <c r="AZ52" s="225">
        <f>'Tabela I'!AZ52/'Tabela I'!AZ$78</f>
        <v>1.3100000000000001E-2</v>
      </c>
      <c r="BA52" s="225">
        <f>'Tabela I'!BA52/'Tabela I'!BA$78</f>
        <v>9.4000000000000004E-3</v>
      </c>
      <c r="BB52" s="225">
        <f>'Tabela I'!BB52/'Tabela I'!BB$78</f>
        <v>1.23E-2</v>
      </c>
      <c r="BC52" s="251">
        <f>'Tabela I'!BC52/'Tabela I'!BC$78</f>
        <v>1.17E-2</v>
      </c>
      <c r="BD52" s="252">
        <f>'Tabela I'!BD52/'Tabela I'!BD$78</f>
        <v>1.2E-2</v>
      </c>
      <c r="BE52" s="252">
        <f>'Tabela I'!BE52/'Tabela I'!BE$78</f>
        <v>9.9000000000000008E-3</v>
      </c>
      <c r="BF52" s="30"/>
      <c r="BG52" s="30"/>
    </row>
    <row r="53" spans="1:59" ht="14.25" customHeight="1" x14ac:dyDescent="0.2">
      <c r="A53" s="51"/>
      <c r="B53" s="64"/>
      <c r="C53" s="52"/>
      <c r="D53" s="53"/>
      <c r="E53" s="54" t="s">
        <v>151</v>
      </c>
      <c r="F53" s="52">
        <v>27</v>
      </c>
      <c r="G53" s="72" t="s">
        <v>152</v>
      </c>
      <c r="H53" s="154" t="s">
        <v>153</v>
      </c>
      <c r="I53" s="225">
        <f>'Tabela I'!I53/'Tabela I'!I$78</f>
        <v>1.1000000000000001E-3</v>
      </c>
      <c r="J53" s="225">
        <f>'Tabela I'!J53/'Tabela I'!J$78</f>
        <v>1.1000000000000001E-3</v>
      </c>
      <c r="K53" s="225">
        <f>'Tabela I'!K53/'Tabela I'!K$78</f>
        <v>2.9999999999999997E-4</v>
      </c>
      <c r="L53" s="249">
        <f>'Tabela I'!L53/'Tabela I'!L$78</f>
        <v>0</v>
      </c>
      <c r="M53" s="249">
        <f>'Tabela I'!M53/'Tabela I'!M$78</f>
        <v>1.1000000000000001E-3</v>
      </c>
      <c r="N53" s="225">
        <f>'Tabela I'!N53/'Tabela I'!N$78</f>
        <v>6.9999999999999999E-4</v>
      </c>
      <c r="O53" s="225">
        <f>'Tabela I'!O53/'Tabela I'!O$78</f>
        <v>8.0000000000000004E-4</v>
      </c>
      <c r="P53" s="249">
        <f>'Tabela I'!P53/'Tabela I'!P$78</f>
        <v>5.4000000000000003E-3</v>
      </c>
      <c r="Q53" s="225">
        <f>'Tabela I'!Q53/'Tabela I'!Q$78</f>
        <v>2.7000000000000001E-3</v>
      </c>
      <c r="R53" s="249">
        <f>'Tabela I'!R53/'Tabela I'!R$78</f>
        <v>8.9999999999999998E-4</v>
      </c>
      <c r="S53" s="249">
        <f>'Tabela I'!S53/'Tabela I'!S$78</f>
        <v>0</v>
      </c>
      <c r="T53" s="225">
        <f>'Tabela I'!T53/'Tabela I'!T$78</f>
        <v>6.8999999999999999E-3</v>
      </c>
      <c r="U53" s="225">
        <f>'Tabela I'!U53/'Tabela I'!U$78</f>
        <v>1.4E-3</v>
      </c>
      <c r="V53" s="249">
        <f>'Tabela I'!V53/'Tabela I'!V$78</f>
        <v>2.0000000000000001E-4</v>
      </c>
      <c r="W53" s="225">
        <f>'Tabela I'!W53/'Tabela I'!W$78</f>
        <v>1.2999999999999999E-2</v>
      </c>
      <c r="X53" s="225">
        <f>'Tabela I'!X53/'Tabela I'!X$78</f>
        <v>1.1000000000000001E-3</v>
      </c>
      <c r="Y53" s="225">
        <f>'Tabela I'!Y53/'Tabela I'!Y$78</f>
        <v>2.0000000000000001E-4</v>
      </c>
      <c r="Z53" s="225">
        <f>'Tabela I'!Z53/'Tabela I'!Z$78</f>
        <v>3.0000000000000001E-3</v>
      </c>
      <c r="AA53" s="225">
        <f>'Tabela I'!AA53/'Tabela I'!AA$78</f>
        <v>2.2000000000000001E-3</v>
      </c>
      <c r="AB53" s="225">
        <f>'Tabela I'!AB53/'Tabela I'!AB$78</f>
        <v>3.2000000000000002E-3</v>
      </c>
      <c r="AC53" s="225">
        <f>'Tabela I'!AC53/'Tabela I'!AC$78</f>
        <v>0</v>
      </c>
      <c r="AD53" s="225">
        <f>'Tabela I'!AD53/'Tabela I'!AD$78</f>
        <v>0</v>
      </c>
      <c r="AE53" s="225">
        <f>'Tabela I'!AE53/'Tabela I'!AE$78</f>
        <v>0</v>
      </c>
      <c r="AF53" s="225">
        <f>'Tabela I'!AF53/'Tabela I'!AF$78</f>
        <v>3.5999999999999999E-3</v>
      </c>
      <c r="AG53" s="225">
        <f>'Tabela I'!AG53/'Tabela I'!AG$78</f>
        <v>6.6E-3</v>
      </c>
      <c r="AH53" s="225">
        <f>'Tabela I'!AH53/'Tabela I'!AH$78</f>
        <v>0</v>
      </c>
      <c r="AI53" s="225">
        <f>'Tabela I'!AI53/'Tabela I'!AI$78</f>
        <v>2.5000000000000001E-3</v>
      </c>
      <c r="AJ53" s="250">
        <f>'Tabela I'!AJ53/'Tabela I'!AJ$78</f>
        <v>1E-4</v>
      </c>
      <c r="AK53" s="225">
        <f>'Tabela I'!AK53/'Tabela I'!AK$78</f>
        <v>0</v>
      </c>
      <c r="AL53" s="225">
        <f>'Tabela I'!AL53/'Tabela I'!AL$78</f>
        <v>5.7000000000000002E-3</v>
      </c>
      <c r="AM53" s="225">
        <f>'Tabela I'!AM53/'Tabela I'!AM$78</f>
        <v>3.8E-3</v>
      </c>
      <c r="AN53" s="225">
        <f>'Tabela I'!AN53/'Tabela I'!AN$78</f>
        <v>4.0000000000000002E-4</v>
      </c>
      <c r="AO53" s="225">
        <f>'Tabela I'!AO53/'Tabela I'!AO$78</f>
        <v>2.0999999999999999E-3</v>
      </c>
      <c r="AP53" s="225">
        <f>'Tabela I'!AP53/'Tabela I'!AP$78</f>
        <v>4.7000000000000002E-3</v>
      </c>
      <c r="AQ53" s="225">
        <f>'Tabela I'!AQ53/'Tabela I'!AQ$78</f>
        <v>2.3999999999999998E-3</v>
      </c>
      <c r="AR53" s="225">
        <f>'Tabela I'!AR53/'Tabela I'!AR$78</f>
        <v>2.5999999999999999E-3</v>
      </c>
      <c r="AS53" s="225">
        <f>'Tabela I'!AS53/'Tabela I'!AS$78</f>
        <v>3.0999999999999999E-3</v>
      </c>
      <c r="AT53" s="225">
        <f>'Tabela I'!AT53/'Tabela I'!AT$78</f>
        <v>1E-3</v>
      </c>
      <c r="AU53" s="251">
        <f>'Tabela I'!AU53/'Tabela I'!AU$78</f>
        <v>1.2999999999999999E-3</v>
      </c>
      <c r="AV53" s="252">
        <f>'Tabela I'!AV53/'Tabela I'!AV$78</f>
        <v>2.5999999999999999E-3</v>
      </c>
      <c r="AW53" s="253">
        <f>'Tabela I'!AW53/'Tabela I'!AW$78</f>
        <v>1.5299999999999999E-2</v>
      </c>
      <c r="AX53" s="225">
        <f>'Tabela I'!AX53/'Tabela I'!AX$78</f>
        <v>1.72E-2</v>
      </c>
      <c r="AY53" s="225">
        <f>'Tabela I'!AY53/'Tabela I'!AY$78</f>
        <v>2.3999999999999998E-3</v>
      </c>
      <c r="AZ53" s="225">
        <f>'Tabela I'!AZ53/'Tabela I'!AZ$78</f>
        <v>7.6E-3</v>
      </c>
      <c r="BA53" s="225">
        <f>'Tabela I'!BA53/'Tabela I'!BA$78</f>
        <v>3.0999999999999999E-3</v>
      </c>
      <c r="BB53" s="225">
        <f>'Tabela I'!BB53/'Tabela I'!BB$78</f>
        <v>9.7999999999999997E-3</v>
      </c>
      <c r="BC53" s="251">
        <f>'Tabela I'!BC53/'Tabela I'!BC$78</f>
        <v>1.09E-2</v>
      </c>
      <c r="BD53" s="252">
        <f>'Tabela I'!BD53/'Tabela I'!BD$78</f>
        <v>1.03E-2</v>
      </c>
      <c r="BE53" s="252">
        <f>'Tabela I'!BE53/'Tabela I'!BE$78</f>
        <v>6.6E-3</v>
      </c>
      <c r="BF53" s="30"/>
      <c r="BG53" s="30"/>
    </row>
    <row r="54" spans="1:59" x14ac:dyDescent="0.2">
      <c r="A54" s="51"/>
      <c r="B54" s="64"/>
      <c r="C54" s="52"/>
      <c r="D54" s="53"/>
      <c r="E54" s="54" t="s">
        <v>154</v>
      </c>
      <c r="F54" s="52">
        <v>28</v>
      </c>
      <c r="G54" s="120" t="s">
        <v>155</v>
      </c>
      <c r="H54" s="154">
        <v>741540</v>
      </c>
      <c r="I54" s="225">
        <f>'Tabela I'!I54/'Tabela I'!I$78</f>
        <v>0</v>
      </c>
      <c r="J54" s="225">
        <f>'Tabela I'!J54/'Tabela I'!J$78</f>
        <v>0</v>
      </c>
      <c r="K54" s="225">
        <f>'Tabela I'!K54/'Tabela I'!K$78</f>
        <v>0</v>
      </c>
      <c r="L54" s="249">
        <f>'Tabela I'!L54/'Tabela I'!L$78</f>
        <v>0</v>
      </c>
      <c r="M54" s="249">
        <f>'Tabela I'!M54/'Tabela I'!M$78</f>
        <v>0</v>
      </c>
      <c r="N54" s="225">
        <f>'Tabela I'!N54/'Tabela I'!N$78</f>
        <v>0</v>
      </c>
      <c r="O54" s="225">
        <f>'Tabela I'!O54/'Tabela I'!O$78</f>
        <v>0</v>
      </c>
      <c r="P54" s="249">
        <f>'Tabela I'!P54/'Tabela I'!P$78</f>
        <v>0</v>
      </c>
      <c r="Q54" s="225">
        <f>'Tabela I'!Q54/'Tabela I'!Q$78</f>
        <v>0</v>
      </c>
      <c r="R54" s="249">
        <f>'Tabela I'!R54/'Tabela I'!R$78</f>
        <v>0</v>
      </c>
      <c r="S54" s="249">
        <f>'Tabela I'!S54/'Tabela I'!S$78</f>
        <v>0</v>
      </c>
      <c r="T54" s="225">
        <f>'Tabela I'!T54/'Tabela I'!T$78</f>
        <v>0</v>
      </c>
      <c r="U54" s="225">
        <f>'Tabela I'!U54/'Tabela I'!U$78</f>
        <v>0</v>
      </c>
      <c r="V54" s="249">
        <f>'Tabela I'!V54/'Tabela I'!V$78</f>
        <v>0</v>
      </c>
      <c r="W54" s="225">
        <f>'Tabela I'!W54/'Tabela I'!W$78</f>
        <v>0</v>
      </c>
      <c r="X54" s="225">
        <f>'Tabela I'!X54/'Tabela I'!X$78</f>
        <v>0</v>
      </c>
      <c r="Y54" s="225">
        <f>'Tabela I'!Y54/'Tabela I'!Y$78</f>
        <v>0</v>
      </c>
      <c r="Z54" s="225">
        <f>'Tabela I'!Z54/'Tabela I'!Z$78</f>
        <v>0</v>
      </c>
      <c r="AA54" s="225">
        <f>'Tabela I'!AA54/'Tabela I'!AA$78</f>
        <v>0</v>
      </c>
      <c r="AB54" s="225">
        <f>'Tabela I'!AB54/'Tabela I'!AB$78</f>
        <v>0</v>
      </c>
      <c r="AC54" s="225">
        <f>'Tabela I'!AC54/'Tabela I'!AC$78</f>
        <v>0</v>
      </c>
      <c r="AD54" s="225">
        <f>'Tabela I'!AD54/'Tabela I'!AD$78</f>
        <v>0</v>
      </c>
      <c r="AE54" s="225">
        <f>'Tabela I'!AE54/'Tabela I'!AE$78</f>
        <v>0</v>
      </c>
      <c r="AF54" s="225">
        <f>'Tabela I'!AF54/'Tabela I'!AF$78</f>
        <v>0</v>
      </c>
      <c r="AG54" s="225">
        <f>'Tabela I'!AG54/'Tabela I'!AG$78</f>
        <v>0</v>
      </c>
      <c r="AH54" s="225">
        <f>'Tabela I'!AH54/'Tabela I'!AH$78</f>
        <v>0</v>
      </c>
      <c r="AI54" s="225">
        <f>'Tabela I'!AI54/'Tabela I'!AI$78</f>
        <v>0</v>
      </c>
      <c r="AJ54" s="250">
        <f>'Tabela I'!AJ54/'Tabela I'!AJ$78</f>
        <v>0</v>
      </c>
      <c r="AK54" s="225">
        <f>'Tabela I'!AK54/'Tabela I'!AK$78</f>
        <v>0</v>
      </c>
      <c r="AL54" s="225">
        <f>'Tabela I'!AL54/'Tabela I'!AL$78</f>
        <v>0</v>
      </c>
      <c r="AM54" s="225">
        <f>'Tabela I'!AM54/'Tabela I'!AM$78</f>
        <v>0</v>
      </c>
      <c r="AN54" s="225">
        <f>'Tabela I'!AN54/'Tabela I'!AN$78</f>
        <v>0</v>
      </c>
      <c r="AO54" s="225">
        <f>'Tabela I'!AO54/'Tabela I'!AO$78</f>
        <v>0</v>
      </c>
      <c r="AP54" s="225">
        <f>'Tabela I'!AP54/'Tabela I'!AP$78</f>
        <v>0</v>
      </c>
      <c r="AQ54" s="225">
        <f>'Tabela I'!AQ54/'Tabela I'!AQ$78</f>
        <v>0</v>
      </c>
      <c r="AR54" s="225">
        <f>'Tabela I'!AR54/'Tabela I'!AR$78</f>
        <v>0</v>
      </c>
      <c r="AS54" s="225">
        <f>'Tabela I'!AS54/'Tabela I'!AS$78</f>
        <v>0</v>
      </c>
      <c r="AT54" s="225">
        <f>'Tabela I'!AT54/'Tabela I'!AT$78</f>
        <v>0</v>
      </c>
      <c r="AU54" s="251">
        <f>'Tabela I'!AU54/'Tabela I'!AU$78</f>
        <v>0</v>
      </c>
      <c r="AV54" s="252">
        <f>'Tabela I'!AV54/'Tabela I'!AV$78</f>
        <v>0</v>
      </c>
      <c r="AW54" s="253">
        <f>'Tabela I'!AW54/'Tabela I'!AW$78</f>
        <v>0</v>
      </c>
      <c r="AX54" s="225">
        <f>'Tabela I'!AX54/'Tabela I'!AX$78</f>
        <v>0</v>
      </c>
      <c r="AY54" s="225">
        <f>'Tabela I'!AY54/'Tabela I'!AY$78</f>
        <v>0</v>
      </c>
      <c r="AZ54" s="225">
        <f>'Tabela I'!AZ54/'Tabela I'!AZ$78</f>
        <v>0</v>
      </c>
      <c r="BA54" s="225">
        <f>'Tabela I'!BA54/'Tabela I'!BA$78</f>
        <v>0</v>
      </c>
      <c r="BB54" s="225">
        <f>'Tabela I'!BB54/'Tabela I'!BB$78</f>
        <v>0</v>
      </c>
      <c r="BC54" s="251">
        <f>'Tabela I'!BC54/'Tabela I'!BC$78</f>
        <v>0</v>
      </c>
      <c r="BD54" s="252">
        <f>'Tabela I'!BD54/'Tabela I'!BD$78</f>
        <v>0</v>
      </c>
      <c r="BE54" s="252">
        <f>'Tabela I'!BE54/'Tabela I'!BE$78</f>
        <v>0</v>
      </c>
      <c r="BF54" s="30"/>
      <c r="BG54" s="30"/>
    </row>
    <row r="55" spans="1:59" x14ac:dyDescent="0.2">
      <c r="A55" s="51"/>
      <c r="B55" s="64"/>
      <c r="C55" s="52" t="s">
        <v>60</v>
      </c>
      <c r="D55" s="53"/>
      <c r="E55" s="54"/>
      <c r="F55" s="52">
        <v>29</v>
      </c>
      <c r="G55" s="55" t="s">
        <v>156</v>
      </c>
      <c r="H55" s="155" t="s">
        <v>157</v>
      </c>
      <c r="I55" s="225">
        <f>'Tabela I'!I55/'Tabela I'!I$78</f>
        <v>3.7000000000000002E-3</v>
      </c>
      <c r="J55" s="225">
        <f>'Tabela I'!J55/'Tabela I'!J$78</f>
        <v>9.1000000000000004E-3</v>
      </c>
      <c r="K55" s="225">
        <f>'Tabela I'!K55/'Tabela I'!K$78</f>
        <v>4.7000000000000002E-3</v>
      </c>
      <c r="L55" s="249">
        <f>'Tabela I'!L55/'Tabela I'!L$78</f>
        <v>6.3E-3</v>
      </c>
      <c r="M55" s="249">
        <f>'Tabela I'!M55/'Tabela I'!M$78</f>
        <v>3.2000000000000002E-3</v>
      </c>
      <c r="N55" s="225">
        <f>'Tabela I'!N55/'Tabela I'!N$78</f>
        <v>4.8999999999999998E-3</v>
      </c>
      <c r="O55" s="225">
        <f>'Tabela I'!O55/'Tabela I'!O$78</f>
        <v>2.3E-3</v>
      </c>
      <c r="P55" s="249">
        <f>'Tabela I'!P55/'Tabela I'!P$78</f>
        <v>5.7000000000000002E-3</v>
      </c>
      <c r="Q55" s="225">
        <f>'Tabela I'!Q55/'Tabela I'!Q$78</f>
        <v>2.5999999999999999E-3</v>
      </c>
      <c r="R55" s="249">
        <f>'Tabela I'!R55/'Tabela I'!R$78</f>
        <v>1.18E-2</v>
      </c>
      <c r="S55" s="249">
        <f>'Tabela I'!S55/'Tabela I'!S$78</f>
        <v>4.0000000000000002E-4</v>
      </c>
      <c r="T55" s="225">
        <f>'Tabela I'!T55/'Tabela I'!T$78</f>
        <v>9.1999999999999998E-3</v>
      </c>
      <c r="U55" s="225">
        <f>'Tabela I'!U55/'Tabela I'!U$78</f>
        <v>3.3E-3</v>
      </c>
      <c r="V55" s="249">
        <f>'Tabela I'!V55/'Tabela I'!V$78</f>
        <v>1.14E-2</v>
      </c>
      <c r="W55" s="225">
        <f>'Tabela I'!W55/'Tabela I'!W$78</f>
        <v>1.5E-3</v>
      </c>
      <c r="X55" s="225">
        <f>'Tabela I'!X55/'Tabela I'!X$78</f>
        <v>2.9999999999999997E-4</v>
      </c>
      <c r="Y55" s="225">
        <f>'Tabela I'!Y55/'Tabela I'!Y$78</f>
        <v>5.3E-3</v>
      </c>
      <c r="Z55" s="225">
        <f>'Tabela I'!Z55/'Tabela I'!Z$78</f>
        <v>2.5999999999999999E-3</v>
      </c>
      <c r="AA55" s="225">
        <f>'Tabela I'!AA55/'Tabela I'!AA$78</f>
        <v>3.0999999999999999E-3</v>
      </c>
      <c r="AB55" s="225">
        <f>'Tabela I'!AB55/'Tabela I'!AB$78</f>
        <v>2.3099999999999999E-2</v>
      </c>
      <c r="AC55" s="225">
        <f>'Tabela I'!AC55/'Tabela I'!AC$78</f>
        <v>5.1000000000000004E-3</v>
      </c>
      <c r="AD55" s="225">
        <f>'Tabela I'!AD55/'Tabela I'!AD$78</f>
        <v>1.8E-3</v>
      </c>
      <c r="AE55" s="225">
        <f>'Tabela I'!AE55/'Tabela I'!AE$78</f>
        <v>1.15E-2</v>
      </c>
      <c r="AF55" s="225">
        <f>'Tabela I'!AF55/'Tabela I'!AF$78</f>
        <v>1.2999999999999999E-3</v>
      </c>
      <c r="AG55" s="225">
        <f>'Tabela I'!AG55/'Tabela I'!AG$78</f>
        <v>1.01E-2</v>
      </c>
      <c r="AH55" s="225">
        <f>'Tabela I'!AH55/'Tabela I'!AH$78</f>
        <v>1.15E-2</v>
      </c>
      <c r="AI55" s="225">
        <f>'Tabela I'!AI55/'Tabela I'!AI$78</f>
        <v>6.8999999999999999E-3</v>
      </c>
      <c r="AJ55" s="250">
        <f>'Tabela I'!AJ55/'Tabela I'!AJ$78</f>
        <v>4.1999999999999997E-3</v>
      </c>
      <c r="AK55" s="225">
        <f>'Tabela I'!AK55/'Tabela I'!AK$78</f>
        <v>2E-3</v>
      </c>
      <c r="AL55" s="225">
        <f>'Tabela I'!AL55/'Tabela I'!AL$78</f>
        <v>8.9999999999999998E-4</v>
      </c>
      <c r="AM55" s="225">
        <f>'Tabela I'!AM55/'Tabela I'!AM$78</f>
        <v>6.1999999999999998E-3</v>
      </c>
      <c r="AN55" s="225">
        <f>'Tabela I'!AN55/'Tabela I'!AN$78</f>
        <v>1.8E-3</v>
      </c>
      <c r="AO55" s="225">
        <f>'Tabela I'!AO55/'Tabela I'!AO$78</f>
        <v>9.7999999999999997E-3</v>
      </c>
      <c r="AP55" s="225">
        <f>'Tabela I'!AP55/'Tabela I'!AP$78</f>
        <v>1.2200000000000001E-2</v>
      </c>
      <c r="AQ55" s="225">
        <f>'Tabela I'!AQ55/'Tabela I'!AQ$78</f>
        <v>4.0000000000000002E-4</v>
      </c>
      <c r="AR55" s="225">
        <f>'Tabela I'!AR55/'Tabela I'!AR$78</f>
        <v>5.3E-3</v>
      </c>
      <c r="AS55" s="225">
        <f>'Tabela I'!AS55/'Tabela I'!AS$78</f>
        <v>7.7000000000000002E-3</v>
      </c>
      <c r="AT55" s="225">
        <f>'Tabela I'!AT55/'Tabela I'!AT$78</f>
        <v>2.8199999999999999E-2</v>
      </c>
      <c r="AU55" s="251">
        <f>'Tabela I'!AU55/'Tabela I'!AU$78</f>
        <v>6.9999999999999999E-4</v>
      </c>
      <c r="AV55" s="252">
        <f>'Tabela I'!AV55/'Tabela I'!AV$78</f>
        <v>5.3E-3</v>
      </c>
      <c r="AW55" s="253">
        <f>'Tabela I'!AW55/'Tabela I'!AW$78</f>
        <v>1.1299999999999999E-2</v>
      </c>
      <c r="AX55" s="225">
        <f>'Tabela I'!AX55/'Tabela I'!AX$78</f>
        <v>1.5599999999999999E-2</v>
      </c>
      <c r="AY55" s="225">
        <f>'Tabela I'!AY55/'Tabela I'!AY$78</f>
        <v>6.0000000000000001E-3</v>
      </c>
      <c r="AZ55" s="225">
        <f>'Tabela I'!AZ55/'Tabela I'!AZ$78</f>
        <v>1.4E-3</v>
      </c>
      <c r="BA55" s="225">
        <f>'Tabela I'!BA55/'Tabela I'!BA$78</f>
        <v>5.3E-3</v>
      </c>
      <c r="BB55" s="225">
        <f>'Tabela I'!BB55/'Tabela I'!BB$78</f>
        <v>8.8000000000000005E-3</v>
      </c>
      <c r="BC55" s="251">
        <f>'Tabela I'!BC55/'Tabela I'!BC$78</f>
        <v>2.87E-2</v>
      </c>
      <c r="BD55" s="252">
        <f>'Tabela I'!BD55/'Tabela I'!BD$78</f>
        <v>1.8599999999999998E-2</v>
      </c>
      <c r="BE55" s="252">
        <f>'Tabela I'!BE55/'Tabela I'!BE$78</f>
        <v>1.2200000000000001E-2</v>
      </c>
      <c r="BF55" s="30"/>
      <c r="BG55" s="30"/>
    </row>
    <row r="56" spans="1:59" x14ac:dyDescent="0.2">
      <c r="A56" s="51"/>
      <c r="B56" s="64"/>
      <c r="C56" s="52"/>
      <c r="D56" s="53"/>
      <c r="E56" s="54"/>
      <c r="F56" s="52"/>
      <c r="G56" s="55"/>
      <c r="H56" s="155"/>
      <c r="I56" s="225">
        <f>'Tabela I'!I56/'Tabela I'!I$78</f>
        <v>0</v>
      </c>
      <c r="J56" s="225">
        <f>'Tabela I'!J56/'Tabela I'!J$78</f>
        <v>0</v>
      </c>
      <c r="K56" s="225">
        <f>'Tabela I'!K56/'Tabela I'!K$78</f>
        <v>0</v>
      </c>
      <c r="L56" s="249">
        <f>'Tabela I'!L56/'Tabela I'!L$78</f>
        <v>0</v>
      </c>
      <c r="M56" s="249">
        <f>'Tabela I'!M56/'Tabela I'!M$78</f>
        <v>0</v>
      </c>
      <c r="N56" s="225">
        <f>'Tabela I'!N56/'Tabela I'!N$78</f>
        <v>0</v>
      </c>
      <c r="O56" s="225">
        <f>'Tabela I'!O56/'Tabela I'!O$78</f>
        <v>0</v>
      </c>
      <c r="P56" s="249">
        <f>'Tabela I'!P56/'Tabela I'!P$78</f>
        <v>0</v>
      </c>
      <c r="Q56" s="225">
        <f>'Tabela I'!Q56/'Tabela I'!Q$78</f>
        <v>0</v>
      </c>
      <c r="R56" s="249">
        <f>'Tabela I'!R56/'Tabela I'!R$78</f>
        <v>0</v>
      </c>
      <c r="S56" s="249">
        <f>'Tabela I'!S56/'Tabela I'!S$78</f>
        <v>0</v>
      </c>
      <c r="T56" s="225">
        <f>'Tabela I'!T56/'Tabela I'!T$78</f>
        <v>0</v>
      </c>
      <c r="U56" s="225">
        <f>'Tabela I'!U56/'Tabela I'!U$78</f>
        <v>0</v>
      </c>
      <c r="V56" s="249">
        <f>'Tabela I'!V56/'Tabela I'!V$78</f>
        <v>0</v>
      </c>
      <c r="W56" s="225">
        <f>'Tabela I'!W56/'Tabela I'!W$78</f>
        <v>0</v>
      </c>
      <c r="X56" s="225">
        <f>'Tabela I'!X56/'Tabela I'!X$78</f>
        <v>0</v>
      </c>
      <c r="Y56" s="225">
        <f>'Tabela I'!Y56/'Tabela I'!Y$78</f>
        <v>0</v>
      </c>
      <c r="Z56" s="225">
        <f>'Tabela I'!Z56/'Tabela I'!Z$78</f>
        <v>0</v>
      </c>
      <c r="AA56" s="225">
        <f>'Tabela I'!AA56/'Tabela I'!AA$78</f>
        <v>0</v>
      </c>
      <c r="AB56" s="225">
        <f>'Tabela I'!AB56/'Tabela I'!AB$78</f>
        <v>0</v>
      </c>
      <c r="AC56" s="225">
        <f>'Tabela I'!AC56/'Tabela I'!AC$78</f>
        <v>0</v>
      </c>
      <c r="AD56" s="225">
        <f>'Tabela I'!AD56/'Tabela I'!AD$78</f>
        <v>0</v>
      </c>
      <c r="AE56" s="225">
        <f>'Tabela I'!AE56/'Tabela I'!AE$78</f>
        <v>0</v>
      </c>
      <c r="AF56" s="225">
        <f>'Tabela I'!AF56/'Tabela I'!AF$78</f>
        <v>0</v>
      </c>
      <c r="AG56" s="225">
        <f>'Tabela I'!AG56/'Tabela I'!AG$78</f>
        <v>0</v>
      </c>
      <c r="AH56" s="225">
        <f>'Tabela I'!AH56/'Tabela I'!AH$78</f>
        <v>0</v>
      </c>
      <c r="AI56" s="225">
        <f>'Tabela I'!AI56/'Tabela I'!AI$78</f>
        <v>0</v>
      </c>
      <c r="AJ56" s="250">
        <f>'Tabela I'!AJ56/'Tabela I'!AJ$78</f>
        <v>0</v>
      </c>
      <c r="AK56" s="225">
        <f>'Tabela I'!AK56/'Tabela I'!AK$78</f>
        <v>0</v>
      </c>
      <c r="AL56" s="225">
        <f>'Tabela I'!AL56/'Tabela I'!AL$78</f>
        <v>0</v>
      </c>
      <c r="AM56" s="225">
        <f>'Tabela I'!AM56/'Tabela I'!AM$78</f>
        <v>0</v>
      </c>
      <c r="AN56" s="225">
        <f>'Tabela I'!AN56/'Tabela I'!AN$78</f>
        <v>0</v>
      </c>
      <c r="AO56" s="225">
        <f>'Tabela I'!AO56/'Tabela I'!AO$78</f>
        <v>0</v>
      </c>
      <c r="AP56" s="225">
        <f>'Tabela I'!AP56/'Tabela I'!AP$78</f>
        <v>0</v>
      </c>
      <c r="AQ56" s="225">
        <f>'Tabela I'!AQ56/'Tabela I'!AQ$78</f>
        <v>0</v>
      </c>
      <c r="AR56" s="225">
        <f>'Tabela I'!AR56/'Tabela I'!AR$78</f>
        <v>0</v>
      </c>
      <c r="AS56" s="225">
        <f>'Tabela I'!AS56/'Tabela I'!AS$78</f>
        <v>0</v>
      </c>
      <c r="AT56" s="225">
        <f>'Tabela I'!AT56/'Tabela I'!AT$78</f>
        <v>0</v>
      </c>
      <c r="AU56" s="251">
        <f>'Tabela I'!AU56/'Tabela I'!AU$78</f>
        <v>0</v>
      </c>
      <c r="AV56" s="252">
        <f>'Tabela I'!AV56/'Tabela I'!AV$78</f>
        <v>0</v>
      </c>
      <c r="AW56" s="253">
        <f>'Tabela I'!AW56/'Tabela I'!AW$78</f>
        <v>0</v>
      </c>
      <c r="AX56" s="225">
        <f>'Tabela I'!AX56/'Tabela I'!AX$78</f>
        <v>0</v>
      </c>
      <c r="AY56" s="225">
        <f>'Tabela I'!AY56/'Tabela I'!AY$78</f>
        <v>0</v>
      </c>
      <c r="AZ56" s="225">
        <f>'Tabela I'!AZ56/'Tabela I'!AZ$78</f>
        <v>0</v>
      </c>
      <c r="BA56" s="225">
        <f>'Tabela I'!BA56/'Tabela I'!BA$78</f>
        <v>0</v>
      </c>
      <c r="BB56" s="225">
        <f>'Tabela I'!BB56/'Tabela I'!BB$78</f>
        <v>0</v>
      </c>
      <c r="BC56" s="251">
        <f>'Tabela I'!BC56/'Tabela I'!BC$78</f>
        <v>0</v>
      </c>
      <c r="BD56" s="252">
        <f>'Tabela I'!BD56/'Tabela I'!BD$78</f>
        <v>0</v>
      </c>
      <c r="BE56" s="252">
        <f>'Tabela I'!BE56/'Tabela I'!BE$78</f>
        <v>0</v>
      </c>
      <c r="BF56" s="30"/>
      <c r="BG56" s="30"/>
    </row>
    <row r="57" spans="1:59" x14ac:dyDescent="0.2">
      <c r="A57" s="51"/>
      <c r="B57" s="64" t="s">
        <v>52</v>
      </c>
      <c r="C57" s="52"/>
      <c r="D57" s="53"/>
      <c r="E57" s="54"/>
      <c r="F57" s="52"/>
      <c r="G57" s="65" t="s">
        <v>158</v>
      </c>
      <c r="H57" s="66" t="s">
        <v>159</v>
      </c>
      <c r="I57" s="226">
        <f>'Tabela I'!I57/'Tabela I'!I$78</f>
        <v>5.0200000000000002E-2</v>
      </c>
      <c r="J57" s="226">
        <f>'Tabela I'!J57/'Tabela I'!J$78</f>
        <v>8.5000000000000006E-3</v>
      </c>
      <c r="K57" s="226">
        <f>'Tabela I'!K57/'Tabela I'!K$78</f>
        <v>3.9100000000000003E-2</v>
      </c>
      <c r="L57" s="226">
        <f>'Tabela I'!L57/'Tabela I'!L$78</f>
        <v>3.5999999999999999E-3</v>
      </c>
      <c r="M57" s="226">
        <f>'Tabela I'!M57/'Tabela I'!M$78</f>
        <v>2.5499999999999998E-2</v>
      </c>
      <c r="N57" s="226">
        <f>'Tabela I'!N57/'Tabela I'!N$78</f>
        <v>3.1199999999999999E-2</v>
      </c>
      <c r="O57" s="226">
        <f>'Tabela I'!O57/'Tabela I'!O$78</f>
        <v>2.5000000000000001E-2</v>
      </c>
      <c r="P57" s="226">
        <f>'Tabela I'!P57/'Tabela I'!P$78</f>
        <v>1.1900000000000001E-2</v>
      </c>
      <c r="Q57" s="226">
        <f>'Tabela I'!Q57/'Tabela I'!Q$78</f>
        <v>1.7299999999999999E-2</v>
      </c>
      <c r="R57" s="226">
        <f>'Tabela I'!R57/'Tabela I'!R$78</f>
        <v>7.1999999999999995E-2</v>
      </c>
      <c r="S57" s="226">
        <f>'Tabela I'!S57/'Tabela I'!S$78</f>
        <v>3.4299999999999997E-2</v>
      </c>
      <c r="T57" s="226">
        <f>'Tabela I'!T57/'Tabela I'!T$78</f>
        <v>2.2599999999999999E-2</v>
      </c>
      <c r="U57" s="226">
        <f>'Tabela I'!U57/'Tabela I'!U$78</f>
        <v>9.9000000000000008E-3</v>
      </c>
      <c r="V57" s="226">
        <f>'Tabela I'!V57/'Tabela I'!V$78</f>
        <v>3.6299999999999999E-2</v>
      </c>
      <c r="W57" s="226">
        <f>'Tabela I'!W57/'Tabela I'!W$78</f>
        <v>8.2400000000000001E-2</v>
      </c>
      <c r="X57" s="226">
        <f>'Tabela I'!X57/'Tabela I'!X$78</f>
        <v>2.7900000000000001E-2</v>
      </c>
      <c r="Y57" s="226">
        <f>'Tabela I'!Y57/'Tabela I'!Y$78</f>
        <v>2.47E-2</v>
      </c>
      <c r="Z57" s="226">
        <f>'Tabela I'!Z57/'Tabela I'!Z$78</f>
        <v>6.3600000000000004E-2</v>
      </c>
      <c r="AA57" s="226">
        <f>'Tabela I'!AA57/'Tabela I'!AA$78</f>
        <v>1.03E-2</v>
      </c>
      <c r="AB57" s="226">
        <f>'Tabela I'!AB57/'Tabela I'!AB$78</f>
        <v>3.73E-2</v>
      </c>
      <c r="AC57" s="226">
        <f>'Tabela I'!AC57/'Tabela I'!AC$78</f>
        <v>3.6499999999999998E-2</v>
      </c>
      <c r="AD57" s="226">
        <f>'Tabela I'!AD57/'Tabela I'!AD$78</f>
        <v>1.6299999999999999E-2</v>
      </c>
      <c r="AE57" s="226">
        <f>'Tabela I'!AE57/'Tabela I'!AE$78</f>
        <v>8.9999999999999993E-3</v>
      </c>
      <c r="AF57" s="226">
        <f>'Tabela I'!AF57/'Tabela I'!AF$78</f>
        <v>7.6E-3</v>
      </c>
      <c r="AG57" s="226">
        <f>'Tabela I'!AG57/'Tabela I'!AG$78</f>
        <v>0.03</v>
      </c>
      <c r="AH57" s="226">
        <f>'Tabela I'!AH57/'Tabela I'!AH$78</f>
        <v>1.03E-2</v>
      </c>
      <c r="AI57" s="226">
        <f>'Tabela I'!AI57/'Tabela I'!AI$78</f>
        <v>1.7399999999999999E-2</v>
      </c>
      <c r="AJ57" s="226">
        <f>'Tabela I'!AJ57/'Tabela I'!AJ$78</f>
        <v>0.12379999999999999</v>
      </c>
      <c r="AK57" s="226">
        <f>'Tabela I'!AK57/'Tabela I'!AK$78</f>
        <v>1.72E-2</v>
      </c>
      <c r="AL57" s="226">
        <f>'Tabela I'!AL57/'Tabela I'!AL$78</f>
        <v>8.2500000000000004E-2</v>
      </c>
      <c r="AM57" s="226">
        <f>'Tabela I'!AM57/'Tabela I'!AM$78</f>
        <v>3.0700000000000002E-2</v>
      </c>
      <c r="AN57" s="226">
        <f>'Tabela I'!AN57/'Tabela I'!AN$78</f>
        <v>6.8999999999999999E-3</v>
      </c>
      <c r="AO57" s="226">
        <f>'Tabela I'!AO57/'Tabela I'!AO$78</f>
        <v>3.6700000000000003E-2</v>
      </c>
      <c r="AP57" s="226">
        <f>'Tabela I'!AP57/'Tabela I'!AP$78</f>
        <v>0.1318</v>
      </c>
      <c r="AQ57" s="226">
        <f>'Tabela I'!AQ57/'Tabela I'!AQ$78</f>
        <v>0.24510000000000001</v>
      </c>
      <c r="AR57" s="226">
        <f>'Tabela I'!AR57/'Tabela I'!AR$78</f>
        <v>6.3200000000000006E-2</v>
      </c>
      <c r="AS57" s="226">
        <f>'Tabela I'!AS57/'Tabela I'!AS$78</f>
        <v>8.2000000000000007E-3</v>
      </c>
      <c r="AT57" s="226">
        <f>'Tabela I'!AT57/'Tabela I'!AT$78</f>
        <v>5.0000000000000001E-4</v>
      </c>
      <c r="AU57" s="254">
        <f>'Tabela I'!AU57/'Tabela I'!AU$78</f>
        <v>1.49E-2</v>
      </c>
      <c r="AV57" s="255">
        <f>'Tabela I'!AV57/'Tabela I'!AV$78</f>
        <v>5.3699999999999998E-2</v>
      </c>
      <c r="AW57" s="256">
        <f>'Tabela I'!AW57/'Tabela I'!AW$78</f>
        <v>5.5399999999999998E-2</v>
      </c>
      <c r="AX57" s="226">
        <f>'Tabela I'!AX57/'Tabela I'!AX$78</f>
        <v>7.7299999999999994E-2</v>
      </c>
      <c r="AY57" s="226">
        <f>'Tabela I'!AY57/'Tabela I'!AY$78</f>
        <v>3.78E-2</v>
      </c>
      <c r="AZ57" s="226">
        <f>'Tabela I'!AZ57/'Tabela I'!AZ$78</f>
        <v>5.2400000000000002E-2</v>
      </c>
      <c r="BA57" s="226">
        <f>'Tabela I'!BA57/'Tabela I'!BA$78</f>
        <v>7.7299999999999994E-2</v>
      </c>
      <c r="BB57" s="226">
        <f>'Tabela I'!BB57/'Tabela I'!BB$78</f>
        <v>6.4000000000000001E-2</v>
      </c>
      <c r="BC57" s="254">
        <f>'Tabela I'!BC57/'Tabela I'!BC$78</f>
        <v>0.12330000000000001</v>
      </c>
      <c r="BD57" s="255">
        <f>'Tabela I'!BD57/'Tabela I'!BD$78</f>
        <v>9.3399999999999997E-2</v>
      </c>
      <c r="BE57" s="255">
        <f>'Tabela I'!BE57/'Tabela I'!BE$78</f>
        <v>7.4300000000000005E-2</v>
      </c>
      <c r="BF57" s="30"/>
      <c r="BG57" s="30"/>
    </row>
    <row r="58" spans="1:59" ht="25.5" x14ac:dyDescent="0.2">
      <c r="A58" s="51"/>
      <c r="B58" s="64"/>
      <c r="C58" s="52" t="s">
        <v>57</v>
      </c>
      <c r="D58" s="53"/>
      <c r="E58" s="54"/>
      <c r="F58" s="52">
        <v>30</v>
      </c>
      <c r="G58" s="63" t="s">
        <v>160</v>
      </c>
      <c r="H58" s="56" t="s">
        <v>161</v>
      </c>
      <c r="I58" s="225">
        <f>'Tabela I'!I58/'Tabela I'!I$78</f>
        <v>2.87E-2</v>
      </c>
      <c r="J58" s="225">
        <f>'Tabela I'!J58/'Tabela I'!J$78</f>
        <v>2.2000000000000001E-3</v>
      </c>
      <c r="K58" s="225">
        <f>'Tabela I'!K58/'Tabela I'!K$78</f>
        <v>1.6999999999999999E-3</v>
      </c>
      <c r="L58" s="249">
        <f>'Tabela I'!L58/'Tabela I'!L$78</f>
        <v>8.9999999999999998E-4</v>
      </c>
      <c r="M58" s="249">
        <f>'Tabela I'!M58/'Tabela I'!M$78</f>
        <v>3.8E-3</v>
      </c>
      <c r="N58" s="225">
        <f>'Tabela I'!N58/'Tabela I'!N$78</f>
        <v>6.1999999999999998E-3</v>
      </c>
      <c r="O58" s="225">
        <f>'Tabela I'!O58/'Tabela I'!O$78</f>
        <v>6.6E-3</v>
      </c>
      <c r="P58" s="249">
        <f>'Tabela I'!P58/'Tabela I'!P$78</f>
        <v>7.6E-3</v>
      </c>
      <c r="Q58" s="225">
        <f>'Tabela I'!Q58/'Tabela I'!Q$78</f>
        <v>8.0000000000000004E-4</v>
      </c>
      <c r="R58" s="249">
        <f>'Tabela I'!R58/'Tabela I'!R$78</f>
        <v>1.43E-2</v>
      </c>
      <c r="S58" s="249">
        <f>'Tabela I'!S58/'Tabela I'!S$78</f>
        <v>1.0200000000000001E-2</v>
      </c>
      <c r="T58" s="225">
        <f>'Tabela I'!T58/'Tabela I'!T$78</f>
        <v>6.8999999999999999E-3</v>
      </c>
      <c r="U58" s="225">
        <f>'Tabela I'!U58/'Tabela I'!U$78</f>
        <v>3.3999999999999998E-3</v>
      </c>
      <c r="V58" s="249">
        <f>'Tabela I'!V58/'Tabela I'!V$78</f>
        <v>0</v>
      </c>
      <c r="W58" s="225">
        <f>'Tabela I'!W58/'Tabela I'!W$78</f>
        <v>3.7100000000000001E-2</v>
      </c>
      <c r="X58" s="225">
        <f>'Tabela I'!X58/'Tabela I'!X$78</f>
        <v>1.5900000000000001E-2</v>
      </c>
      <c r="Y58" s="225">
        <f>'Tabela I'!Y58/'Tabela I'!Y$78</f>
        <v>1.78E-2</v>
      </c>
      <c r="Z58" s="225">
        <f>'Tabela I'!Z58/'Tabela I'!Z$78</f>
        <v>5.79E-2</v>
      </c>
      <c r="AA58" s="225">
        <f>'Tabela I'!AA58/'Tabela I'!AA$78</f>
        <v>7.1999999999999998E-3</v>
      </c>
      <c r="AB58" s="225">
        <f>'Tabela I'!AB58/'Tabela I'!AB$78</f>
        <v>2.81E-2</v>
      </c>
      <c r="AC58" s="225">
        <f>'Tabela I'!AC58/'Tabela I'!AC$78</f>
        <v>2.35E-2</v>
      </c>
      <c r="AD58" s="225">
        <f>'Tabela I'!AD58/'Tabela I'!AD$78</f>
        <v>1.01E-2</v>
      </c>
      <c r="AE58" s="225">
        <f>'Tabela I'!AE58/'Tabela I'!AE$78</f>
        <v>2.0999999999999999E-3</v>
      </c>
      <c r="AF58" s="225">
        <f>'Tabela I'!AF58/'Tabela I'!AF$78</f>
        <v>2.5000000000000001E-3</v>
      </c>
      <c r="AG58" s="225">
        <f>'Tabela I'!AG58/'Tabela I'!AG$78</f>
        <v>2.5999999999999999E-2</v>
      </c>
      <c r="AH58" s="225">
        <f>'Tabela I'!AH58/'Tabela I'!AH$78</f>
        <v>7.7000000000000002E-3</v>
      </c>
      <c r="AI58" s="225">
        <f>'Tabela I'!AI58/'Tabela I'!AI$78</f>
        <v>9.2999999999999992E-3</v>
      </c>
      <c r="AJ58" s="250">
        <f>'Tabela I'!AJ58/'Tabela I'!AJ$78</f>
        <v>8.1100000000000005E-2</v>
      </c>
      <c r="AK58" s="225">
        <f>'Tabela I'!AK58/'Tabela I'!AK$78</f>
        <v>1.2800000000000001E-2</v>
      </c>
      <c r="AL58" s="225">
        <f>'Tabela I'!AL58/'Tabela I'!AL$78</f>
        <v>6.0699999999999997E-2</v>
      </c>
      <c r="AM58" s="225">
        <f>'Tabela I'!AM58/'Tabela I'!AM$78</f>
        <v>2.7400000000000001E-2</v>
      </c>
      <c r="AN58" s="225">
        <f>'Tabela I'!AN58/'Tabela I'!AN$78</f>
        <v>3.8999999999999998E-3</v>
      </c>
      <c r="AO58" s="225">
        <f>'Tabela I'!AO58/'Tabela I'!AO$78</f>
        <v>2.0500000000000001E-2</v>
      </c>
      <c r="AP58" s="225">
        <f>'Tabela I'!AP58/'Tabela I'!AP$78</f>
        <v>4.4499999999999998E-2</v>
      </c>
      <c r="AQ58" s="225">
        <f>'Tabela I'!AQ58/'Tabela I'!AQ$78</f>
        <v>0.22689999999999999</v>
      </c>
      <c r="AR58" s="225">
        <f>'Tabela I'!AR58/'Tabela I'!AR$78</f>
        <v>3.9E-2</v>
      </c>
      <c r="AS58" s="225">
        <f>'Tabela I'!AS58/'Tabela I'!AS$78</f>
        <v>2.0999999999999999E-3</v>
      </c>
      <c r="AT58" s="225">
        <f>'Tabela I'!AT58/'Tabela I'!AT$78</f>
        <v>0</v>
      </c>
      <c r="AU58" s="251">
        <f>'Tabela I'!AU58/'Tabela I'!AU$78</f>
        <v>3.5000000000000001E-3</v>
      </c>
      <c r="AV58" s="252">
        <f>'Tabela I'!AV58/'Tabela I'!AV$78</f>
        <v>3.5299999999999998E-2</v>
      </c>
      <c r="AW58" s="253">
        <f>'Tabela I'!AW58/'Tabela I'!AW$78</f>
        <v>3.6999999999999998E-2</v>
      </c>
      <c r="AX58" s="225">
        <f>'Tabela I'!AX58/'Tabela I'!AX$78</f>
        <v>5.5300000000000002E-2</v>
      </c>
      <c r="AY58" s="225">
        <f>'Tabela I'!AY58/'Tabela I'!AY$78</f>
        <v>1.67E-2</v>
      </c>
      <c r="AZ58" s="225">
        <f>'Tabela I'!AZ58/'Tabela I'!AZ$78</f>
        <v>2.0299999999999999E-2</v>
      </c>
      <c r="BA58" s="225">
        <f>'Tabela I'!BA58/'Tabela I'!BA$78</f>
        <v>2.8899999999999999E-2</v>
      </c>
      <c r="BB58" s="225">
        <f>'Tabela I'!BB58/'Tabela I'!BB$78</f>
        <v>3.4500000000000003E-2</v>
      </c>
      <c r="BC58" s="251">
        <f>'Tabela I'!BC58/'Tabela I'!BC$78</f>
        <v>4.9000000000000002E-2</v>
      </c>
      <c r="BD58" s="252">
        <f>'Tabela I'!BD58/'Tabela I'!BD$78</f>
        <v>4.1700000000000001E-2</v>
      </c>
      <c r="BE58" s="252">
        <f>'Tabela I'!BE58/'Tabela I'!BE$78</f>
        <v>3.8600000000000002E-2</v>
      </c>
      <c r="BF58" s="30"/>
      <c r="BG58" s="30"/>
    </row>
    <row r="59" spans="1:59" x14ac:dyDescent="0.2">
      <c r="A59" s="51"/>
      <c r="B59" s="64"/>
      <c r="C59" s="52" t="s">
        <v>60</v>
      </c>
      <c r="D59" s="73"/>
      <c r="E59" s="9"/>
      <c r="F59" s="76"/>
      <c r="G59" s="63" t="s">
        <v>162</v>
      </c>
      <c r="H59" s="152" t="s">
        <v>163</v>
      </c>
      <c r="I59" s="227">
        <f>'Tabela I'!I59/'Tabela I'!I$78</f>
        <v>2.8999999999999998E-3</v>
      </c>
      <c r="J59" s="227">
        <f>'Tabela I'!J59/'Tabela I'!J$78</f>
        <v>5.5999999999999999E-3</v>
      </c>
      <c r="K59" s="227">
        <f>'Tabela I'!K59/'Tabela I'!K$78</f>
        <v>1.3599999999999999E-2</v>
      </c>
      <c r="L59" s="227">
        <f>'Tabela I'!L59/'Tabela I'!L$78</f>
        <v>2.5000000000000001E-3</v>
      </c>
      <c r="M59" s="227">
        <f>'Tabela I'!M59/'Tabela I'!M$78</f>
        <v>2.1499999999999998E-2</v>
      </c>
      <c r="N59" s="227">
        <f>'Tabela I'!N59/'Tabela I'!N$78</f>
        <v>4.0000000000000001E-3</v>
      </c>
      <c r="O59" s="227">
        <f>'Tabela I'!O59/'Tabela I'!O$78</f>
        <v>1.7100000000000001E-2</v>
      </c>
      <c r="P59" s="227">
        <f>'Tabela I'!P59/'Tabela I'!P$78</f>
        <v>2.5000000000000001E-3</v>
      </c>
      <c r="Q59" s="227">
        <f>'Tabela I'!Q59/'Tabela I'!Q$78</f>
        <v>1.29E-2</v>
      </c>
      <c r="R59" s="227">
        <f>'Tabela I'!R59/'Tabela I'!R$78</f>
        <v>1.9800000000000002E-2</v>
      </c>
      <c r="S59" s="227">
        <f>'Tabela I'!S59/'Tabela I'!S$78</f>
        <v>2.41E-2</v>
      </c>
      <c r="T59" s="227">
        <f>'Tabela I'!T59/'Tabela I'!T$78</f>
        <v>1.03E-2</v>
      </c>
      <c r="U59" s="227">
        <f>'Tabela I'!U59/'Tabela I'!U$78</f>
        <v>6.3E-3</v>
      </c>
      <c r="V59" s="227">
        <f>'Tabela I'!V59/'Tabela I'!V$78</f>
        <v>0</v>
      </c>
      <c r="W59" s="227">
        <f>'Tabela I'!W59/'Tabela I'!W$78</f>
        <v>4.41E-2</v>
      </c>
      <c r="X59" s="227">
        <f>'Tabela I'!X59/'Tabela I'!X$78</f>
        <v>1.09E-2</v>
      </c>
      <c r="Y59" s="227">
        <f>'Tabela I'!Y59/'Tabela I'!Y$78</f>
        <v>2.8999999999999998E-3</v>
      </c>
      <c r="Z59" s="227">
        <f>'Tabela I'!Z59/'Tabela I'!Z$78</f>
        <v>1.1999999999999999E-3</v>
      </c>
      <c r="AA59" s="227">
        <f>'Tabela I'!AA59/'Tabela I'!AA$78</f>
        <v>1.5E-3</v>
      </c>
      <c r="AB59" s="227">
        <f>'Tabela I'!AB59/'Tabela I'!AB$78</f>
        <v>4.7000000000000002E-3</v>
      </c>
      <c r="AC59" s="227">
        <f>'Tabela I'!AC59/'Tabela I'!AC$78</f>
        <v>4.3E-3</v>
      </c>
      <c r="AD59" s="227">
        <f>'Tabela I'!AD59/'Tabela I'!AD$78</f>
        <v>6.1000000000000004E-3</v>
      </c>
      <c r="AE59" s="227">
        <f>'Tabela I'!AE59/'Tabela I'!AE$78</f>
        <v>1.1999999999999999E-3</v>
      </c>
      <c r="AF59" s="227">
        <f>'Tabela I'!AF59/'Tabela I'!AF$78</f>
        <v>4.4999999999999997E-3</v>
      </c>
      <c r="AG59" s="227">
        <f>'Tabela I'!AG59/'Tabela I'!AG$78</f>
        <v>1E-3</v>
      </c>
      <c r="AH59" s="227">
        <f>'Tabela I'!AH59/'Tabela I'!AH$78</f>
        <v>1.5E-3</v>
      </c>
      <c r="AI59" s="227">
        <f>'Tabela I'!AI59/'Tabela I'!AI$78</f>
        <v>2.8E-3</v>
      </c>
      <c r="AJ59" s="227">
        <f>'Tabela I'!AJ59/'Tabela I'!AJ$78</f>
        <v>4.2700000000000002E-2</v>
      </c>
      <c r="AK59" s="227">
        <f>'Tabela I'!AK59/'Tabela I'!AK$78</f>
        <v>2.8E-3</v>
      </c>
      <c r="AL59" s="227">
        <f>'Tabela I'!AL59/'Tabela I'!AL$78</f>
        <v>1.12E-2</v>
      </c>
      <c r="AM59" s="227">
        <f>'Tabela I'!AM59/'Tabela I'!AM$78</f>
        <v>3.3E-3</v>
      </c>
      <c r="AN59" s="227">
        <f>'Tabela I'!AN59/'Tabela I'!AN$78</f>
        <v>1.4E-3</v>
      </c>
      <c r="AO59" s="227">
        <f>'Tabela I'!AO59/'Tabela I'!AO$78</f>
        <v>7.7000000000000002E-3</v>
      </c>
      <c r="AP59" s="227">
        <f>'Tabela I'!AP59/'Tabela I'!AP$78</f>
        <v>8.7300000000000003E-2</v>
      </c>
      <c r="AQ59" s="227">
        <f>'Tabela I'!AQ59/'Tabela I'!AQ$78</f>
        <v>1.7899999999999999E-2</v>
      </c>
      <c r="AR59" s="227">
        <f>'Tabela I'!AR59/'Tabela I'!AR$78</f>
        <v>2.2200000000000001E-2</v>
      </c>
      <c r="AS59" s="227">
        <f>'Tabela I'!AS59/'Tabela I'!AS$78</f>
        <v>1.1999999999999999E-3</v>
      </c>
      <c r="AT59" s="227">
        <f>'Tabela I'!AT59/'Tabela I'!AT$78</f>
        <v>5.0000000000000001E-4</v>
      </c>
      <c r="AU59" s="257">
        <f>'Tabela I'!AU59/'Tabela I'!AU$78</f>
        <v>1.14E-2</v>
      </c>
      <c r="AV59" s="258">
        <f>'Tabela I'!AV59/'Tabela I'!AV$78</f>
        <v>1.2E-2</v>
      </c>
      <c r="AW59" s="259">
        <f>'Tabela I'!AW59/'Tabela I'!AW$78</f>
        <v>1.55E-2</v>
      </c>
      <c r="AX59" s="227">
        <f>'Tabela I'!AX59/'Tabela I'!AX$78</f>
        <v>1.9199999999999998E-2</v>
      </c>
      <c r="AY59" s="227">
        <f>'Tabela I'!AY59/'Tabela I'!AY$78</f>
        <v>0.01</v>
      </c>
      <c r="AZ59" s="227">
        <f>'Tabela I'!AZ59/'Tabela I'!AZ$78</f>
        <v>3.2099999999999997E-2</v>
      </c>
      <c r="BA59" s="227">
        <f>'Tabela I'!BA59/'Tabela I'!BA$78</f>
        <v>1.6199999999999999E-2</v>
      </c>
      <c r="BB59" s="227">
        <f>'Tabela I'!BB59/'Tabela I'!BB$78</f>
        <v>1.7999999999999999E-2</v>
      </c>
      <c r="BC59" s="257">
        <f>'Tabela I'!BC59/'Tabela I'!BC$78</f>
        <v>7.2999999999999995E-2</v>
      </c>
      <c r="BD59" s="258">
        <f>'Tabela I'!BD59/'Tabela I'!BD$78</f>
        <v>4.53E-2</v>
      </c>
      <c r="BE59" s="258">
        <f>'Tabela I'!BE59/'Tabela I'!BE$78</f>
        <v>2.93E-2</v>
      </c>
      <c r="BF59" s="30"/>
      <c r="BG59" s="30"/>
    </row>
    <row r="60" spans="1:59" ht="25.5" x14ac:dyDescent="0.2">
      <c r="A60" s="51"/>
      <c r="B60" s="64"/>
      <c r="C60" s="52"/>
      <c r="D60" s="53" t="s">
        <v>90</v>
      </c>
      <c r="E60" s="54"/>
      <c r="F60" s="52">
        <v>31</v>
      </c>
      <c r="G60" s="156" t="s">
        <v>164</v>
      </c>
      <c r="H60" s="157" t="s">
        <v>165</v>
      </c>
      <c r="I60" s="225">
        <f>'Tabela I'!I60/'Tabela I'!I$78</f>
        <v>0</v>
      </c>
      <c r="J60" s="225">
        <f>'Tabela I'!J60/'Tabela I'!J$78</f>
        <v>1.9E-3</v>
      </c>
      <c r="K60" s="225">
        <f>'Tabela I'!K60/'Tabela I'!K$78</f>
        <v>0</v>
      </c>
      <c r="L60" s="249">
        <f>'Tabela I'!L60/'Tabela I'!L$78</f>
        <v>2.5000000000000001E-3</v>
      </c>
      <c r="M60" s="249">
        <f>'Tabela I'!M60/'Tabela I'!M$78</f>
        <v>1.6000000000000001E-3</v>
      </c>
      <c r="N60" s="225">
        <f>'Tabela I'!N60/'Tabela I'!N$78</f>
        <v>2.9999999999999997E-4</v>
      </c>
      <c r="O60" s="225">
        <f>'Tabela I'!O60/'Tabela I'!O$78</f>
        <v>3.2000000000000002E-3</v>
      </c>
      <c r="P60" s="249">
        <f>'Tabela I'!P60/'Tabela I'!P$78</f>
        <v>1E-4</v>
      </c>
      <c r="Q60" s="225">
        <f>'Tabela I'!Q60/'Tabela I'!Q$78</f>
        <v>1.5E-3</v>
      </c>
      <c r="R60" s="249">
        <f>'Tabela I'!R60/'Tabela I'!R$78</f>
        <v>1.1000000000000001E-3</v>
      </c>
      <c r="S60" s="249">
        <f>'Tabela I'!S60/'Tabela I'!S$78</f>
        <v>4.0000000000000002E-4</v>
      </c>
      <c r="T60" s="225">
        <f>'Tabela I'!T60/'Tabela I'!T$78</f>
        <v>2.0999999999999999E-3</v>
      </c>
      <c r="U60" s="225">
        <f>'Tabela I'!U60/'Tabela I'!U$78</f>
        <v>2.5999999999999999E-3</v>
      </c>
      <c r="V60" s="249">
        <f>'Tabela I'!V60/'Tabela I'!V$78</f>
        <v>0</v>
      </c>
      <c r="W60" s="225">
        <f>'Tabela I'!W60/'Tabela I'!W$78</f>
        <v>9.7999999999999997E-3</v>
      </c>
      <c r="X60" s="225">
        <f>'Tabela I'!X60/'Tabela I'!X$78</f>
        <v>1.2999999999999999E-3</v>
      </c>
      <c r="Y60" s="225">
        <f>'Tabela I'!Y60/'Tabela I'!Y$78</f>
        <v>2.9999999999999997E-4</v>
      </c>
      <c r="Z60" s="225">
        <f>'Tabela I'!Z60/'Tabela I'!Z$78</f>
        <v>1E-4</v>
      </c>
      <c r="AA60" s="225">
        <f>'Tabela I'!AA60/'Tabela I'!AA$78</f>
        <v>1.5E-3</v>
      </c>
      <c r="AB60" s="225">
        <f>'Tabela I'!AB60/'Tabela I'!AB$78</f>
        <v>1.1999999999999999E-3</v>
      </c>
      <c r="AC60" s="225">
        <f>'Tabela I'!AC60/'Tabela I'!AC$78</f>
        <v>2.9999999999999997E-4</v>
      </c>
      <c r="AD60" s="225">
        <f>'Tabela I'!AD60/'Tabela I'!AD$78</f>
        <v>4.0000000000000001E-3</v>
      </c>
      <c r="AE60" s="225">
        <f>'Tabela I'!AE60/'Tabela I'!AE$78</f>
        <v>1.1999999999999999E-3</v>
      </c>
      <c r="AF60" s="225">
        <f>'Tabela I'!AF60/'Tabela I'!AF$78</f>
        <v>1.5E-3</v>
      </c>
      <c r="AG60" s="225">
        <f>'Tabela I'!AG60/'Tabela I'!AG$78</f>
        <v>1E-3</v>
      </c>
      <c r="AH60" s="225">
        <f>'Tabela I'!AH60/'Tabela I'!AH$78</f>
        <v>1.1999999999999999E-3</v>
      </c>
      <c r="AI60" s="225">
        <f>'Tabela I'!AI60/'Tabela I'!AI$78</f>
        <v>0</v>
      </c>
      <c r="AJ60" s="250">
        <f>'Tabela I'!AJ60/'Tabela I'!AJ$78</f>
        <v>4.0000000000000002E-4</v>
      </c>
      <c r="AK60" s="225">
        <f>'Tabela I'!AK60/'Tabela I'!AK$78</f>
        <v>8.9999999999999998E-4</v>
      </c>
      <c r="AL60" s="225">
        <f>'Tabela I'!AL60/'Tabela I'!AL$78</f>
        <v>1.1999999999999999E-3</v>
      </c>
      <c r="AM60" s="225">
        <f>'Tabela I'!AM60/'Tabela I'!AM$78</f>
        <v>8.0000000000000004E-4</v>
      </c>
      <c r="AN60" s="225">
        <f>'Tabela I'!AN60/'Tabela I'!AN$78</f>
        <v>8.9999999999999998E-4</v>
      </c>
      <c r="AO60" s="225">
        <f>'Tabela I'!AO60/'Tabela I'!AO$78</f>
        <v>2.0999999999999999E-3</v>
      </c>
      <c r="AP60" s="225">
        <f>'Tabela I'!AP60/'Tabela I'!AP$78</f>
        <v>6.1999999999999998E-3</v>
      </c>
      <c r="AQ60" s="225">
        <f>'Tabela I'!AQ60/'Tabela I'!AQ$78</f>
        <v>5.3E-3</v>
      </c>
      <c r="AR60" s="225">
        <f>'Tabela I'!AR60/'Tabela I'!AR$78</f>
        <v>2.0000000000000001E-4</v>
      </c>
      <c r="AS60" s="225">
        <f>'Tabela I'!AS60/'Tabela I'!AS$78</f>
        <v>0</v>
      </c>
      <c r="AT60" s="225">
        <f>'Tabela I'!AT60/'Tabela I'!AT$78</f>
        <v>2.0000000000000001E-4</v>
      </c>
      <c r="AU60" s="251">
        <f>'Tabela I'!AU60/'Tabela I'!AU$78</f>
        <v>4.4999999999999997E-3</v>
      </c>
      <c r="AV60" s="252">
        <f>'Tabela I'!AV60/'Tabela I'!AV$78</f>
        <v>1.8E-3</v>
      </c>
      <c r="AW60" s="253">
        <f>'Tabela I'!AW60/'Tabela I'!AW$78</f>
        <v>1.2999999999999999E-3</v>
      </c>
      <c r="AX60" s="225">
        <f>'Tabela I'!AX60/'Tabela I'!AX$78</f>
        <v>2.3999999999999998E-3</v>
      </c>
      <c r="AY60" s="225">
        <f>'Tabela I'!AY60/'Tabela I'!AY$78</f>
        <v>2.9999999999999997E-4</v>
      </c>
      <c r="AZ60" s="225">
        <f>'Tabela I'!AZ60/'Tabela I'!AZ$78</f>
        <v>3.2000000000000002E-3</v>
      </c>
      <c r="BA60" s="225">
        <f>'Tabela I'!BA60/'Tabela I'!BA$78</f>
        <v>1.2999999999999999E-3</v>
      </c>
      <c r="BB60" s="225">
        <f>'Tabela I'!BB60/'Tabela I'!BB$78</f>
        <v>1.6999999999999999E-3</v>
      </c>
      <c r="BC60" s="251">
        <f>'Tabela I'!BC60/'Tabela I'!BC$78</f>
        <v>2.7000000000000001E-3</v>
      </c>
      <c r="BD60" s="252">
        <f>'Tabela I'!BD60/'Tabela I'!BD$78</f>
        <v>2.2000000000000001E-3</v>
      </c>
      <c r="BE60" s="252">
        <f>'Tabela I'!BE60/'Tabela I'!BE$78</f>
        <v>2E-3</v>
      </c>
      <c r="BF60" s="30"/>
      <c r="BG60" s="30"/>
    </row>
    <row r="61" spans="1:59" x14ac:dyDescent="0.2">
      <c r="A61" s="51"/>
      <c r="B61" s="64"/>
      <c r="C61" s="52"/>
      <c r="D61" s="53" t="s">
        <v>99</v>
      </c>
      <c r="E61" s="54"/>
      <c r="F61" s="52">
        <v>32</v>
      </c>
      <c r="G61" s="63" t="s">
        <v>166</v>
      </c>
      <c r="H61" s="56" t="s">
        <v>167</v>
      </c>
      <c r="I61" s="225">
        <f>'Tabela I'!I61/'Tabela I'!I$78</f>
        <v>2.8E-3</v>
      </c>
      <c r="J61" s="225">
        <f>'Tabela I'!J61/'Tabela I'!J$78</f>
        <v>3.7000000000000002E-3</v>
      </c>
      <c r="K61" s="225">
        <f>'Tabela I'!K61/'Tabela I'!K$78</f>
        <v>1.3599999999999999E-2</v>
      </c>
      <c r="L61" s="249">
        <f>'Tabela I'!L61/'Tabela I'!L$78</f>
        <v>0</v>
      </c>
      <c r="M61" s="249">
        <f>'Tabela I'!M61/'Tabela I'!M$78</f>
        <v>1.9900000000000001E-2</v>
      </c>
      <c r="N61" s="225">
        <f>'Tabela I'!N61/'Tabela I'!N$78</f>
        <v>3.8E-3</v>
      </c>
      <c r="O61" s="225">
        <f>'Tabela I'!O61/'Tabela I'!O$78</f>
        <v>1.4E-2</v>
      </c>
      <c r="P61" s="249">
        <f>'Tabela I'!P61/'Tabela I'!P$78</f>
        <v>2.3999999999999998E-3</v>
      </c>
      <c r="Q61" s="225">
        <f>'Tabela I'!Q61/'Tabela I'!Q$78</f>
        <v>1.14E-2</v>
      </c>
      <c r="R61" s="249">
        <f>'Tabela I'!R61/'Tabela I'!R$78</f>
        <v>1.8599999999999998E-2</v>
      </c>
      <c r="S61" s="249">
        <f>'Tabela I'!S61/'Tabela I'!S$78</f>
        <v>2.3699999999999999E-2</v>
      </c>
      <c r="T61" s="225">
        <f>'Tabela I'!T61/'Tabela I'!T$78</f>
        <v>8.2000000000000007E-3</v>
      </c>
      <c r="U61" s="225">
        <f>'Tabela I'!U61/'Tabela I'!U$78</f>
        <v>3.7000000000000002E-3</v>
      </c>
      <c r="V61" s="249">
        <f>'Tabela I'!V61/'Tabela I'!V$78</f>
        <v>0</v>
      </c>
      <c r="W61" s="225">
        <f>'Tabela I'!W61/'Tabela I'!W$78</f>
        <v>3.4299999999999997E-2</v>
      </c>
      <c r="X61" s="225">
        <f>'Tabela I'!X61/'Tabela I'!X$78</f>
        <v>9.5999999999999992E-3</v>
      </c>
      <c r="Y61" s="225">
        <f>'Tabela I'!Y61/'Tabela I'!Y$78</f>
        <v>2.5999999999999999E-3</v>
      </c>
      <c r="Z61" s="225">
        <f>'Tabela I'!Z61/'Tabela I'!Z$78</f>
        <v>1.1000000000000001E-3</v>
      </c>
      <c r="AA61" s="225">
        <f>'Tabela I'!AA61/'Tabela I'!AA$78</f>
        <v>0</v>
      </c>
      <c r="AB61" s="225">
        <f>'Tabela I'!AB61/'Tabela I'!AB$78</f>
        <v>3.5000000000000001E-3</v>
      </c>
      <c r="AC61" s="225">
        <f>'Tabela I'!AC61/'Tabela I'!AC$78</f>
        <v>4.0000000000000001E-3</v>
      </c>
      <c r="AD61" s="225">
        <f>'Tabela I'!AD61/'Tabela I'!AD$78</f>
        <v>2.0999999999999999E-3</v>
      </c>
      <c r="AE61" s="225">
        <f>'Tabela I'!AE61/'Tabela I'!AE$78</f>
        <v>0</v>
      </c>
      <c r="AF61" s="225">
        <f>'Tabela I'!AF61/'Tabela I'!AF$78</f>
        <v>2.8999999999999998E-3</v>
      </c>
      <c r="AG61" s="225">
        <f>'Tabela I'!AG61/'Tabela I'!AG$78</f>
        <v>0</v>
      </c>
      <c r="AH61" s="225">
        <f>'Tabela I'!AH61/'Tabela I'!AH$78</f>
        <v>2.9999999999999997E-4</v>
      </c>
      <c r="AI61" s="225">
        <f>'Tabela I'!AI61/'Tabela I'!AI$78</f>
        <v>2.8E-3</v>
      </c>
      <c r="AJ61" s="250">
        <f>'Tabela I'!AJ61/'Tabela I'!AJ$78</f>
        <v>4.2299999999999997E-2</v>
      </c>
      <c r="AK61" s="225">
        <f>'Tabela I'!AK61/'Tabela I'!AK$78</f>
        <v>1.9E-3</v>
      </c>
      <c r="AL61" s="225">
        <f>'Tabela I'!AL61/'Tabela I'!AL$78</f>
        <v>0.01</v>
      </c>
      <c r="AM61" s="225">
        <f>'Tabela I'!AM61/'Tabela I'!AM$78</f>
        <v>2.5000000000000001E-3</v>
      </c>
      <c r="AN61" s="225">
        <f>'Tabela I'!AN61/'Tabela I'!AN$78</f>
        <v>5.0000000000000001E-4</v>
      </c>
      <c r="AO61" s="225">
        <f>'Tabela I'!AO61/'Tabela I'!AO$78</f>
        <v>5.5999999999999999E-3</v>
      </c>
      <c r="AP61" s="225">
        <f>'Tabela I'!AP61/'Tabela I'!AP$78</f>
        <v>8.1100000000000005E-2</v>
      </c>
      <c r="AQ61" s="225">
        <f>'Tabela I'!AQ61/'Tabela I'!AQ$78</f>
        <v>1.2500000000000001E-2</v>
      </c>
      <c r="AR61" s="225">
        <f>'Tabela I'!AR61/'Tabela I'!AR$78</f>
        <v>2.1899999999999999E-2</v>
      </c>
      <c r="AS61" s="225">
        <f>'Tabela I'!AS61/'Tabela I'!AS$78</f>
        <v>1.1999999999999999E-3</v>
      </c>
      <c r="AT61" s="225">
        <f>'Tabela I'!AT61/'Tabela I'!AT$78</f>
        <v>2.9999999999999997E-4</v>
      </c>
      <c r="AU61" s="251">
        <f>'Tabela I'!AU61/'Tabela I'!AU$78</f>
        <v>6.8999999999999999E-3</v>
      </c>
      <c r="AV61" s="252">
        <f>'Tabela I'!AV61/'Tabela I'!AV$78</f>
        <v>1.0200000000000001E-2</v>
      </c>
      <c r="AW61" s="253">
        <f>'Tabela I'!AW61/'Tabela I'!AW$78</f>
        <v>1.4200000000000001E-2</v>
      </c>
      <c r="AX61" s="225">
        <f>'Tabela I'!AX61/'Tabela I'!AX$78</f>
        <v>1.67E-2</v>
      </c>
      <c r="AY61" s="225">
        <f>'Tabela I'!AY61/'Tabela I'!AY$78</f>
        <v>9.7999999999999997E-3</v>
      </c>
      <c r="AZ61" s="225">
        <f>'Tabela I'!AZ61/'Tabela I'!AZ$78</f>
        <v>2.8899999999999999E-2</v>
      </c>
      <c r="BA61" s="225">
        <f>'Tabela I'!BA61/'Tabela I'!BA$78</f>
        <v>1.49E-2</v>
      </c>
      <c r="BB61" s="225">
        <f>'Tabela I'!BB61/'Tabela I'!BB$78</f>
        <v>1.6400000000000001E-2</v>
      </c>
      <c r="BC61" s="251">
        <f>'Tabela I'!BC61/'Tabela I'!BC$78</f>
        <v>7.0199999999999999E-2</v>
      </c>
      <c r="BD61" s="252">
        <f>'Tabela I'!BD61/'Tabela I'!BD$78</f>
        <v>4.3099999999999999E-2</v>
      </c>
      <c r="BE61" s="252">
        <f>'Tabela I'!BE61/'Tabela I'!BE$78</f>
        <v>2.7300000000000001E-2</v>
      </c>
      <c r="BF61" s="30"/>
      <c r="BG61" s="30"/>
    </row>
    <row r="62" spans="1:59" ht="25.5" x14ac:dyDescent="0.2">
      <c r="A62" s="51"/>
      <c r="B62" s="64"/>
      <c r="C62" s="52" t="s">
        <v>63</v>
      </c>
      <c r="D62" s="53"/>
      <c r="E62" s="54"/>
      <c r="F62" s="52">
        <v>33</v>
      </c>
      <c r="G62" s="55" t="s">
        <v>168</v>
      </c>
      <c r="H62" s="71" t="s">
        <v>169</v>
      </c>
      <c r="I62" s="225">
        <f>'Tabela I'!I62/'Tabela I'!I$78</f>
        <v>1.8599999999999998E-2</v>
      </c>
      <c r="J62" s="225">
        <f>'Tabela I'!J62/'Tabela I'!J$78</f>
        <v>6.9999999999999999E-4</v>
      </c>
      <c r="K62" s="225">
        <f>'Tabela I'!K62/'Tabela I'!K$78</f>
        <v>2.3900000000000001E-2</v>
      </c>
      <c r="L62" s="249">
        <f>'Tabela I'!L62/'Tabela I'!L$78</f>
        <v>2.0000000000000001E-4</v>
      </c>
      <c r="M62" s="249">
        <f>'Tabela I'!M62/'Tabela I'!M$78</f>
        <v>2.0000000000000001E-4</v>
      </c>
      <c r="N62" s="225">
        <f>'Tabela I'!N62/'Tabela I'!N$78</f>
        <v>2.1000000000000001E-2</v>
      </c>
      <c r="O62" s="225">
        <f>'Tabela I'!O62/'Tabela I'!O$78</f>
        <v>1.1999999999999999E-3</v>
      </c>
      <c r="P62" s="249">
        <f>'Tabela I'!P62/'Tabela I'!P$78</f>
        <v>1.8E-3</v>
      </c>
      <c r="Q62" s="225">
        <f>'Tabela I'!Q62/'Tabela I'!Q$78</f>
        <v>3.5999999999999999E-3</v>
      </c>
      <c r="R62" s="249">
        <f>'Tabela I'!R62/'Tabela I'!R$78</f>
        <v>3.7999999999999999E-2</v>
      </c>
      <c r="S62" s="249">
        <f>'Tabela I'!S62/'Tabela I'!S$78</f>
        <v>0</v>
      </c>
      <c r="T62" s="225">
        <f>'Tabela I'!T62/'Tabela I'!T$78</f>
        <v>5.4000000000000003E-3</v>
      </c>
      <c r="U62" s="225">
        <f>'Tabela I'!U62/'Tabela I'!U$78</f>
        <v>2.9999999999999997E-4</v>
      </c>
      <c r="V62" s="249">
        <f>'Tabela I'!V62/'Tabela I'!V$78</f>
        <v>3.6299999999999999E-2</v>
      </c>
      <c r="W62" s="225">
        <f>'Tabela I'!W62/'Tabela I'!W$78</f>
        <v>1.1999999999999999E-3</v>
      </c>
      <c r="X62" s="225">
        <f>'Tabela I'!X62/'Tabela I'!X$78</f>
        <v>1.1999999999999999E-3</v>
      </c>
      <c r="Y62" s="225">
        <f>'Tabela I'!Y62/'Tabela I'!Y$78</f>
        <v>4.0000000000000001E-3</v>
      </c>
      <c r="Z62" s="225">
        <f>'Tabela I'!Z62/'Tabela I'!Z$78</f>
        <v>4.5999999999999999E-3</v>
      </c>
      <c r="AA62" s="225">
        <f>'Tabela I'!AA62/'Tabela I'!AA$78</f>
        <v>1.6000000000000001E-3</v>
      </c>
      <c r="AB62" s="225">
        <f>'Tabela I'!AB62/'Tabela I'!AB$78</f>
        <v>4.4999999999999997E-3</v>
      </c>
      <c r="AC62" s="225">
        <f>'Tabela I'!AC62/'Tabela I'!AC$78</f>
        <v>8.6999999999999994E-3</v>
      </c>
      <c r="AD62" s="225">
        <f>'Tabela I'!AD62/'Tabela I'!AD$78</f>
        <v>0</v>
      </c>
      <c r="AE62" s="225">
        <f>'Tabela I'!AE62/'Tabela I'!AE$78</f>
        <v>5.7000000000000002E-3</v>
      </c>
      <c r="AF62" s="225">
        <f>'Tabela I'!AF62/'Tabela I'!AF$78</f>
        <v>5.9999999999999995E-4</v>
      </c>
      <c r="AG62" s="225">
        <f>'Tabela I'!AG62/'Tabela I'!AG$78</f>
        <v>3.0999999999999999E-3</v>
      </c>
      <c r="AH62" s="225">
        <f>'Tabela I'!AH62/'Tabela I'!AH$78</f>
        <v>1.1999999999999999E-3</v>
      </c>
      <c r="AI62" s="225">
        <f>'Tabela I'!AI62/'Tabela I'!AI$78</f>
        <v>5.4000000000000003E-3</v>
      </c>
      <c r="AJ62" s="250">
        <f>'Tabela I'!AJ62/'Tabela I'!AJ$78</f>
        <v>0</v>
      </c>
      <c r="AK62" s="225">
        <f>'Tabela I'!AK62/'Tabela I'!AK$78</f>
        <v>1.5E-3</v>
      </c>
      <c r="AL62" s="225">
        <f>'Tabela I'!AL62/'Tabela I'!AL$78</f>
        <v>1.06E-2</v>
      </c>
      <c r="AM62" s="225">
        <f>'Tabela I'!AM62/'Tabela I'!AM$78</f>
        <v>1E-4</v>
      </c>
      <c r="AN62" s="225">
        <f>'Tabela I'!AN62/'Tabela I'!AN$78</f>
        <v>1.6000000000000001E-3</v>
      </c>
      <c r="AO62" s="225">
        <f>'Tabela I'!AO62/'Tabela I'!AO$78</f>
        <v>8.5000000000000006E-3</v>
      </c>
      <c r="AP62" s="225">
        <f>'Tabela I'!AP62/'Tabela I'!AP$78</f>
        <v>1E-4</v>
      </c>
      <c r="AQ62" s="225">
        <f>'Tabela I'!AQ62/'Tabela I'!AQ$78</f>
        <v>4.0000000000000002E-4</v>
      </c>
      <c r="AR62" s="225">
        <f>'Tabela I'!AR62/'Tabela I'!AR$78</f>
        <v>2E-3</v>
      </c>
      <c r="AS62" s="225">
        <f>'Tabela I'!AS62/'Tabela I'!AS$78</f>
        <v>4.8999999999999998E-3</v>
      </c>
      <c r="AT62" s="225">
        <f>'Tabela I'!AT62/'Tabela I'!AT$78</f>
        <v>0</v>
      </c>
      <c r="AU62" s="251">
        <f>'Tabela I'!AU62/'Tabela I'!AU$78</f>
        <v>0</v>
      </c>
      <c r="AV62" s="252">
        <f>'Tabela I'!AV62/'Tabela I'!AV$78</f>
        <v>6.4000000000000003E-3</v>
      </c>
      <c r="AW62" s="253">
        <f>'Tabela I'!AW62/'Tabela I'!AW$78</f>
        <v>2.8999999999999998E-3</v>
      </c>
      <c r="AX62" s="225">
        <f>'Tabela I'!AX62/'Tabela I'!AX$78</f>
        <v>2.8999999999999998E-3</v>
      </c>
      <c r="AY62" s="225">
        <f>'Tabela I'!AY62/'Tabela I'!AY$78</f>
        <v>1.0999999999999999E-2</v>
      </c>
      <c r="AZ62" s="225">
        <f>'Tabela I'!AZ62/'Tabela I'!AZ$78</f>
        <v>1E-4</v>
      </c>
      <c r="BA62" s="225">
        <f>'Tabela I'!BA62/'Tabela I'!BA$78</f>
        <v>3.2199999999999999E-2</v>
      </c>
      <c r="BB62" s="225">
        <f>'Tabela I'!BB62/'Tabela I'!BB$78</f>
        <v>1.14E-2</v>
      </c>
      <c r="BC62" s="251">
        <f>'Tabela I'!BC62/'Tabela I'!BC$78</f>
        <v>1.2999999999999999E-3</v>
      </c>
      <c r="BD62" s="252">
        <f>'Tabela I'!BD62/'Tabela I'!BD$78</f>
        <v>6.4000000000000003E-3</v>
      </c>
      <c r="BE62" s="252">
        <f>'Tabela I'!BE62/'Tabela I'!BE$78</f>
        <v>6.4000000000000003E-3</v>
      </c>
      <c r="BF62" s="30"/>
      <c r="BG62" s="30"/>
    </row>
    <row r="63" spans="1:59" x14ac:dyDescent="0.2">
      <c r="A63" s="51"/>
      <c r="B63" s="64"/>
      <c r="C63" s="52"/>
      <c r="D63" s="53"/>
      <c r="E63" s="54"/>
      <c r="F63" s="52"/>
      <c r="G63" s="55"/>
      <c r="H63" s="71"/>
      <c r="I63" s="225">
        <f>'Tabela I'!I63/'Tabela I'!I$78</f>
        <v>0</v>
      </c>
      <c r="J63" s="225">
        <f>'Tabela I'!J63/'Tabela I'!J$78</f>
        <v>0</v>
      </c>
      <c r="K63" s="225">
        <f>'Tabela I'!K63/'Tabela I'!K$78</f>
        <v>0</v>
      </c>
      <c r="L63" s="249">
        <f>'Tabela I'!L63/'Tabela I'!L$78</f>
        <v>0</v>
      </c>
      <c r="M63" s="249">
        <f>'Tabela I'!M63/'Tabela I'!M$78</f>
        <v>0</v>
      </c>
      <c r="N63" s="225">
        <f>'Tabela I'!N63/'Tabela I'!N$78</f>
        <v>0</v>
      </c>
      <c r="O63" s="225">
        <f>'Tabela I'!O63/'Tabela I'!O$78</f>
        <v>0</v>
      </c>
      <c r="P63" s="249">
        <f>'Tabela I'!P63/'Tabela I'!P$78</f>
        <v>0</v>
      </c>
      <c r="Q63" s="225">
        <f>'Tabela I'!Q63/'Tabela I'!Q$78</f>
        <v>0</v>
      </c>
      <c r="R63" s="249">
        <f>'Tabela I'!R63/'Tabela I'!R$78</f>
        <v>0</v>
      </c>
      <c r="S63" s="249">
        <f>'Tabela I'!S63/'Tabela I'!S$78</f>
        <v>0</v>
      </c>
      <c r="T63" s="225">
        <f>'Tabela I'!T63/'Tabela I'!T$78</f>
        <v>0</v>
      </c>
      <c r="U63" s="225">
        <f>'Tabela I'!U63/'Tabela I'!U$78</f>
        <v>0</v>
      </c>
      <c r="V63" s="249">
        <f>'Tabela I'!V63/'Tabela I'!V$78</f>
        <v>0</v>
      </c>
      <c r="W63" s="225">
        <f>'Tabela I'!W63/'Tabela I'!W$78</f>
        <v>0</v>
      </c>
      <c r="X63" s="225">
        <f>'Tabela I'!X63/'Tabela I'!X$78</f>
        <v>0</v>
      </c>
      <c r="Y63" s="225">
        <f>'Tabela I'!Y63/'Tabela I'!Y$78</f>
        <v>0</v>
      </c>
      <c r="Z63" s="225">
        <f>'Tabela I'!Z63/'Tabela I'!Z$78</f>
        <v>0</v>
      </c>
      <c r="AA63" s="225">
        <f>'Tabela I'!AA63/'Tabela I'!AA$78</f>
        <v>0</v>
      </c>
      <c r="AB63" s="225">
        <f>'Tabela I'!AB63/'Tabela I'!AB$78</f>
        <v>0</v>
      </c>
      <c r="AC63" s="225">
        <f>'Tabela I'!AC63/'Tabela I'!AC$78</f>
        <v>0</v>
      </c>
      <c r="AD63" s="225">
        <f>'Tabela I'!AD63/'Tabela I'!AD$78</f>
        <v>0</v>
      </c>
      <c r="AE63" s="225">
        <f>'Tabela I'!AE63/'Tabela I'!AE$78</f>
        <v>0</v>
      </c>
      <c r="AF63" s="225">
        <f>'Tabela I'!AF63/'Tabela I'!AF$78</f>
        <v>0</v>
      </c>
      <c r="AG63" s="225">
        <f>'Tabela I'!AG63/'Tabela I'!AG$78</f>
        <v>0</v>
      </c>
      <c r="AH63" s="225">
        <f>'Tabela I'!AH63/'Tabela I'!AH$78</f>
        <v>0</v>
      </c>
      <c r="AI63" s="225">
        <f>'Tabela I'!AI63/'Tabela I'!AI$78</f>
        <v>0</v>
      </c>
      <c r="AJ63" s="250">
        <f>'Tabela I'!AJ63/'Tabela I'!AJ$78</f>
        <v>0</v>
      </c>
      <c r="AK63" s="225">
        <f>'Tabela I'!AK63/'Tabela I'!AK$78</f>
        <v>0</v>
      </c>
      <c r="AL63" s="225">
        <f>'Tabela I'!AL63/'Tabela I'!AL$78</f>
        <v>0</v>
      </c>
      <c r="AM63" s="225">
        <f>'Tabela I'!AM63/'Tabela I'!AM$78</f>
        <v>0</v>
      </c>
      <c r="AN63" s="225">
        <f>'Tabela I'!AN63/'Tabela I'!AN$78</f>
        <v>0</v>
      </c>
      <c r="AO63" s="225">
        <f>'Tabela I'!AO63/'Tabela I'!AO$78</f>
        <v>0</v>
      </c>
      <c r="AP63" s="225">
        <f>'Tabela I'!AP63/'Tabela I'!AP$78</f>
        <v>0</v>
      </c>
      <c r="AQ63" s="225">
        <f>'Tabela I'!AQ63/'Tabela I'!AQ$78</f>
        <v>0</v>
      </c>
      <c r="AR63" s="225">
        <f>'Tabela I'!AR63/'Tabela I'!AR$78</f>
        <v>0</v>
      </c>
      <c r="AS63" s="225">
        <f>'Tabela I'!AS63/'Tabela I'!AS$78</f>
        <v>0</v>
      </c>
      <c r="AT63" s="225">
        <f>'Tabela I'!AT63/'Tabela I'!AT$78</f>
        <v>0</v>
      </c>
      <c r="AU63" s="251">
        <f>'Tabela I'!AU63/'Tabela I'!AU$78</f>
        <v>0</v>
      </c>
      <c r="AV63" s="252">
        <f>'Tabela I'!AV63/'Tabela I'!AV$78</f>
        <v>0</v>
      </c>
      <c r="AW63" s="253">
        <f>'Tabela I'!AW63/'Tabela I'!AW$78</f>
        <v>0</v>
      </c>
      <c r="AX63" s="225">
        <f>'Tabela I'!AX63/'Tabela I'!AX$78</f>
        <v>0</v>
      </c>
      <c r="AY63" s="225">
        <f>'Tabela I'!AY63/'Tabela I'!AY$78</f>
        <v>0</v>
      </c>
      <c r="AZ63" s="225">
        <f>'Tabela I'!AZ63/'Tabela I'!AZ$78</f>
        <v>0</v>
      </c>
      <c r="BA63" s="225">
        <f>'Tabela I'!BA63/'Tabela I'!BA$78</f>
        <v>0</v>
      </c>
      <c r="BB63" s="225">
        <f>'Tabela I'!BB63/'Tabela I'!BB$78</f>
        <v>0</v>
      </c>
      <c r="BC63" s="251">
        <f>'Tabela I'!BC63/'Tabela I'!BC$78</f>
        <v>0</v>
      </c>
      <c r="BD63" s="252">
        <f>'Tabela I'!BD63/'Tabela I'!BD$78</f>
        <v>0</v>
      </c>
      <c r="BE63" s="252">
        <f>'Tabela I'!BE63/'Tabela I'!BE$78</f>
        <v>0</v>
      </c>
      <c r="BF63" s="30"/>
      <c r="BG63" s="30"/>
    </row>
    <row r="64" spans="1:59" x14ac:dyDescent="0.2">
      <c r="A64" s="51"/>
      <c r="B64" s="158" t="s">
        <v>53</v>
      </c>
      <c r="C64" s="52"/>
      <c r="D64" s="53"/>
      <c r="E64" s="54"/>
      <c r="F64" s="52">
        <v>34</v>
      </c>
      <c r="G64" s="65" t="s">
        <v>170</v>
      </c>
      <c r="H64" s="66" t="s">
        <v>171</v>
      </c>
      <c r="I64" s="225">
        <f>'Tabela I'!I64/'Tabela I'!I$78</f>
        <v>3.3E-3</v>
      </c>
      <c r="J64" s="225">
        <f>'Tabela I'!J64/'Tabela I'!J$78</f>
        <v>3.5000000000000001E-3</v>
      </c>
      <c r="K64" s="225">
        <f>'Tabela I'!K64/'Tabela I'!K$78</f>
        <v>2.3E-3</v>
      </c>
      <c r="L64" s="249">
        <f>'Tabela I'!L64/'Tabela I'!L$78</f>
        <v>4.4999999999999997E-3</v>
      </c>
      <c r="M64" s="249">
        <f>'Tabela I'!M64/'Tabela I'!M$78</f>
        <v>6.8999999999999999E-3</v>
      </c>
      <c r="N64" s="225">
        <f>'Tabela I'!N64/'Tabela I'!N$78</f>
        <v>1.5E-3</v>
      </c>
      <c r="O64" s="225">
        <f>'Tabela I'!O64/'Tabela I'!O$78</f>
        <v>3.5999999999999999E-3</v>
      </c>
      <c r="P64" s="249">
        <f>'Tabela I'!P64/'Tabela I'!P$78</f>
        <v>5.1000000000000004E-3</v>
      </c>
      <c r="Q64" s="225">
        <f>'Tabela I'!Q64/'Tabela I'!Q$78</f>
        <v>3.8999999999999998E-3</v>
      </c>
      <c r="R64" s="249">
        <f>'Tabela I'!R64/'Tabela I'!R$78</f>
        <v>4.7999999999999996E-3</v>
      </c>
      <c r="S64" s="249">
        <f>'Tabela I'!S64/'Tabela I'!S$78</f>
        <v>4.8999999999999998E-3</v>
      </c>
      <c r="T64" s="225">
        <f>'Tabela I'!T64/'Tabela I'!T$78</f>
        <v>5.4000000000000003E-3</v>
      </c>
      <c r="U64" s="225">
        <f>'Tabela I'!U64/'Tabela I'!U$78</f>
        <v>5.7999999999999996E-3</v>
      </c>
      <c r="V64" s="249">
        <f>'Tabela I'!V64/'Tabela I'!V$78</f>
        <v>3.3E-3</v>
      </c>
      <c r="W64" s="225">
        <f>'Tabela I'!W64/'Tabela I'!W$78</f>
        <v>7.1999999999999998E-3</v>
      </c>
      <c r="X64" s="225">
        <f>'Tabela I'!X64/'Tabela I'!X$78</f>
        <v>5.8999999999999999E-3</v>
      </c>
      <c r="Y64" s="225">
        <f>'Tabela I'!Y64/'Tabela I'!Y$78</f>
        <v>3.5000000000000001E-3</v>
      </c>
      <c r="Z64" s="225">
        <f>'Tabela I'!Z64/'Tabela I'!Z$78</f>
        <v>5.3E-3</v>
      </c>
      <c r="AA64" s="225">
        <f>'Tabela I'!AA64/'Tabela I'!AA$78</f>
        <v>4.4999999999999997E-3</v>
      </c>
      <c r="AB64" s="225">
        <f>'Tabela I'!AB64/'Tabela I'!AB$78</f>
        <v>4.4999999999999997E-3</v>
      </c>
      <c r="AC64" s="225">
        <f>'Tabela I'!AC64/'Tabela I'!AC$78</f>
        <v>4.4999999999999997E-3</v>
      </c>
      <c r="AD64" s="225">
        <f>'Tabela I'!AD64/'Tabela I'!AD$78</f>
        <v>1.1999999999999999E-3</v>
      </c>
      <c r="AE64" s="225">
        <f>'Tabela I'!AE64/'Tabela I'!AE$78</f>
        <v>4.3E-3</v>
      </c>
      <c r="AF64" s="225">
        <f>'Tabela I'!AF64/'Tabela I'!AF$78</f>
        <v>5.1999999999999998E-3</v>
      </c>
      <c r="AG64" s="225">
        <f>'Tabela I'!AG64/'Tabela I'!AG$78</f>
        <v>4.3E-3</v>
      </c>
      <c r="AH64" s="225">
        <f>'Tabela I'!AH64/'Tabela I'!AH$78</f>
        <v>3.5000000000000001E-3</v>
      </c>
      <c r="AI64" s="225">
        <f>'Tabela I'!AI64/'Tabela I'!AI$78</f>
        <v>3.8E-3</v>
      </c>
      <c r="AJ64" s="250">
        <f>'Tabela I'!AJ64/'Tabela I'!AJ$78</f>
        <v>6.8999999999999999E-3</v>
      </c>
      <c r="AK64" s="225">
        <f>'Tabela I'!AK64/'Tabela I'!AK$78</f>
        <v>1.9E-3</v>
      </c>
      <c r="AL64" s="225">
        <f>'Tabela I'!AL64/'Tabela I'!AL$78</f>
        <v>8.6E-3</v>
      </c>
      <c r="AM64" s="225">
        <f>'Tabela I'!AM64/'Tabela I'!AM$78</f>
        <v>3.2000000000000002E-3</v>
      </c>
      <c r="AN64" s="225">
        <f>'Tabela I'!AN64/'Tabela I'!AN$78</f>
        <v>3.5000000000000001E-3</v>
      </c>
      <c r="AO64" s="225">
        <f>'Tabela I'!AO64/'Tabela I'!AO$78</f>
        <v>3.8999999999999998E-3</v>
      </c>
      <c r="AP64" s="225">
        <f>'Tabela I'!AP64/'Tabela I'!AP$78</f>
        <v>2.7000000000000001E-3</v>
      </c>
      <c r="AQ64" s="225">
        <f>'Tabela I'!AQ64/'Tabela I'!AQ$78</f>
        <v>3.0999999999999999E-3</v>
      </c>
      <c r="AR64" s="225">
        <f>'Tabela I'!AR64/'Tabela I'!AR$78</f>
        <v>4.4000000000000003E-3</v>
      </c>
      <c r="AS64" s="225">
        <f>'Tabela I'!AS64/'Tabela I'!AS$78</f>
        <v>4.1000000000000003E-3</v>
      </c>
      <c r="AT64" s="225">
        <f>'Tabela I'!AT64/'Tabela I'!AT$78</f>
        <v>3.0999999999999999E-3</v>
      </c>
      <c r="AU64" s="251">
        <f>'Tabela I'!AU64/'Tabela I'!AU$78</f>
        <v>7.9000000000000008E-3</v>
      </c>
      <c r="AV64" s="282">
        <f>'Tabela I'!AV64/'Tabela I'!AV$78</f>
        <v>4.7000000000000002E-3</v>
      </c>
      <c r="AW64" s="253">
        <f>'Tabela I'!AW64/'Tabela I'!AW$78</f>
        <v>5.0000000000000001E-3</v>
      </c>
      <c r="AX64" s="225">
        <f>'Tabela I'!AX64/'Tabela I'!AX$78</f>
        <v>3.8999999999999998E-3</v>
      </c>
      <c r="AY64" s="225">
        <f>'Tabela I'!AY64/'Tabela I'!AY$78</f>
        <v>6.1999999999999998E-3</v>
      </c>
      <c r="AZ64" s="225">
        <f>'Tabela I'!AZ64/'Tabela I'!AZ$78</f>
        <v>6.0000000000000001E-3</v>
      </c>
      <c r="BA64" s="225">
        <f>'Tabela I'!BA64/'Tabela I'!BA$78</f>
        <v>5.0000000000000001E-3</v>
      </c>
      <c r="BB64" s="283">
        <f>'Tabela I'!BB64/'Tabela I'!BB$78</f>
        <v>5.0000000000000001E-3</v>
      </c>
      <c r="BC64" s="251">
        <f>'Tabela I'!BC64/'Tabela I'!BC$78</f>
        <v>4.7000000000000002E-3</v>
      </c>
      <c r="BD64" s="282">
        <f>'Tabela I'!BD64/'Tabela I'!BD$78</f>
        <v>4.8999999999999998E-3</v>
      </c>
      <c r="BE64" s="282">
        <f>'Tabela I'!BE64/'Tabela I'!BE$78</f>
        <v>4.7999999999999996E-3</v>
      </c>
      <c r="BF64" s="30"/>
      <c r="BG64" s="30"/>
    </row>
    <row r="65" spans="1:60" x14ac:dyDescent="0.2">
      <c r="A65" s="51"/>
      <c r="B65" s="158" t="s">
        <v>83</v>
      </c>
      <c r="C65" s="52"/>
      <c r="D65" s="53"/>
      <c r="E65" s="54"/>
      <c r="F65" s="52">
        <v>35</v>
      </c>
      <c r="G65" s="65" t="s">
        <v>172</v>
      </c>
      <c r="H65" s="66" t="s">
        <v>173</v>
      </c>
      <c r="I65" s="225">
        <f>'Tabela I'!I65/'Tabela I'!I$78</f>
        <v>1.2699999999999999E-2</v>
      </c>
      <c r="J65" s="225">
        <f>'Tabela I'!J65/'Tabela I'!J$78</f>
        <v>0</v>
      </c>
      <c r="K65" s="225">
        <f>'Tabela I'!K65/'Tabela I'!K$78</f>
        <v>0</v>
      </c>
      <c r="L65" s="249">
        <f>'Tabela I'!L65/'Tabela I'!L$78</f>
        <v>1E-4</v>
      </c>
      <c r="M65" s="249">
        <f>'Tabela I'!M65/'Tabela I'!M$78</f>
        <v>0</v>
      </c>
      <c r="N65" s="225">
        <f>'Tabela I'!N65/'Tabela I'!N$78</f>
        <v>8.3999999999999995E-3</v>
      </c>
      <c r="O65" s="225">
        <f>'Tabela I'!O65/'Tabela I'!O$78</f>
        <v>1.15E-2</v>
      </c>
      <c r="P65" s="249">
        <f>'Tabela I'!P65/'Tabela I'!P$78</f>
        <v>1E-4</v>
      </c>
      <c r="Q65" s="225">
        <f>'Tabela I'!Q65/'Tabela I'!Q$78</f>
        <v>5.67E-2</v>
      </c>
      <c r="R65" s="249">
        <f>'Tabela I'!R65/'Tabela I'!R$78</f>
        <v>0</v>
      </c>
      <c r="S65" s="249">
        <f>'Tabela I'!S65/'Tabela I'!S$78</f>
        <v>1.4E-3</v>
      </c>
      <c r="T65" s="225">
        <f>'Tabela I'!T65/'Tabela I'!T$78</f>
        <v>5.1999999999999998E-3</v>
      </c>
      <c r="U65" s="225">
        <f>'Tabela I'!U65/'Tabela I'!U$78</f>
        <v>0</v>
      </c>
      <c r="V65" s="249">
        <f>'Tabela I'!V65/'Tabela I'!V$78</f>
        <v>0</v>
      </c>
      <c r="W65" s="225">
        <f>'Tabela I'!W65/'Tabela I'!W$78</f>
        <v>1E-3</v>
      </c>
      <c r="X65" s="225">
        <f>'Tabela I'!X65/'Tabela I'!X$78</f>
        <v>1.4E-3</v>
      </c>
      <c r="Y65" s="225">
        <f>'Tabela I'!Y65/'Tabela I'!Y$78</f>
        <v>2.5999999999999999E-3</v>
      </c>
      <c r="Z65" s="225">
        <f>'Tabela I'!Z65/'Tabela I'!Z$78</f>
        <v>5.0000000000000001E-4</v>
      </c>
      <c r="AA65" s="225">
        <f>'Tabela I'!AA65/'Tabela I'!AA$78</f>
        <v>0</v>
      </c>
      <c r="AB65" s="225">
        <f>'Tabela I'!AB65/'Tabela I'!AB$78</f>
        <v>5.0000000000000001E-4</v>
      </c>
      <c r="AC65" s="225">
        <f>'Tabela I'!AC65/'Tabela I'!AC$78</f>
        <v>2.5000000000000001E-3</v>
      </c>
      <c r="AD65" s="225">
        <f>'Tabela I'!AD65/'Tabela I'!AD$78</f>
        <v>0</v>
      </c>
      <c r="AE65" s="225">
        <f>'Tabela I'!AE65/'Tabela I'!AE$78</f>
        <v>1E-4</v>
      </c>
      <c r="AF65" s="225">
        <f>'Tabela I'!AF65/'Tabela I'!AF$78</f>
        <v>3.2000000000000002E-3</v>
      </c>
      <c r="AG65" s="225">
        <f>'Tabela I'!AG65/'Tabela I'!AG$78</f>
        <v>6.9999999999999999E-4</v>
      </c>
      <c r="AH65" s="225">
        <f>'Tabela I'!AH65/'Tabela I'!AH$78</f>
        <v>0</v>
      </c>
      <c r="AI65" s="225">
        <f>'Tabela I'!AI65/'Tabela I'!AI$78</f>
        <v>2.3E-3</v>
      </c>
      <c r="AJ65" s="250">
        <f>'Tabela I'!AJ65/'Tabela I'!AJ$78</f>
        <v>2.0000000000000001E-4</v>
      </c>
      <c r="AK65" s="225">
        <f>'Tabela I'!AK65/'Tabela I'!AK$78</f>
        <v>0</v>
      </c>
      <c r="AL65" s="225">
        <f>'Tabela I'!AL65/'Tabela I'!AL$78</f>
        <v>2.0000000000000001E-4</v>
      </c>
      <c r="AM65" s="225">
        <f>'Tabela I'!AM65/'Tabela I'!AM$78</f>
        <v>4.5999999999999999E-3</v>
      </c>
      <c r="AN65" s="225">
        <f>'Tabela I'!AN65/'Tabela I'!AN$78</f>
        <v>0</v>
      </c>
      <c r="AO65" s="225">
        <f>'Tabela I'!AO65/'Tabela I'!AO$78</f>
        <v>1.1000000000000001E-3</v>
      </c>
      <c r="AP65" s="225">
        <f>'Tabela I'!AP65/'Tabela I'!AP$78</f>
        <v>0</v>
      </c>
      <c r="AQ65" s="225">
        <f>'Tabela I'!AQ65/'Tabela I'!AQ$78</f>
        <v>1.6000000000000001E-3</v>
      </c>
      <c r="AR65" s="225">
        <f>'Tabela I'!AR65/'Tabela I'!AR$78</f>
        <v>1.1000000000000001E-3</v>
      </c>
      <c r="AS65" s="225">
        <f>'Tabela I'!AS65/'Tabela I'!AS$78</f>
        <v>0</v>
      </c>
      <c r="AT65" s="225">
        <f>'Tabela I'!AT65/'Tabela I'!AT$78</f>
        <v>0</v>
      </c>
      <c r="AU65" s="251">
        <f>'Tabela I'!AU65/'Tabela I'!AU$78</f>
        <v>0</v>
      </c>
      <c r="AV65" s="282">
        <f>'Tabela I'!AV65/'Tabela I'!AV$78</f>
        <v>2.5000000000000001E-3</v>
      </c>
      <c r="AW65" s="253">
        <f>'Tabela I'!AW65/'Tabela I'!AW$78</f>
        <v>1.6000000000000001E-3</v>
      </c>
      <c r="AX65" s="225">
        <f>'Tabela I'!AX65/'Tabela I'!AX$78</f>
        <v>1.6999999999999999E-3</v>
      </c>
      <c r="AY65" s="225">
        <f>'Tabela I'!AY65/'Tabela I'!AY$78</f>
        <v>8.9999999999999998E-4</v>
      </c>
      <c r="AZ65" s="225">
        <f>'Tabela I'!AZ65/'Tabela I'!AZ$78</f>
        <v>1E-4</v>
      </c>
      <c r="BA65" s="225">
        <f>'Tabela I'!BA65/'Tabela I'!BA$78</f>
        <v>1.6000000000000001E-3</v>
      </c>
      <c r="BB65" s="283">
        <f>'Tabela I'!BB65/'Tabela I'!BB$78</f>
        <v>1.2999999999999999E-3</v>
      </c>
      <c r="BC65" s="251">
        <f>'Tabela I'!BC65/'Tabela I'!BC$78</f>
        <v>1E-4</v>
      </c>
      <c r="BD65" s="282">
        <f>'Tabela I'!BD65/'Tabela I'!BD$78</f>
        <v>6.9999999999999999E-4</v>
      </c>
      <c r="BE65" s="282">
        <f>'Tabela I'!BE65/'Tabela I'!BE$78</f>
        <v>1.6000000000000001E-3</v>
      </c>
      <c r="BF65" s="30"/>
      <c r="BG65" s="30"/>
    </row>
    <row r="66" spans="1:60" x14ac:dyDescent="0.2">
      <c r="A66" s="51"/>
      <c r="B66" s="64" t="s">
        <v>114</v>
      </c>
      <c r="C66" s="52"/>
      <c r="D66" s="53"/>
      <c r="E66" s="54"/>
      <c r="F66" s="52">
        <v>36</v>
      </c>
      <c r="G66" s="65" t="s">
        <v>174</v>
      </c>
      <c r="H66" s="66" t="s">
        <v>175</v>
      </c>
      <c r="I66" s="225">
        <f>'Tabela I'!I66/'Tabela I'!I$78</f>
        <v>4.0399999999999998E-2</v>
      </c>
      <c r="J66" s="225">
        <f>'Tabela I'!J66/'Tabela I'!J$78</f>
        <v>1.12E-2</v>
      </c>
      <c r="K66" s="225">
        <f>'Tabela I'!K66/'Tabela I'!K$78</f>
        <v>2.8999999999999998E-3</v>
      </c>
      <c r="L66" s="249">
        <f>'Tabela I'!L66/'Tabela I'!L$78</f>
        <v>2.6800000000000001E-2</v>
      </c>
      <c r="M66" s="249">
        <f>'Tabela I'!M66/'Tabela I'!M$78</f>
        <v>4.7000000000000002E-3</v>
      </c>
      <c r="N66" s="225">
        <f>'Tabela I'!N66/'Tabela I'!N$78</f>
        <v>2.3599999999999999E-2</v>
      </c>
      <c r="O66" s="225">
        <f>'Tabela I'!O66/'Tabela I'!O$78</f>
        <v>2.6100000000000002E-2</v>
      </c>
      <c r="P66" s="249">
        <f>'Tabela I'!P66/'Tabela I'!P$78</f>
        <v>2.0000000000000001E-4</v>
      </c>
      <c r="Q66" s="225">
        <f>'Tabela I'!Q66/'Tabela I'!Q$78</f>
        <v>1.2800000000000001E-2</v>
      </c>
      <c r="R66" s="249">
        <f>'Tabela I'!R66/'Tabela I'!R$78</f>
        <v>7.0000000000000001E-3</v>
      </c>
      <c r="S66" s="249">
        <f>'Tabela I'!S66/'Tabela I'!S$78</f>
        <v>2.0299999999999999E-2</v>
      </c>
      <c r="T66" s="225">
        <f>'Tabela I'!T66/'Tabela I'!T$78</f>
        <v>4.4999999999999997E-3</v>
      </c>
      <c r="U66" s="225">
        <f>'Tabela I'!U66/'Tabela I'!U$78</f>
        <v>4.1999999999999997E-3</v>
      </c>
      <c r="V66" s="249">
        <f>'Tabela I'!V66/'Tabela I'!V$78</f>
        <v>1.2999999999999999E-3</v>
      </c>
      <c r="W66" s="225">
        <f>'Tabela I'!W66/'Tabela I'!W$78</f>
        <v>3.0099999999999998E-2</v>
      </c>
      <c r="X66" s="225">
        <f>'Tabela I'!X66/'Tabela I'!X$78</f>
        <v>2.7000000000000001E-3</v>
      </c>
      <c r="Y66" s="225">
        <f>'Tabela I'!Y66/'Tabela I'!Y$78</f>
        <v>3.6600000000000001E-2</v>
      </c>
      <c r="Z66" s="225">
        <f>'Tabela I'!Z66/'Tabela I'!Z$78</f>
        <v>1.83E-2</v>
      </c>
      <c r="AA66" s="225">
        <f>'Tabela I'!AA66/'Tabela I'!AA$78</f>
        <v>3.0999999999999999E-3</v>
      </c>
      <c r="AB66" s="225">
        <f>'Tabela I'!AB66/'Tabela I'!AB$78</f>
        <v>1.8800000000000001E-2</v>
      </c>
      <c r="AC66" s="225">
        <f>'Tabela I'!AC66/'Tabela I'!AC$78</f>
        <v>2.9399999999999999E-2</v>
      </c>
      <c r="AD66" s="225">
        <f>'Tabela I'!AD66/'Tabela I'!AD$78</f>
        <v>2.8E-3</v>
      </c>
      <c r="AE66" s="225">
        <f>'Tabela I'!AE66/'Tabela I'!AE$78</f>
        <v>2.8999999999999998E-3</v>
      </c>
      <c r="AF66" s="225">
        <f>'Tabela I'!AF66/'Tabela I'!AF$78</f>
        <v>2.2599999999999999E-2</v>
      </c>
      <c r="AG66" s="225">
        <f>'Tabela I'!AG66/'Tabela I'!AG$78</f>
        <v>3.0999999999999999E-3</v>
      </c>
      <c r="AH66" s="225">
        <f>'Tabela I'!AH66/'Tabela I'!AH$78</f>
        <v>5.0000000000000001E-4</v>
      </c>
      <c r="AI66" s="225">
        <f>'Tabela I'!AI66/'Tabela I'!AI$78</f>
        <v>2.2800000000000001E-2</v>
      </c>
      <c r="AJ66" s="250">
        <f>'Tabela I'!AJ66/'Tabela I'!AJ$78</f>
        <v>3.8E-3</v>
      </c>
      <c r="AK66" s="225">
        <f>'Tabela I'!AK66/'Tabela I'!AK$78</f>
        <v>2.8999999999999998E-3</v>
      </c>
      <c r="AL66" s="225">
        <f>'Tabela I'!AL66/'Tabela I'!AL$78</f>
        <v>1.9E-2</v>
      </c>
      <c r="AM66" s="225">
        <f>'Tabela I'!AM66/'Tabela I'!AM$78</f>
        <v>1.4800000000000001E-2</v>
      </c>
      <c r="AN66" s="225">
        <f>'Tabela I'!AN66/'Tabela I'!AN$78</f>
        <v>5.0000000000000001E-4</v>
      </c>
      <c r="AO66" s="225">
        <f>'Tabela I'!AO66/'Tabela I'!AO$78</f>
        <v>9.1000000000000004E-3</v>
      </c>
      <c r="AP66" s="225">
        <f>'Tabela I'!AP66/'Tabela I'!AP$78</f>
        <v>1.09E-2</v>
      </c>
      <c r="AQ66" s="225">
        <f>'Tabela I'!AQ66/'Tabela I'!AQ$78</f>
        <v>2.1100000000000001E-2</v>
      </c>
      <c r="AR66" s="225">
        <f>'Tabela I'!AR66/'Tabela I'!AR$78</f>
        <v>3.0000000000000001E-3</v>
      </c>
      <c r="AS66" s="225">
        <f>'Tabela I'!AS66/'Tabela I'!AS$78</f>
        <v>2.7799999999999998E-2</v>
      </c>
      <c r="AT66" s="225">
        <f>'Tabela I'!AT66/'Tabela I'!AT$78</f>
        <v>7.7000000000000002E-3</v>
      </c>
      <c r="AU66" s="251">
        <f>'Tabela I'!AU66/'Tabela I'!AU$78</f>
        <v>4.1000000000000003E-3</v>
      </c>
      <c r="AV66" s="282">
        <f>'Tabela I'!AV66/'Tabela I'!AV$78</f>
        <v>1.4500000000000001E-2</v>
      </c>
      <c r="AW66" s="253">
        <f>'Tabela I'!AW66/'Tabela I'!AW$78</f>
        <v>2.1399999999999999E-2</v>
      </c>
      <c r="AX66" s="225">
        <f>'Tabela I'!AX66/'Tabela I'!AX$78</f>
        <v>1.1599999999999999E-2</v>
      </c>
      <c r="AY66" s="225">
        <f>'Tabela I'!AY66/'Tabela I'!AY$78</f>
        <v>3.0700000000000002E-2</v>
      </c>
      <c r="AZ66" s="225">
        <f>'Tabela I'!AZ66/'Tabela I'!AZ$78</f>
        <v>2.8000000000000001E-2</v>
      </c>
      <c r="BA66" s="225">
        <f>'Tabela I'!BA66/'Tabela I'!BA$78</f>
        <v>4.3400000000000001E-2</v>
      </c>
      <c r="BB66" s="283">
        <f>'Tabela I'!BB66/'Tabela I'!BB$78</f>
        <v>2.69E-2</v>
      </c>
      <c r="BC66" s="251">
        <f>'Tabela I'!BC66/'Tabela I'!BC$78</f>
        <v>2.7699999999999999E-2</v>
      </c>
      <c r="BD66" s="282">
        <f>'Tabela I'!BD66/'Tabela I'!BD$78</f>
        <v>2.7300000000000001E-2</v>
      </c>
      <c r="BE66" s="282">
        <f>'Tabela I'!BE66/'Tabela I'!BE$78</f>
        <v>2.1100000000000001E-2</v>
      </c>
      <c r="BF66" s="30"/>
      <c r="BG66" s="30"/>
    </row>
    <row r="67" spans="1:60" ht="13.5" thickBot="1" x14ac:dyDescent="0.25">
      <c r="A67" s="82"/>
      <c r="B67" s="137" t="s">
        <v>176</v>
      </c>
      <c r="C67" s="13"/>
      <c r="D67" s="83"/>
      <c r="E67" s="14"/>
      <c r="F67" s="13">
        <v>37</v>
      </c>
      <c r="G67" s="161" t="s">
        <v>177</v>
      </c>
      <c r="H67" s="162" t="s">
        <v>178</v>
      </c>
      <c r="I67" s="228">
        <f>'Tabela I'!I67/'Tabela I'!I$78</f>
        <v>1.4800000000000001E-2</v>
      </c>
      <c r="J67" s="228">
        <f>'Tabela I'!J67/'Tabela I'!J$78</f>
        <v>1.8E-3</v>
      </c>
      <c r="K67" s="228">
        <f>'Tabela I'!K67/'Tabela I'!K$78</f>
        <v>1.1000000000000001E-3</v>
      </c>
      <c r="L67" s="260">
        <f>'Tabela I'!L67/'Tabela I'!L$78</f>
        <v>0</v>
      </c>
      <c r="M67" s="260">
        <f>'Tabela I'!M67/'Tabela I'!M$78</f>
        <v>1.1000000000000001E-3</v>
      </c>
      <c r="N67" s="228">
        <f>'Tabela I'!N67/'Tabela I'!N$78</f>
        <v>1.5E-3</v>
      </c>
      <c r="O67" s="228">
        <f>'Tabela I'!O67/'Tabela I'!O$78</f>
        <v>9.1999999999999998E-3</v>
      </c>
      <c r="P67" s="260">
        <f>'Tabela I'!P67/'Tabela I'!P$78</f>
        <v>0</v>
      </c>
      <c r="Q67" s="228">
        <f>'Tabela I'!Q67/'Tabela I'!Q$78</f>
        <v>2.9999999999999997E-4</v>
      </c>
      <c r="R67" s="260">
        <f>'Tabela I'!R67/'Tabela I'!R$78</f>
        <v>8.9999999999999998E-4</v>
      </c>
      <c r="S67" s="260">
        <f>'Tabela I'!S67/'Tabela I'!S$78</f>
        <v>0</v>
      </c>
      <c r="T67" s="228">
        <f>'Tabela I'!T67/'Tabela I'!T$78</f>
        <v>4.3E-3</v>
      </c>
      <c r="U67" s="228">
        <f>'Tabela I'!U67/'Tabela I'!U$78</f>
        <v>0</v>
      </c>
      <c r="V67" s="260">
        <f>'Tabela I'!V67/'Tabela I'!V$78</f>
        <v>0</v>
      </c>
      <c r="W67" s="228">
        <f>'Tabela I'!W67/'Tabela I'!W$78</f>
        <v>0</v>
      </c>
      <c r="X67" s="228">
        <f>'Tabela I'!X67/'Tabela I'!X$78</f>
        <v>3.7000000000000002E-3</v>
      </c>
      <c r="Y67" s="228">
        <f>'Tabela I'!Y67/'Tabela I'!Y$78</f>
        <v>9.7000000000000003E-3</v>
      </c>
      <c r="Z67" s="228">
        <f>'Tabela I'!Z67/'Tabela I'!Z$78</f>
        <v>0</v>
      </c>
      <c r="AA67" s="228">
        <f>'Tabela I'!AA67/'Tabela I'!AA$78</f>
        <v>1.2999999999999999E-3</v>
      </c>
      <c r="AB67" s="228">
        <f>'Tabela I'!AB67/'Tabela I'!AB$78</f>
        <v>2.7000000000000001E-3</v>
      </c>
      <c r="AC67" s="228">
        <f>'Tabela I'!AC67/'Tabela I'!AC$78</f>
        <v>6.0000000000000001E-3</v>
      </c>
      <c r="AD67" s="228">
        <f>'Tabela I'!AD67/'Tabela I'!AD$78</f>
        <v>0</v>
      </c>
      <c r="AE67" s="228">
        <f>'Tabela I'!AE67/'Tabela I'!AE$78</f>
        <v>0</v>
      </c>
      <c r="AF67" s="228">
        <f>'Tabela I'!AF67/'Tabela I'!AF$78</f>
        <v>0</v>
      </c>
      <c r="AG67" s="228">
        <f>'Tabela I'!AG67/'Tabela I'!AG$78</f>
        <v>0</v>
      </c>
      <c r="AH67" s="228">
        <f>'Tabela I'!AH67/'Tabela I'!AH$78</f>
        <v>6.9999999999999999E-4</v>
      </c>
      <c r="AI67" s="228">
        <f>'Tabela I'!AI67/'Tabela I'!AI$78</f>
        <v>2.0000000000000001E-4</v>
      </c>
      <c r="AJ67" s="261">
        <f>'Tabela I'!AJ67/'Tabela I'!AJ$78</f>
        <v>0</v>
      </c>
      <c r="AK67" s="228">
        <f>'Tabela I'!AK67/'Tabela I'!AK$78</f>
        <v>1E-4</v>
      </c>
      <c r="AL67" s="228">
        <f>'Tabela I'!AL67/'Tabela I'!AL$78</f>
        <v>9.9000000000000008E-3</v>
      </c>
      <c r="AM67" s="228">
        <f>'Tabela I'!AM67/'Tabela I'!AM$78</f>
        <v>1E-4</v>
      </c>
      <c r="AN67" s="228">
        <f>'Tabela I'!AN67/'Tabela I'!AN$78</f>
        <v>1.6999999999999999E-3</v>
      </c>
      <c r="AO67" s="228">
        <f>'Tabela I'!AO67/'Tabela I'!AO$78</f>
        <v>2.5000000000000001E-3</v>
      </c>
      <c r="AP67" s="228">
        <f>'Tabela I'!AP67/'Tabela I'!AP$78</f>
        <v>0</v>
      </c>
      <c r="AQ67" s="228">
        <f>'Tabela I'!AQ67/'Tabela I'!AQ$78</f>
        <v>1.2999999999999999E-3</v>
      </c>
      <c r="AR67" s="228">
        <f>'Tabela I'!AR67/'Tabela I'!AR$78</f>
        <v>5.7000000000000002E-3</v>
      </c>
      <c r="AS67" s="228">
        <f>'Tabela I'!AS67/'Tabela I'!AS$78</f>
        <v>0</v>
      </c>
      <c r="AT67" s="228">
        <f>'Tabela I'!AT67/'Tabela I'!AT$78</f>
        <v>2.2000000000000001E-3</v>
      </c>
      <c r="AU67" s="262">
        <f>'Tabela I'!AU67/'Tabela I'!AU$78</f>
        <v>0</v>
      </c>
      <c r="AV67" s="284">
        <f>'Tabela I'!AV67/'Tabela I'!AV$78</f>
        <v>2.3E-3</v>
      </c>
      <c r="AW67" s="264">
        <f>'Tabela I'!AW67/'Tabela I'!AW$78</f>
        <v>8.0000000000000004E-4</v>
      </c>
      <c r="AX67" s="228">
        <f>'Tabela I'!AX67/'Tabela I'!AX$78</f>
        <v>2.7000000000000001E-3</v>
      </c>
      <c r="AY67" s="228">
        <f>'Tabela I'!AY67/'Tabela I'!AY$78</f>
        <v>1.6999999999999999E-3</v>
      </c>
      <c r="AZ67" s="228">
        <f>'Tabela I'!AZ67/'Tabela I'!AZ$78</f>
        <v>2.9999999999999997E-4</v>
      </c>
      <c r="BA67" s="228">
        <f>'Tabela I'!BA67/'Tabela I'!BA$78</f>
        <v>1.5E-3</v>
      </c>
      <c r="BB67" s="285">
        <f>'Tabela I'!BB67/'Tabela I'!BB$78</f>
        <v>1.5E-3</v>
      </c>
      <c r="BC67" s="262">
        <f>'Tabela I'!BC67/'Tabela I'!BC$78</f>
        <v>7.6E-3</v>
      </c>
      <c r="BD67" s="284">
        <f>'Tabela I'!BD67/'Tabela I'!BD$78</f>
        <v>4.5999999999999999E-3</v>
      </c>
      <c r="BE67" s="284">
        <f>'Tabela I'!BE67/'Tabela I'!BE$78</f>
        <v>3.5000000000000001E-3</v>
      </c>
      <c r="BF67" s="30"/>
      <c r="BG67" s="30"/>
    </row>
    <row r="68" spans="1:60" ht="14.25" thickTop="1" thickBot="1" x14ac:dyDescent="0.25">
      <c r="A68" s="322" t="s">
        <v>179</v>
      </c>
      <c r="B68" s="323"/>
      <c r="C68" s="323"/>
      <c r="D68" s="323"/>
      <c r="E68" s="323"/>
      <c r="F68" s="323"/>
      <c r="G68" s="324"/>
      <c r="H68" s="165"/>
      <c r="I68" s="233">
        <f>'Tabela I'!I68/'Tabela I'!I$78</f>
        <v>0.99939999999999996</v>
      </c>
      <c r="J68" s="233">
        <f>'Tabela I'!J68/'Tabela I'!J$78</f>
        <v>1</v>
      </c>
      <c r="K68" s="233">
        <f>'Tabela I'!K68/'Tabela I'!K$78</f>
        <v>0.94030000000000002</v>
      </c>
      <c r="L68" s="233">
        <f>'Tabela I'!L68/'Tabela I'!L$78</f>
        <v>1</v>
      </c>
      <c r="M68" s="233">
        <f>'Tabela I'!M68/'Tabela I'!M$78</f>
        <v>0.99329999999999996</v>
      </c>
      <c r="N68" s="233">
        <f>'Tabela I'!N68/'Tabela I'!N$78</f>
        <v>0.99909999999999999</v>
      </c>
      <c r="O68" s="233">
        <f>'Tabela I'!O68/'Tabela I'!O$78</f>
        <v>0.9385</v>
      </c>
      <c r="P68" s="233">
        <f>'Tabela I'!P68/'Tabela I'!P$78</f>
        <v>0.99929999999999997</v>
      </c>
      <c r="Q68" s="233">
        <f>'Tabela I'!Q68/'Tabela I'!Q$78</f>
        <v>0.99970000000000003</v>
      </c>
      <c r="R68" s="233">
        <f>'Tabela I'!R68/'Tabela I'!R$78</f>
        <v>0.98870000000000002</v>
      </c>
      <c r="S68" s="233">
        <f>'Tabela I'!S68/'Tabela I'!S$78</f>
        <v>1</v>
      </c>
      <c r="T68" s="233">
        <f>'Tabela I'!T68/'Tabela I'!T$78</f>
        <v>0.91210000000000002</v>
      </c>
      <c r="U68" s="233">
        <f>'Tabela I'!U68/'Tabela I'!U$78</f>
        <v>0.99960000000000004</v>
      </c>
      <c r="V68" s="233">
        <f>'Tabela I'!V68/'Tabela I'!V$78</f>
        <v>0.98899999999999999</v>
      </c>
      <c r="W68" s="233">
        <f>'Tabela I'!W68/'Tabela I'!W$78</f>
        <v>0.99319999999999997</v>
      </c>
      <c r="X68" s="233">
        <f>'Tabela I'!X68/'Tabela I'!X$78</f>
        <v>0.87809999999999999</v>
      </c>
      <c r="Y68" s="233">
        <f>'Tabela I'!Y68/'Tabela I'!Y$78</f>
        <v>0.99650000000000005</v>
      </c>
      <c r="Z68" s="233">
        <f>'Tabela I'!Z68/'Tabela I'!Z$78</f>
        <v>0.99260000000000004</v>
      </c>
      <c r="AA68" s="233">
        <f>'Tabela I'!AA68/'Tabela I'!AA$78</f>
        <v>1</v>
      </c>
      <c r="AB68" s="233">
        <f>'Tabela I'!AB68/'Tabela I'!AB$78</f>
        <v>0.99390000000000001</v>
      </c>
      <c r="AC68" s="233">
        <f>'Tabela I'!AC68/'Tabela I'!AC$78</f>
        <v>0.99809999999999999</v>
      </c>
      <c r="AD68" s="233">
        <f>'Tabela I'!AD68/'Tabela I'!AD$78</f>
        <v>0.96909999999999996</v>
      </c>
      <c r="AE68" s="233">
        <f>'Tabela I'!AE68/'Tabela I'!AE$78</f>
        <v>1</v>
      </c>
      <c r="AF68" s="233">
        <f>'Tabela I'!AF68/'Tabela I'!AF$78</f>
        <v>0.99970000000000003</v>
      </c>
      <c r="AG68" s="233">
        <f>'Tabela I'!AG68/'Tabela I'!AG$78</f>
        <v>0.92420000000000002</v>
      </c>
      <c r="AH68" s="233">
        <f>'Tabela I'!AH68/'Tabela I'!AH$78</f>
        <v>1</v>
      </c>
      <c r="AI68" s="233">
        <f>'Tabela I'!AI68/'Tabela I'!AI$78</f>
        <v>1</v>
      </c>
      <c r="AJ68" s="233">
        <f>'Tabela I'!AJ68/'Tabela I'!AJ$78</f>
        <v>0.97899999999999998</v>
      </c>
      <c r="AK68" s="233">
        <f>'Tabela I'!AK68/'Tabela I'!AK$78</f>
        <v>1</v>
      </c>
      <c r="AL68" s="233">
        <f>'Tabela I'!AL68/'Tabela I'!AL$78</f>
        <v>0.95669999999999999</v>
      </c>
      <c r="AM68" s="233">
        <f>'Tabela I'!AM68/'Tabela I'!AM$78</f>
        <v>0.93589999999999995</v>
      </c>
      <c r="AN68" s="233">
        <f>'Tabela I'!AN68/'Tabela I'!AN$78</f>
        <v>0.99970000000000003</v>
      </c>
      <c r="AO68" s="233">
        <f>'Tabela I'!AO68/'Tabela I'!AO$78</f>
        <v>0.99580000000000002</v>
      </c>
      <c r="AP68" s="233">
        <f>'Tabela I'!AP68/'Tabela I'!AP$78</f>
        <v>0.99750000000000005</v>
      </c>
      <c r="AQ68" s="233">
        <f>'Tabela I'!AQ68/'Tabela I'!AQ$78</f>
        <v>0.94269999999999998</v>
      </c>
      <c r="AR68" s="233">
        <f>'Tabela I'!AR68/'Tabela I'!AR$78</f>
        <v>0.99990000000000001</v>
      </c>
      <c r="AS68" s="233">
        <f>'Tabela I'!AS68/'Tabela I'!AS$78</f>
        <v>0.99980000000000002</v>
      </c>
      <c r="AT68" s="233">
        <f>'Tabela I'!AT68/'Tabela I'!AT$78</f>
        <v>0.99990000000000001</v>
      </c>
      <c r="AU68" s="286">
        <f>'Tabela I'!AU68/'Tabela I'!AU$78</f>
        <v>0.96989999999999998</v>
      </c>
      <c r="AV68" s="287">
        <f>'Tabela I'!AV68/'Tabela I'!AV$78</f>
        <v>0.97719999999999996</v>
      </c>
      <c r="AW68" s="288">
        <f>'Tabela I'!AW68/'Tabela I'!AW$78</f>
        <v>0.95960000000000001</v>
      </c>
      <c r="AX68" s="233">
        <f>'Tabela I'!AX68/'Tabela I'!AX$78</f>
        <v>0.9748</v>
      </c>
      <c r="AY68" s="233">
        <f>'Tabela I'!AY68/'Tabela I'!AY$78</f>
        <v>0.99570000000000003</v>
      </c>
      <c r="AZ68" s="233">
        <f>'Tabela I'!AZ68/'Tabela I'!AZ$78</f>
        <v>0.99590000000000001</v>
      </c>
      <c r="BA68" s="233">
        <f>'Tabela I'!BA68/'Tabela I'!BA$78</f>
        <v>0.95989999999999998</v>
      </c>
      <c r="BB68" s="233">
        <f>'Tabela I'!BB68/'Tabela I'!BB$78</f>
        <v>0.97319999999999995</v>
      </c>
      <c r="BC68" s="286">
        <f>'Tabela I'!BC68/'Tabela I'!BC$78</f>
        <v>0.9758</v>
      </c>
      <c r="BD68" s="287">
        <f>'Tabela I'!BD68/'Tabela I'!BD$78</f>
        <v>0.97450000000000003</v>
      </c>
      <c r="BE68" s="287">
        <f>'Tabela I'!BE68/'Tabela I'!BE$78</f>
        <v>0.9758</v>
      </c>
      <c r="BF68" s="30"/>
      <c r="BG68" s="30"/>
    </row>
    <row r="69" spans="1:60" s="216" customFormat="1" ht="9" customHeight="1" thickTop="1" thickBot="1" x14ac:dyDescent="0.25">
      <c r="A69" s="170"/>
      <c r="B69" s="170"/>
      <c r="C69" s="170"/>
      <c r="D69" s="170"/>
      <c r="E69" s="170"/>
      <c r="F69" s="170"/>
      <c r="G69" s="170"/>
      <c r="H69" s="213"/>
      <c r="I69" s="234">
        <f>'Tabela I'!I69/'Tabela I'!I$78</f>
        <v>0</v>
      </c>
      <c r="J69" s="234">
        <f>'Tabela I'!J69/'Tabela I'!J$78</f>
        <v>0</v>
      </c>
      <c r="K69" s="234">
        <f>'Tabela I'!K69/'Tabela I'!K$78</f>
        <v>0</v>
      </c>
      <c r="L69" s="234">
        <f>'Tabela I'!L69/'Tabela I'!L$78</f>
        <v>0</v>
      </c>
      <c r="M69" s="234">
        <f>'Tabela I'!M69/'Tabela I'!M$78</f>
        <v>0</v>
      </c>
      <c r="N69" s="234">
        <f>'Tabela I'!N69/'Tabela I'!N$78</f>
        <v>0</v>
      </c>
      <c r="O69" s="234">
        <f>'Tabela I'!O69/'Tabela I'!O$78</f>
        <v>0</v>
      </c>
      <c r="P69" s="234">
        <f>'Tabela I'!P69/'Tabela I'!P$78</f>
        <v>0</v>
      </c>
      <c r="Q69" s="234">
        <f>'Tabela I'!Q69/'Tabela I'!Q$78</f>
        <v>0</v>
      </c>
      <c r="R69" s="234">
        <f>'Tabela I'!R69/'Tabela I'!R$78</f>
        <v>0</v>
      </c>
      <c r="S69" s="234">
        <f>'Tabela I'!S69/'Tabela I'!S$78</f>
        <v>0</v>
      </c>
      <c r="T69" s="234">
        <f>'Tabela I'!T69/'Tabela I'!T$78</f>
        <v>0</v>
      </c>
      <c r="U69" s="234">
        <f>'Tabela I'!U69/'Tabela I'!U$78</f>
        <v>0</v>
      </c>
      <c r="V69" s="234">
        <f>'Tabela I'!V69/'Tabela I'!V$78</f>
        <v>0</v>
      </c>
      <c r="W69" s="234">
        <f>'Tabela I'!W69/'Tabela I'!W$78</f>
        <v>0</v>
      </c>
      <c r="X69" s="234">
        <f>'Tabela I'!X69/'Tabela I'!X$78</f>
        <v>0</v>
      </c>
      <c r="Y69" s="234">
        <f>'Tabela I'!Y69/'Tabela I'!Y$78</f>
        <v>0</v>
      </c>
      <c r="Z69" s="234">
        <f>'Tabela I'!Z69/'Tabela I'!Z$78</f>
        <v>0</v>
      </c>
      <c r="AA69" s="234">
        <f>'Tabela I'!AA69/'Tabela I'!AA$78</f>
        <v>0</v>
      </c>
      <c r="AB69" s="234">
        <f>'Tabela I'!AB69/'Tabela I'!AB$78</f>
        <v>0</v>
      </c>
      <c r="AC69" s="234">
        <f>'Tabela I'!AC69/'Tabela I'!AC$78</f>
        <v>0</v>
      </c>
      <c r="AD69" s="234">
        <f>'Tabela I'!AD69/'Tabela I'!AD$78</f>
        <v>0</v>
      </c>
      <c r="AE69" s="234">
        <f>'Tabela I'!AE69/'Tabela I'!AE$78</f>
        <v>0</v>
      </c>
      <c r="AF69" s="234">
        <f>'Tabela I'!AF69/'Tabela I'!AF$78</f>
        <v>0</v>
      </c>
      <c r="AG69" s="234">
        <f>'Tabela I'!AG69/'Tabela I'!AG$78</f>
        <v>0</v>
      </c>
      <c r="AH69" s="234">
        <f>'Tabela I'!AH69/'Tabela I'!AH$78</f>
        <v>0</v>
      </c>
      <c r="AI69" s="234">
        <f>'Tabela I'!AI69/'Tabela I'!AI$78</f>
        <v>0</v>
      </c>
      <c r="AJ69" s="234">
        <f>'Tabela I'!AJ69/'Tabela I'!AJ$78</f>
        <v>0</v>
      </c>
      <c r="AK69" s="234">
        <f>'Tabela I'!AK69/'Tabela I'!AK$78</f>
        <v>0</v>
      </c>
      <c r="AL69" s="234">
        <f>'Tabela I'!AL69/'Tabela I'!AL$78</f>
        <v>0</v>
      </c>
      <c r="AM69" s="234">
        <f>'Tabela I'!AM69/'Tabela I'!AM$78</f>
        <v>0</v>
      </c>
      <c r="AN69" s="234">
        <f>'Tabela I'!AN69/'Tabela I'!AN$78</f>
        <v>0</v>
      </c>
      <c r="AO69" s="234">
        <f>'Tabela I'!AO69/'Tabela I'!AO$78</f>
        <v>0</v>
      </c>
      <c r="AP69" s="234">
        <f>'Tabela I'!AP69/'Tabela I'!AP$78</f>
        <v>0</v>
      </c>
      <c r="AQ69" s="234">
        <f>'Tabela I'!AQ69/'Tabela I'!AQ$78</f>
        <v>0</v>
      </c>
      <c r="AR69" s="234">
        <f>'Tabela I'!AR69/'Tabela I'!AR$78</f>
        <v>0</v>
      </c>
      <c r="AS69" s="234">
        <f>'Tabela I'!AS69/'Tabela I'!AS$78</f>
        <v>0</v>
      </c>
      <c r="AT69" s="234">
        <f>'Tabela I'!AT69/'Tabela I'!AT$78</f>
        <v>0</v>
      </c>
      <c r="AU69" s="234">
        <f>'Tabela I'!AU69/'Tabela I'!AU$78</f>
        <v>0</v>
      </c>
      <c r="AV69" s="234">
        <f>'Tabela I'!AV69/'Tabela I'!AV$78</f>
        <v>0</v>
      </c>
      <c r="AW69" s="234">
        <f>'Tabela I'!AW69/'Tabela I'!AW$78</f>
        <v>0</v>
      </c>
      <c r="AX69" s="234">
        <f>'Tabela I'!AX69/'Tabela I'!AX$78</f>
        <v>0</v>
      </c>
      <c r="AY69" s="234">
        <f>'Tabela I'!AY69/'Tabela I'!AY$78</f>
        <v>0</v>
      </c>
      <c r="AZ69" s="234">
        <f>'Tabela I'!AZ69/'Tabela I'!AZ$78</f>
        <v>0</v>
      </c>
      <c r="BA69" s="234">
        <f>'Tabela I'!BA69/'Tabela I'!BA$78</f>
        <v>0</v>
      </c>
      <c r="BB69" s="234">
        <f>'Tabela I'!BB69/'Tabela I'!BB$78</f>
        <v>0</v>
      </c>
      <c r="BC69" s="234">
        <f>'Tabela I'!BC69/'Tabela I'!BC$78</f>
        <v>0</v>
      </c>
      <c r="BD69" s="234">
        <f>'Tabela I'!BD69/'Tabela I'!BD$78</f>
        <v>0</v>
      </c>
      <c r="BE69" s="234">
        <f>'Tabela I'!BE69/'Tabela I'!BE$78</f>
        <v>0</v>
      </c>
      <c r="BF69" s="215"/>
      <c r="BG69" s="215"/>
    </row>
    <row r="70" spans="1:60" ht="14.25" thickTop="1" thickBot="1" x14ac:dyDescent="0.25">
      <c r="A70" s="316" t="s">
        <v>180</v>
      </c>
      <c r="B70" s="317"/>
      <c r="C70" s="317"/>
      <c r="D70" s="317"/>
      <c r="E70" s="317"/>
      <c r="F70" s="317"/>
      <c r="G70" s="318"/>
      <c r="H70" s="165"/>
      <c r="I70" s="233">
        <f>'Tabela I'!I70/'Tabela I'!I$78</f>
        <v>5.9999999999999995E-4</v>
      </c>
      <c r="J70" s="233">
        <f>'Tabela I'!J70/'Tabela I'!J$78</f>
        <v>0</v>
      </c>
      <c r="K70" s="233">
        <f>'Tabela I'!K70/'Tabela I'!K$78</f>
        <v>2.0000000000000001E-4</v>
      </c>
      <c r="L70" s="233">
        <f>'Tabela I'!L70/'Tabela I'!L$78</f>
        <v>0</v>
      </c>
      <c r="M70" s="233">
        <f>'Tabela I'!M70/'Tabela I'!M$78</f>
        <v>6.7000000000000002E-3</v>
      </c>
      <c r="N70" s="233">
        <f>'Tabela I'!N70/'Tabela I'!N$78</f>
        <v>5.0000000000000001E-4</v>
      </c>
      <c r="O70" s="233">
        <f>'Tabela I'!O70/'Tabela I'!O$78</f>
        <v>6.4000000000000003E-3</v>
      </c>
      <c r="P70" s="233">
        <f>'Tabela I'!P70/'Tabela I'!P$78</f>
        <v>6.9999999999999999E-4</v>
      </c>
      <c r="Q70" s="233">
        <f>'Tabela I'!Q70/'Tabela I'!Q$78</f>
        <v>0</v>
      </c>
      <c r="R70" s="233">
        <f>'Tabela I'!R70/'Tabela I'!R$78</f>
        <v>4.0000000000000002E-4</v>
      </c>
      <c r="S70" s="233">
        <f>'Tabela I'!S70/'Tabela I'!S$78</f>
        <v>0</v>
      </c>
      <c r="T70" s="233">
        <f>'Tabela I'!T70/'Tabela I'!T$78</f>
        <v>4.1000000000000003E-3</v>
      </c>
      <c r="U70" s="233">
        <f>'Tabela I'!U70/'Tabela I'!U$78</f>
        <v>4.0000000000000002E-4</v>
      </c>
      <c r="V70" s="233">
        <f>'Tabela I'!V70/'Tabela I'!V$78</f>
        <v>0</v>
      </c>
      <c r="W70" s="233">
        <f>'Tabela I'!W70/'Tabela I'!W$78</f>
        <v>6.7999999999999996E-3</v>
      </c>
      <c r="X70" s="233">
        <f>'Tabela I'!X70/'Tabela I'!X$78</f>
        <v>1.12E-2</v>
      </c>
      <c r="Y70" s="233">
        <f>'Tabela I'!Y70/'Tabela I'!Y$78</f>
        <v>3.5000000000000001E-3</v>
      </c>
      <c r="Z70" s="233">
        <f>'Tabela I'!Z70/'Tabela I'!Z$78</f>
        <v>5.0000000000000001E-3</v>
      </c>
      <c r="AA70" s="233">
        <f>'Tabela I'!AA70/'Tabela I'!AA$78</f>
        <v>0</v>
      </c>
      <c r="AB70" s="233">
        <f>'Tabela I'!AB70/'Tabela I'!AB$78</f>
        <v>4.0000000000000002E-4</v>
      </c>
      <c r="AC70" s="233">
        <f>'Tabela I'!AC70/'Tabela I'!AC$78</f>
        <v>1.9E-3</v>
      </c>
      <c r="AD70" s="233">
        <f>'Tabela I'!AD70/'Tabela I'!AD$78</f>
        <v>0</v>
      </c>
      <c r="AE70" s="233">
        <f>'Tabela I'!AE70/'Tabela I'!AE$78</f>
        <v>0</v>
      </c>
      <c r="AF70" s="233">
        <f>'Tabela I'!AF70/'Tabela I'!AF$78</f>
        <v>2.9999999999999997E-4</v>
      </c>
      <c r="AG70" s="233">
        <f>'Tabela I'!AG70/'Tabela I'!AG$78</f>
        <v>0</v>
      </c>
      <c r="AH70" s="233">
        <f>'Tabela I'!AH70/'Tabela I'!AH$78</f>
        <v>0</v>
      </c>
      <c r="AI70" s="233">
        <f>'Tabela I'!AI70/'Tabela I'!AI$78</f>
        <v>0</v>
      </c>
      <c r="AJ70" s="233">
        <f>'Tabela I'!AJ70/'Tabela I'!AJ$78</f>
        <v>1E-4</v>
      </c>
      <c r="AK70" s="233">
        <f>'Tabela I'!AK70/'Tabela I'!AK$78</f>
        <v>0</v>
      </c>
      <c r="AL70" s="233">
        <f>'Tabela I'!AL70/'Tabela I'!AL$78</f>
        <v>5.9999999999999995E-4</v>
      </c>
      <c r="AM70" s="233">
        <f>'Tabela I'!AM70/'Tabela I'!AM$78</f>
        <v>6.4100000000000004E-2</v>
      </c>
      <c r="AN70" s="233">
        <f>'Tabela I'!AN70/'Tabela I'!AN$78</f>
        <v>2.9999999999999997E-4</v>
      </c>
      <c r="AO70" s="233">
        <f>'Tabela I'!AO70/'Tabela I'!AO$78</f>
        <v>4.1999999999999997E-3</v>
      </c>
      <c r="AP70" s="233">
        <f>'Tabela I'!AP70/'Tabela I'!AP$78</f>
        <v>2.5000000000000001E-3</v>
      </c>
      <c r="AQ70" s="233">
        <f>'Tabela I'!AQ70/'Tabela I'!AQ$78</f>
        <v>0</v>
      </c>
      <c r="AR70" s="233">
        <f>'Tabela I'!AR70/'Tabela I'!AR$78</f>
        <v>1E-4</v>
      </c>
      <c r="AS70" s="233">
        <f>'Tabela I'!AS70/'Tabela I'!AS$78</f>
        <v>2.0000000000000001E-4</v>
      </c>
      <c r="AT70" s="233">
        <f>'Tabela I'!AT70/'Tabela I'!AT$78</f>
        <v>0</v>
      </c>
      <c r="AU70" s="286">
        <f>'Tabela I'!AU70/'Tabela I'!AU$78</f>
        <v>3.7000000000000002E-3</v>
      </c>
      <c r="AV70" s="287">
        <f>'Tabela I'!AV70/'Tabela I'!AV$78</f>
        <v>3.3E-3</v>
      </c>
      <c r="AW70" s="288">
        <f>'Tabela I'!AW70/'Tabela I'!AW$78</f>
        <v>1.11E-2</v>
      </c>
      <c r="AX70" s="233">
        <f>'Tabela I'!AX70/'Tabela I'!AX$78</f>
        <v>6.4999999999999997E-3</v>
      </c>
      <c r="AY70" s="233">
        <f>'Tabela I'!AY70/'Tabela I'!AY$78</f>
        <v>3.5999999999999999E-3</v>
      </c>
      <c r="AZ70" s="233">
        <f>'Tabela I'!AZ70/'Tabela I'!AZ$78</f>
        <v>4.1000000000000003E-3</v>
      </c>
      <c r="BA70" s="233">
        <f>'Tabela I'!BA70/'Tabela I'!BA$78</f>
        <v>3.5999999999999999E-3</v>
      </c>
      <c r="BB70" s="233">
        <f>'Tabela I'!BB70/'Tabela I'!BB$78</f>
        <v>6.0000000000000001E-3</v>
      </c>
      <c r="BC70" s="286">
        <f>'Tabela I'!BC70/'Tabela I'!BC$78</f>
        <v>1.1299999999999999E-2</v>
      </c>
      <c r="BD70" s="287">
        <f>'Tabela I'!BD70/'Tabela I'!BD$78</f>
        <v>8.6E-3</v>
      </c>
      <c r="BE70" s="287">
        <f>'Tabela I'!BE70/'Tabela I'!BE$78</f>
        <v>6.1000000000000004E-3</v>
      </c>
      <c r="BF70" s="30"/>
      <c r="BG70" s="30"/>
    </row>
    <row r="71" spans="1:60" ht="13.5" thickTop="1" x14ac:dyDescent="0.2">
      <c r="A71" s="143"/>
      <c r="B71" s="107"/>
      <c r="C71" s="104"/>
      <c r="D71" s="104"/>
      <c r="E71" s="106"/>
      <c r="F71" s="104">
        <v>38</v>
      </c>
      <c r="G71" s="108" t="s">
        <v>181</v>
      </c>
      <c r="H71" s="171" t="s">
        <v>182</v>
      </c>
      <c r="I71" s="230">
        <f>'Tabela I'!I71/'Tabela I'!I$78</f>
        <v>5.9999999999999995E-4</v>
      </c>
      <c r="J71" s="230">
        <f>'Tabela I'!J71/'Tabela I'!J$78</f>
        <v>0</v>
      </c>
      <c r="K71" s="230">
        <f>'Tabela I'!K71/'Tabela I'!K$78</f>
        <v>2.0000000000000001E-4</v>
      </c>
      <c r="L71" s="268">
        <f>'Tabela I'!L71/'Tabela I'!L$78</f>
        <v>0</v>
      </c>
      <c r="M71" s="268">
        <f>'Tabela I'!M71/'Tabela I'!M$78</f>
        <v>6.7000000000000002E-3</v>
      </c>
      <c r="N71" s="230">
        <f>'Tabela I'!N71/'Tabela I'!N$78</f>
        <v>5.0000000000000001E-4</v>
      </c>
      <c r="O71" s="230">
        <f>'Tabela I'!O71/'Tabela I'!O$78</f>
        <v>6.4000000000000003E-3</v>
      </c>
      <c r="P71" s="268">
        <f>'Tabela I'!P71/'Tabela I'!P$78</f>
        <v>6.9999999999999999E-4</v>
      </c>
      <c r="Q71" s="230">
        <f>'Tabela I'!Q71/'Tabela I'!Q$78</f>
        <v>0</v>
      </c>
      <c r="R71" s="268">
        <f>'Tabela I'!R71/'Tabela I'!R$78</f>
        <v>4.0000000000000002E-4</v>
      </c>
      <c r="S71" s="268">
        <f>'Tabela I'!S71/'Tabela I'!S$78</f>
        <v>0</v>
      </c>
      <c r="T71" s="230">
        <f>'Tabela I'!T71/'Tabela I'!T$78</f>
        <v>4.1000000000000003E-3</v>
      </c>
      <c r="U71" s="230">
        <f>'Tabela I'!U71/'Tabela I'!U$78</f>
        <v>4.0000000000000002E-4</v>
      </c>
      <c r="V71" s="268">
        <f>'Tabela I'!V71/'Tabela I'!V$78</f>
        <v>0</v>
      </c>
      <c r="W71" s="230">
        <f>'Tabela I'!W71/'Tabela I'!W$78</f>
        <v>6.7999999999999996E-3</v>
      </c>
      <c r="X71" s="230">
        <f>'Tabela I'!X71/'Tabela I'!X$78</f>
        <v>1.12E-2</v>
      </c>
      <c r="Y71" s="230">
        <f>'Tabela I'!Y71/'Tabela I'!Y$78</f>
        <v>3.5000000000000001E-3</v>
      </c>
      <c r="Z71" s="230">
        <f>'Tabela I'!Z71/'Tabela I'!Z$78</f>
        <v>5.0000000000000001E-3</v>
      </c>
      <c r="AA71" s="230">
        <f>'Tabela I'!AA71/'Tabela I'!AA$78</f>
        <v>0</v>
      </c>
      <c r="AB71" s="230">
        <f>'Tabela I'!AB71/'Tabela I'!AB$78</f>
        <v>4.0000000000000002E-4</v>
      </c>
      <c r="AC71" s="230">
        <f>'Tabela I'!AC71/'Tabela I'!AC$78</f>
        <v>1.9E-3</v>
      </c>
      <c r="AD71" s="230">
        <f>'Tabela I'!AD71/'Tabela I'!AD$78</f>
        <v>0</v>
      </c>
      <c r="AE71" s="230">
        <f>'Tabela I'!AE71/'Tabela I'!AE$78</f>
        <v>0</v>
      </c>
      <c r="AF71" s="230">
        <f>'Tabela I'!AF71/'Tabela I'!AF$78</f>
        <v>2.9999999999999997E-4</v>
      </c>
      <c r="AG71" s="230">
        <f>'Tabela I'!AG71/'Tabela I'!AG$78</f>
        <v>0</v>
      </c>
      <c r="AH71" s="230">
        <f>'Tabela I'!AH71/'Tabela I'!AH$78</f>
        <v>0</v>
      </c>
      <c r="AI71" s="230">
        <f>'Tabela I'!AI71/'Tabela I'!AI$78</f>
        <v>0</v>
      </c>
      <c r="AJ71" s="269">
        <f>'Tabela I'!AJ71/'Tabela I'!AJ$78</f>
        <v>1E-4</v>
      </c>
      <c r="AK71" s="230">
        <f>'Tabela I'!AK71/'Tabela I'!AK$78</f>
        <v>0</v>
      </c>
      <c r="AL71" s="230">
        <f>'Tabela I'!AL71/'Tabela I'!AL$78</f>
        <v>5.9999999999999995E-4</v>
      </c>
      <c r="AM71" s="230">
        <f>'Tabela I'!AM71/'Tabela I'!AM$78</f>
        <v>6.4100000000000004E-2</v>
      </c>
      <c r="AN71" s="230">
        <f>'Tabela I'!AN71/'Tabela I'!AN$78</f>
        <v>2.9999999999999997E-4</v>
      </c>
      <c r="AO71" s="230">
        <f>'Tabela I'!AO71/'Tabela I'!AO$78</f>
        <v>4.1999999999999997E-3</v>
      </c>
      <c r="AP71" s="230">
        <f>'Tabela I'!AP71/'Tabela I'!AP$78</f>
        <v>2.5000000000000001E-3</v>
      </c>
      <c r="AQ71" s="230">
        <f>'Tabela I'!AQ71/'Tabela I'!AQ$78</f>
        <v>0</v>
      </c>
      <c r="AR71" s="230">
        <f>'Tabela I'!AR71/'Tabela I'!AR$78</f>
        <v>1E-4</v>
      </c>
      <c r="AS71" s="230">
        <f>'Tabela I'!AS71/'Tabela I'!AS$78</f>
        <v>2.0000000000000001E-4</v>
      </c>
      <c r="AT71" s="230">
        <f>'Tabela I'!AT71/'Tabela I'!AT$78</f>
        <v>0</v>
      </c>
      <c r="AU71" s="270">
        <f>'Tabela I'!AU71/'Tabela I'!AU$78</f>
        <v>3.7000000000000002E-3</v>
      </c>
      <c r="AV71" s="289">
        <f>'Tabela I'!AV71/'Tabela I'!AV$78</f>
        <v>3.3E-3</v>
      </c>
      <c r="AW71" s="272">
        <f>'Tabela I'!AW71/'Tabela I'!AW$78</f>
        <v>1.11E-2</v>
      </c>
      <c r="AX71" s="230">
        <f>'Tabela I'!AX71/'Tabela I'!AX$78</f>
        <v>6.4999999999999997E-3</v>
      </c>
      <c r="AY71" s="230">
        <f>'Tabela I'!AY71/'Tabela I'!AY$78</f>
        <v>3.5999999999999999E-3</v>
      </c>
      <c r="AZ71" s="230">
        <f>'Tabela I'!AZ71/'Tabela I'!AZ$78</f>
        <v>4.1000000000000003E-3</v>
      </c>
      <c r="BA71" s="230">
        <f>'Tabela I'!BA71/'Tabela I'!BA$78</f>
        <v>3.5999999999999999E-3</v>
      </c>
      <c r="BB71" s="290">
        <f>'Tabela I'!BB71/'Tabela I'!BB$78</f>
        <v>6.0000000000000001E-3</v>
      </c>
      <c r="BC71" s="270">
        <f>'Tabela I'!BC71/'Tabela I'!BC$78</f>
        <v>1.1299999999999999E-2</v>
      </c>
      <c r="BD71" s="289">
        <f>'Tabela I'!BD71/'Tabela I'!BD$78</f>
        <v>8.6E-3</v>
      </c>
      <c r="BE71" s="289">
        <f>'Tabela I'!BE71/'Tabela I'!BE$78</f>
        <v>6.1000000000000004E-3</v>
      </c>
      <c r="BF71" s="30"/>
      <c r="BG71" s="30"/>
    </row>
    <row r="72" spans="1:60" ht="8.25" customHeight="1" thickBot="1" x14ac:dyDescent="0.25">
      <c r="A72" s="212"/>
      <c r="B72" s="174"/>
      <c r="C72" s="175"/>
      <c r="D72" s="175"/>
      <c r="E72" s="176"/>
      <c r="F72" s="175"/>
      <c r="G72" s="177"/>
      <c r="H72" s="178"/>
      <c r="I72" s="235">
        <f>'Tabela I'!I72/'Tabela I'!I$78</f>
        <v>0</v>
      </c>
      <c r="J72" s="235">
        <f>'Tabela I'!J72/'Tabela I'!J$78</f>
        <v>0</v>
      </c>
      <c r="K72" s="235">
        <f>'Tabela I'!K72/'Tabela I'!K$78</f>
        <v>0</v>
      </c>
      <c r="L72" s="291">
        <f>'Tabela I'!L72/'Tabela I'!L$78</f>
        <v>0</v>
      </c>
      <c r="M72" s="291">
        <f>'Tabela I'!M72/'Tabela I'!M$78</f>
        <v>0</v>
      </c>
      <c r="N72" s="235">
        <f>'Tabela I'!N72/'Tabela I'!N$78</f>
        <v>0</v>
      </c>
      <c r="O72" s="235">
        <f>'Tabela I'!O72/'Tabela I'!O$78</f>
        <v>0</v>
      </c>
      <c r="P72" s="291">
        <f>'Tabela I'!P72/'Tabela I'!P$78</f>
        <v>0</v>
      </c>
      <c r="Q72" s="235">
        <f>'Tabela I'!Q72/'Tabela I'!Q$78</f>
        <v>0</v>
      </c>
      <c r="R72" s="291">
        <f>'Tabela I'!R72/'Tabela I'!R$78</f>
        <v>0</v>
      </c>
      <c r="S72" s="291">
        <f>'Tabela I'!S72/'Tabela I'!S$78</f>
        <v>0</v>
      </c>
      <c r="T72" s="235">
        <f>'Tabela I'!T72/'Tabela I'!T$78</f>
        <v>0</v>
      </c>
      <c r="U72" s="235">
        <f>'Tabela I'!U72/'Tabela I'!U$78</f>
        <v>0</v>
      </c>
      <c r="V72" s="291">
        <f>'Tabela I'!V72/'Tabela I'!V$78</f>
        <v>0</v>
      </c>
      <c r="W72" s="235">
        <f>'Tabela I'!W72/'Tabela I'!W$78</f>
        <v>0</v>
      </c>
      <c r="X72" s="235">
        <f>'Tabela I'!X72/'Tabela I'!X$78</f>
        <v>0</v>
      </c>
      <c r="Y72" s="235">
        <f>'Tabela I'!Y72/'Tabela I'!Y$78</f>
        <v>0</v>
      </c>
      <c r="Z72" s="235">
        <f>'Tabela I'!Z72/'Tabela I'!Z$78</f>
        <v>0</v>
      </c>
      <c r="AA72" s="235">
        <f>'Tabela I'!AA72/'Tabela I'!AA$78</f>
        <v>0</v>
      </c>
      <c r="AB72" s="235">
        <f>'Tabela I'!AB72/'Tabela I'!AB$78</f>
        <v>0</v>
      </c>
      <c r="AC72" s="235">
        <f>'Tabela I'!AC72/'Tabela I'!AC$78</f>
        <v>0</v>
      </c>
      <c r="AD72" s="235">
        <f>'Tabela I'!AD72/'Tabela I'!AD$78</f>
        <v>0</v>
      </c>
      <c r="AE72" s="235">
        <f>'Tabela I'!AE72/'Tabela I'!AE$78</f>
        <v>0</v>
      </c>
      <c r="AF72" s="235">
        <f>'Tabela I'!AF72/'Tabela I'!AF$78</f>
        <v>0</v>
      </c>
      <c r="AG72" s="235">
        <f>'Tabela I'!AG72/'Tabela I'!AG$78</f>
        <v>0</v>
      </c>
      <c r="AH72" s="235">
        <f>'Tabela I'!AH72/'Tabela I'!AH$78</f>
        <v>0</v>
      </c>
      <c r="AI72" s="235">
        <f>'Tabela I'!AI72/'Tabela I'!AI$78</f>
        <v>0</v>
      </c>
      <c r="AJ72" s="292">
        <f>'Tabela I'!AJ72/'Tabela I'!AJ$78</f>
        <v>0</v>
      </c>
      <c r="AK72" s="235">
        <f>'Tabela I'!AK72/'Tabela I'!AK$78</f>
        <v>0</v>
      </c>
      <c r="AL72" s="235">
        <f>'Tabela I'!AL72/'Tabela I'!AL$78</f>
        <v>0</v>
      </c>
      <c r="AM72" s="235">
        <f>'Tabela I'!AM72/'Tabela I'!AM$78</f>
        <v>0</v>
      </c>
      <c r="AN72" s="235">
        <f>'Tabela I'!AN72/'Tabela I'!AN$78</f>
        <v>0</v>
      </c>
      <c r="AO72" s="235">
        <f>'Tabela I'!AO72/'Tabela I'!AO$78</f>
        <v>0</v>
      </c>
      <c r="AP72" s="235">
        <f>'Tabela I'!AP72/'Tabela I'!AP$78</f>
        <v>0</v>
      </c>
      <c r="AQ72" s="235">
        <f>'Tabela I'!AQ72/'Tabela I'!AQ$78</f>
        <v>0</v>
      </c>
      <c r="AR72" s="235">
        <f>'Tabela I'!AR72/'Tabela I'!AR$78</f>
        <v>0</v>
      </c>
      <c r="AS72" s="235">
        <f>'Tabela I'!AS72/'Tabela I'!AS$78</f>
        <v>0</v>
      </c>
      <c r="AT72" s="235">
        <f>'Tabela I'!AT72/'Tabela I'!AT$78</f>
        <v>0</v>
      </c>
      <c r="AU72" s="235">
        <f>'Tabela I'!AU72/'Tabela I'!AU$78</f>
        <v>0</v>
      </c>
      <c r="AV72" s="293">
        <f>'Tabela I'!AV72/'Tabela I'!AV$78</f>
        <v>0</v>
      </c>
      <c r="AW72" s="235">
        <f>'Tabela I'!AW72/'Tabela I'!AW$78</f>
        <v>0</v>
      </c>
      <c r="AX72" s="235">
        <f>'Tabela I'!AX72/'Tabela I'!AX$78</f>
        <v>0</v>
      </c>
      <c r="AY72" s="235">
        <f>'Tabela I'!AY72/'Tabela I'!AY$78</f>
        <v>0</v>
      </c>
      <c r="AZ72" s="235">
        <f>'Tabela I'!AZ72/'Tabela I'!AZ$78</f>
        <v>0</v>
      </c>
      <c r="BA72" s="235">
        <f>'Tabela I'!BA72/'Tabela I'!BA$78</f>
        <v>0</v>
      </c>
      <c r="BB72" s="293">
        <f>'Tabela I'!BB72/'Tabela I'!BB$78</f>
        <v>0</v>
      </c>
      <c r="BC72" s="235">
        <f>'Tabela I'!BC72/'Tabela I'!BC$78</f>
        <v>0</v>
      </c>
      <c r="BD72" s="293">
        <f>'Tabela I'!BD72/'Tabela I'!BD$78</f>
        <v>0</v>
      </c>
      <c r="BE72" s="293">
        <f>'Tabela I'!BE72/'Tabela I'!BE$78</f>
        <v>0</v>
      </c>
      <c r="BF72" s="30"/>
      <c r="BG72" s="30"/>
    </row>
    <row r="73" spans="1:60" ht="15.75" customHeight="1" thickTop="1" thickBot="1" x14ac:dyDescent="0.25">
      <c r="A73" s="319" t="s">
        <v>183</v>
      </c>
      <c r="B73" s="320"/>
      <c r="C73" s="320"/>
      <c r="D73" s="320"/>
      <c r="E73" s="320"/>
      <c r="F73" s="320"/>
      <c r="G73" s="321"/>
      <c r="H73" s="183" t="s">
        <v>184</v>
      </c>
      <c r="I73" s="236">
        <f>'Tabela I'!I73/'Tabela I'!I$78</f>
        <v>0</v>
      </c>
      <c r="J73" s="236">
        <f>'Tabela I'!J73/'Tabela I'!J$78</f>
        <v>0</v>
      </c>
      <c r="K73" s="236">
        <f>'Tabela I'!K73/'Tabela I'!K$78</f>
        <v>5.9499999999999997E-2</v>
      </c>
      <c r="L73" s="236">
        <f>'Tabela I'!L73/'Tabela I'!L$78</f>
        <v>0</v>
      </c>
      <c r="M73" s="236">
        <f>'Tabela I'!M73/'Tabela I'!M$78</f>
        <v>0</v>
      </c>
      <c r="N73" s="236">
        <f>'Tabela I'!N73/'Tabela I'!N$78</f>
        <v>4.0000000000000002E-4</v>
      </c>
      <c r="O73" s="236">
        <f>'Tabela I'!O73/'Tabela I'!O$78</f>
        <v>5.5100000000000003E-2</v>
      </c>
      <c r="P73" s="236">
        <f>'Tabela I'!P73/'Tabela I'!P$78</f>
        <v>0</v>
      </c>
      <c r="Q73" s="236">
        <f>'Tabela I'!Q73/'Tabela I'!Q$78</f>
        <v>2.9999999999999997E-4</v>
      </c>
      <c r="R73" s="236">
        <f>'Tabela I'!R73/'Tabela I'!R$78</f>
        <v>1.0800000000000001E-2</v>
      </c>
      <c r="S73" s="236">
        <f>'Tabela I'!S73/'Tabela I'!S$78</f>
        <v>0</v>
      </c>
      <c r="T73" s="236">
        <f>'Tabela I'!T73/'Tabela I'!T$78</f>
        <v>8.3799999999999999E-2</v>
      </c>
      <c r="U73" s="236">
        <f>'Tabela I'!U73/'Tabela I'!U$78</f>
        <v>0</v>
      </c>
      <c r="V73" s="236">
        <f>'Tabela I'!V73/'Tabela I'!V$78</f>
        <v>1.0999999999999999E-2</v>
      </c>
      <c r="W73" s="236">
        <f>'Tabela I'!W73/'Tabela I'!W$78</f>
        <v>0</v>
      </c>
      <c r="X73" s="236">
        <f>'Tabela I'!X73/'Tabela I'!X$78</f>
        <v>0.11070000000000001</v>
      </c>
      <c r="Y73" s="236">
        <f>'Tabela I'!Y73/'Tabela I'!Y$78</f>
        <v>0</v>
      </c>
      <c r="Z73" s="236">
        <f>'Tabela I'!Z73/'Tabela I'!Z$78</f>
        <v>2.3999999999999998E-3</v>
      </c>
      <c r="AA73" s="236">
        <f>'Tabela I'!AA73/'Tabela I'!AA$78</f>
        <v>0</v>
      </c>
      <c r="AB73" s="236">
        <f>'Tabela I'!AB73/'Tabela I'!AB$78</f>
        <v>5.7000000000000002E-3</v>
      </c>
      <c r="AC73" s="236">
        <f>'Tabela I'!AC73/'Tabela I'!AC$78</f>
        <v>0</v>
      </c>
      <c r="AD73" s="236">
        <f>'Tabela I'!AD73/'Tabela I'!AD$78</f>
        <v>3.09E-2</v>
      </c>
      <c r="AE73" s="236">
        <f>'Tabela I'!AE73/'Tabela I'!AE$78</f>
        <v>0</v>
      </c>
      <c r="AF73" s="236">
        <f>'Tabela I'!AF73/'Tabela I'!AF$78</f>
        <v>0</v>
      </c>
      <c r="AG73" s="236">
        <f>'Tabela I'!AG73/'Tabela I'!AG$78</f>
        <v>7.5800000000000006E-2</v>
      </c>
      <c r="AH73" s="236">
        <f>'Tabela I'!AH73/'Tabela I'!AH$78</f>
        <v>0</v>
      </c>
      <c r="AI73" s="236">
        <f>'Tabela I'!AI73/'Tabela I'!AI$78</f>
        <v>0</v>
      </c>
      <c r="AJ73" s="236">
        <f>'Tabela I'!AJ73/'Tabela I'!AJ$78</f>
        <v>2.1000000000000001E-2</v>
      </c>
      <c r="AK73" s="236">
        <f>'Tabela I'!AK73/'Tabela I'!AK$78</f>
        <v>0</v>
      </c>
      <c r="AL73" s="236">
        <f>'Tabela I'!AL73/'Tabela I'!AL$78</f>
        <v>4.2799999999999998E-2</v>
      </c>
      <c r="AM73" s="236">
        <f>'Tabela I'!AM73/'Tabela I'!AM$78</f>
        <v>0</v>
      </c>
      <c r="AN73" s="236">
        <f>'Tabela I'!AN73/'Tabela I'!AN$78</f>
        <v>0</v>
      </c>
      <c r="AO73" s="236">
        <f>'Tabela I'!AO73/'Tabela I'!AO$78</f>
        <v>0</v>
      </c>
      <c r="AP73" s="236">
        <f>'Tabela I'!AP73/'Tabela I'!AP$78</f>
        <v>0</v>
      </c>
      <c r="AQ73" s="236">
        <f>'Tabela I'!AQ73/'Tabela I'!AQ$78</f>
        <v>5.7200000000000001E-2</v>
      </c>
      <c r="AR73" s="236">
        <f>'Tabela I'!AR73/'Tabela I'!AR$78</f>
        <v>0</v>
      </c>
      <c r="AS73" s="236">
        <f>'Tabela I'!AS73/'Tabela I'!AS$78</f>
        <v>0</v>
      </c>
      <c r="AT73" s="236">
        <f>'Tabela I'!AT73/'Tabela I'!AT$78</f>
        <v>1E-4</v>
      </c>
      <c r="AU73" s="294">
        <f>'Tabela I'!AU73/'Tabela I'!AU$78</f>
        <v>2.64E-2</v>
      </c>
      <c r="AV73" s="295">
        <f>'Tabela I'!AV73/'Tabela I'!AV$78</f>
        <v>1.9400000000000001E-2</v>
      </c>
      <c r="AW73" s="296">
        <f>'Tabela I'!AW73/'Tabela I'!AW$78</f>
        <v>2.9399999999999999E-2</v>
      </c>
      <c r="AX73" s="236">
        <f>'Tabela I'!AX73/'Tabela I'!AX$78</f>
        <v>1.8700000000000001E-2</v>
      </c>
      <c r="AY73" s="236">
        <f>'Tabela I'!AY73/'Tabela I'!AY$78</f>
        <v>6.9999999999999999E-4</v>
      </c>
      <c r="AZ73" s="236">
        <f>'Tabela I'!AZ73/'Tabela I'!AZ$78</f>
        <v>0</v>
      </c>
      <c r="BA73" s="236">
        <f>'Tabela I'!BA73/'Tabela I'!BA$78</f>
        <v>3.6499999999999998E-2</v>
      </c>
      <c r="BB73" s="236">
        <f>'Tabela I'!BB73/'Tabela I'!BB$78</f>
        <v>2.0799999999999999E-2</v>
      </c>
      <c r="BC73" s="294">
        <f>'Tabela I'!BC73/'Tabela I'!BC$78</f>
        <v>1.29E-2</v>
      </c>
      <c r="BD73" s="295">
        <f>'Tabela I'!BD73/'Tabela I'!BD$78</f>
        <v>1.6899999999999998E-2</v>
      </c>
      <c r="BE73" s="295">
        <f>'Tabela I'!BE73/'Tabela I'!BE$78</f>
        <v>1.8100000000000002E-2</v>
      </c>
      <c r="BF73" s="30"/>
      <c r="BG73" s="30"/>
    </row>
    <row r="74" spans="1:60" ht="13.5" thickTop="1" x14ac:dyDescent="0.2">
      <c r="A74" s="143"/>
      <c r="B74" s="107"/>
      <c r="C74" s="188" t="s">
        <v>57</v>
      </c>
      <c r="D74" s="107"/>
      <c r="E74" s="145"/>
      <c r="F74" s="107"/>
      <c r="G74" s="217" t="s">
        <v>185</v>
      </c>
      <c r="H74" s="171" t="s">
        <v>186</v>
      </c>
      <c r="I74" s="232">
        <f>'Tabela I'!I74/'Tabela I'!I$78</f>
        <v>0</v>
      </c>
      <c r="J74" s="232">
        <f>'Tabela I'!J74/'Tabela I'!J$78</f>
        <v>0</v>
      </c>
      <c r="K74" s="232">
        <f>'Tabela I'!K74/'Tabela I'!K$78</f>
        <v>5.9499999999999997E-2</v>
      </c>
      <c r="L74" s="232">
        <f>'Tabela I'!L74/'Tabela I'!L$78</f>
        <v>0</v>
      </c>
      <c r="M74" s="232">
        <f>'Tabela I'!M74/'Tabela I'!M$78</f>
        <v>0</v>
      </c>
      <c r="N74" s="232">
        <f>'Tabela I'!N74/'Tabela I'!N$78</f>
        <v>0</v>
      </c>
      <c r="O74" s="232">
        <f>'Tabela I'!O74/'Tabela I'!O$78</f>
        <v>5.5100000000000003E-2</v>
      </c>
      <c r="P74" s="232">
        <f>'Tabela I'!P74/'Tabela I'!P$78</f>
        <v>0</v>
      </c>
      <c r="Q74" s="232">
        <f>'Tabela I'!Q74/'Tabela I'!Q$78</f>
        <v>0</v>
      </c>
      <c r="R74" s="232">
        <f>'Tabela I'!R74/'Tabela I'!R$78</f>
        <v>5.7999999999999996E-3</v>
      </c>
      <c r="S74" s="232">
        <f>'Tabela I'!S74/'Tabela I'!S$78</f>
        <v>0</v>
      </c>
      <c r="T74" s="232">
        <f>'Tabela I'!T74/'Tabela I'!T$78</f>
        <v>8.3799999999999999E-2</v>
      </c>
      <c r="U74" s="232">
        <f>'Tabela I'!U74/'Tabela I'!U$78</f>
        <v>0</v>
      </c>
      <c r="V74" s="232">
        <f>'Tabela I'!V74/'Tabela I'!V$78</f>
        <v>0</v>
      </c>
      <c r="W74" s="232">
        <f>'Tabela I'!W74/'Tabela I'!W$78</f>
        <v>0</v>
      </c>
      <c r="X74" s="232">
        <f>'Tabela I'!X74/'Tabela I'!X$78</f>
        <v>0.11070000000000001</v>
      </c>
      <c r="Y74" s="232">
        <f>'Tabela I'!Y74/'Tabela I'!Y$78</f>
        <v>0</v>
      </c>
      <c r="Z74" s="232">
        <f>'Tabela I'!Z74/'Tabela I'!Z$78</f>
        <v>0</v>
      </c>
      <c r="AA74" s="232">
        <f>'Tabela I'!AA74/'Tabela I'!AA$78</f>
        <v>0</v>
      </c>
      <c r="AB74" s="232">
        <f>'Tabela I'!AB74/'Tabela I'!AB$78</f>
        <v>0</v>
      </c>
      <c r="AC74" s="232">
        <f>'Tabela I'!AC74/'Tabela I'!AC$78</f>
        <v>0</v>
      </c>
      <c r="AD74" s="232">
        <f>'Tabela I'!AD74/'Tabela I'!AD$78</f>
        <v>3.09E-2</v>
      </c>
      <c r="AE74" s="232">
        <f>'Tabela I'!AE74/'Tabela I'!AE$78</f>
        <v>0</v>
      </c>
      <c r="AF74" s="232">
        <f>'Tabela I'!AF74/'Tabela I'!AF$78</f>
        <v>0</v>
      </c>
      <c r="AG74" s="232">
        <f>'Tabela I'!AG74/'Tabela I'!AG$78</f>
        <v>7.5700000000000003E-2</v>
      </c>
      <c r="AH74" s="232">
        <f>'Tabela I'!AH74/'Tabela I'!AH$78</f>
        <v>0</v>
      </c>
      <c r="AI74" s="232">
        <f>'Tabela I'!AI74/'Tabela I'!AI$78</f>
        <v>0</v>
      </c>
      <c r="AJ74" s="232">
        <f>'Tabela I'!AJ74/'Tabela I'!AJ$78</f>
        <v>2.0899999999999998E-2</v>
      </c>
      <c r="AK74" s="232">
        <f>'Tabela I'!AK74/'Tabela I'!AK$78</f>
        <v>0</v>
      </c>
      <c r="AL74" s="232">
        <f>'Tabela I'!AL74/'Tabela I'!AL$78</f>
        <v>4.24E-2</v>
      </c>
      <c r="AM74" s="232">
        <f>'Tabela I'!AM74/'Tabela I'!AM$78</f>
        <v>0</v>
      </c>
      <c r="AN74" s="232">
        <f>'Tabela I'!AN74/'Tabela I'!AN$78</f>
        <v>0</v>
      </c>
      <c r="AO74" s="232">
        <f>'Tabela I'!AO74/'Tabela I'!AO$78</f>
        <v>0</v>
      </c>
      <c r="AP74" s="232">
        <f>'Tabela I'!AP74/'Tabela I'!AP$78</f>
        <v>0</v>
      </c>
      <c r="AQ74" s="232">
        <f>'Tabela I'!AQ74/'Tabela I'!AQ$78</f>
        <v>5.7200000000000001E-2</v>
      </c>
      <c r="AR74" s="232">
        <f>'Tabela I'!AR74/'Tabela I'!AR$78</f>
        <v>0</v>
      </c>
      <c r="AS74" s="232">
        <f>'Tabela I'!AS74/'Tabela I'!AS$78</f>
        <v>0</v>
      </c>
      <c r="AT74" s="232">
        <f>'Tabela I'!AT74/'Tabela I'!AT$78</f>
        <v>0</v>
      </c>
      <c r="AU74" s="279">
        <f>'Tabela I'!AU74/'Tabela I'!AU$78</f>
        <v>2.64E-2</v>
      </c>
      <c r="AV74" s="280">
        <f>'Tabela I'!AV74/'Tabela I'!AV$78</f>
        <v>1.8700000000000001E-2</v>
      </c>
      <c r="AW74" s="281">
        <f>'Tabela I'!AW74/'Tabela I'!AW$78</f>
        <v>2.92E-2</v>
      </c>
      <c r="AX74" s="232">
        <f>'Tabela I'!AX74/'Tabela I'!AX$78</f>
        <v>1.8599999999999998E-2</v>
      </c>
      <c r="AY74" s="232">
        <f>'Tabela I'!AY74/'Tabela I'!AY$78</f>
        <v>0</v>
      </c>
      <c r="AZ74" s="232">
        <f>'Tabela I'!AZ74/'Tabela I'!AZ$78</f>
        <v>0</v>
      </c>
      <c r="BA74" s="232">
        <f>'Tabela I'!BA74/'Tabela I'!BA$78</f>
        <v>2.63E-2</v>
      </c>
      <c r="BB74" s="232">
        <f>'Tabela I'!BB74/'Tabela I'!BB$78</f>
        <v>1.7899999999999999E-2</v>
      </c>
      <c r="BC74" s="279">
        <f>'Tabela I'!BC74/'Tabela I'!BC$78</f>
        <v>1.23E-2</v>
      </c>
      <c r="BD74" s="280">
        <f>'Tabela I'!BD74/'Tabela I'!BD$78</f>
        <v>1.5100000000000001E-2</v>
      </c>
      <c r="BE74" s="280">
        <f>'Tabela I'!BE74/'Tabela I'!BE$78</f>
        <v>1.6799999999999999E-2</v>
      </c>
      <c r="BF74" s="30"/>
      <c r="BG74" s="30"/>
    </row>
    <row r="75" spans="1:60" x14ac:dyDescent="0.2">
      <c r="A75" s="51"/>
      <c r="B75" s="52"/>
      <c r="C75" s="52"/>
      <c r="D75" s="189" t="s">
        <v>128</v>
      </c>
      <c r="E75" s="54"/>
      <c r="F75" s="52">
        <v>39</v>
      </c>
      <c r="G75" s="190" t="s">
        <v>187</v>
      </c>
      <c r="H75" s="71" t="s">
        <v>188</v>
      </c>
      <c r="I75" s="225">
        <f>'Tabela I'!I75/'Tabela I'!I$78</f>
        <v>0</v>
      </c>
      <c r="J75" s="225">
        <f>'Tabela I'!J75/'Tabela I'!J$78</f>
        <v>0</v>
      </c>
      <c r="K75" s="225">
        <f>'Tabela I'!K75/'Tabela I'!K$78</f>
        <v>5.9499999999999997E-2</v>
      </c>
      <c r="L75" s="249">
        <f>'Tabela I'!L75/'Tabela I'!L$78</f>
        <v>0</v>
      </c>
      <c r="M75" s="249">
        <f>'Tabela I'!M75/'Tabela I'!M$78</f>
        <v>0</v>
      </c>
      <c r="N75" s="225">
        <f>'Tabela I'!N75/'Tabela I'!N$78</f>
        <v>0</v>
      </c>
      <c r="O75" s="225">
        <f>'Tabela I'!O75/'Tabela I'!O$78</f>
        <v>5.5100000000000003E-2</v>
      </c>
      <c r="P75" s="249">
        <f>'Tabela I'!P75/'Tabela I'!P$78</f>
        <v>0</v>
      </c>
      <c r="Q75" s="225">
        <f>'Tabela I'!Q75/'Tabela I'!Q$78</f>
        <v>0</v>
      </c>
      <c r="R75" s="249">
        <f>'Tabela I'!R75/'Tabela I'!R$78</f>
        <v>5.7999999999999996E-3</v>
      </c>
      <c r="S75" s="249">
        <f>'Tabela I'!S75/'Tabela I'!S$78</f>
        <v>0</v>
      </c>
      <c r="T75" s="225">
        <f>'Tabela I'!T75/'Tabela I'!T$78</f>
        <v>8.3799999999999999E-2</v>
      </c>
      <c r="U75" s="225">
        <f>'Tabela I'!U75/'Tabela I'!U$78</f>
        <v>0</v>
      </c>
      <c r="V75" s="249">
        <f>'Tabela I'!V75/'Tabela I'!V$78</f>
        <v>0</v>
      </c>
      <c r="W75" s="225">
        <f>'Tabela I'!W75/'Tabela I'!W$78</f>
        <v>0</v>
      </c>
      <c r="X75" s="225">
        <f>'Tabela I'!X75/'Tabela I'!X$78</f>
        <v>0.11070000000000001</v>
      </c>
      <c r="Y75" s="225">
        <f>'Tabela I'!Y75/'Tabela I'!Y$78</f>
        <v>0</v>
      </c>
      <c r="Z75" s="225">
        <f>'Tabela I'!Z75/'Tabela I'!Z$78</f>
        <v>0</v>
      </c>
      <c r="AA75" s="225">
        <f>'Tabela I'!AA75/'Tabela I'!AA$78</f>
        <v>0</v>
      </c>
      <c r="AB75" s="225">
        <f>'Tabela I'!AB75/'Tabela I'!AB$78</f>
        <v>0</v>
      </c>
      <c r="AC75" s="225">
        <f>'Tabela I'!AC75/'Tabela I'!AC$78</f>
        <v>0</v>
      </c>
      <c r="AD75" s="225">
        <f>'Tabela I'!AD75/'Tabela I'!AD$78</f>
        <v>3.09E-2</v>
      </c>
      <c r="AE75" s="225">
        <f>'Tabela I'!AE75/'Tabela I'!AE$78</f>
        <v>0</v>
      </c>
      <c r="AF75" s="225">
        <f>'Tabela I'!AF75/'Tabela I'!AF$78</f>
        <v>0</v>
      </c>
      <c r="AG75" s="225">
        <f>'Tabela I'!AG75/'Tabela I'!AG$78</f>
        <v>7.5700000000000003E-2</v>
      </c>
      <c r="AH75" s="225">
        <f>'Tabela I'!AH75/'Tabela I'!AH$78</f>
        <v>0</v>
      </c>
      <c r="AI75" s="225">
        <f>'Tabela I'!AI75/'Tabela I'!AI$78</f>
        <v>0</v>
      </c>
      <c r="AJ75" s="250">
        <f>'Tabela I'!AJ75/'Tabela I'!AJ$78</f>
        <v>2.0899999999999998E-2</v>
      </c>
      <c r="AK75" s="225">
        <f>'Tabela I'!AK75/'Tabela I'!AK$78</f>
        <v>0</v>
      </c>
      <c r="AL75" s="225">
        <f>'Tabela I'!AL75/'Tabela I'!AL$78</f>
        <v>4.24E-2</v>
      </c>
      <c r="AM75" s="225">
        <f>'Tabela I'!AM75/'Tabela I'!AM$78</f>
        <v>0</v>
      </c>
      <c r="AN75" s="225">
        <f>'Tabela I'!AN75/'Tabela I'!AN$78</f>
        <v>0</v>
      </c>
      <c r="AO75" s="225">
        <f>'Tabela I'!AO75/'Tabela I'!AO$78</f>
        <v>0</v>
      </c>
      <c r="AP75" s="225">
        <f>'Tabela I'!AP75/'Tabela I'!AP$78</f>
        <v>0</v>
      </c>
      <c r="AQ75" s="225">
        <f>'Tabela I'!AQ75/'Tabela I'!AQ$78</f>
        <v>5.7200000000000001E-2</v>
      </c>
      <c r="AR75" s="225">
        <f>'Tabela I'!AR75/'Tabela I'!AR$78</f>
        <v>0</v>
      </c>
      <c r="AS75" s="225">
        <f>'Tabela I'!AS75/'Tabela I'!AS$78</f>
        <v>0</v>
      </c>
      <c r="AT75" s="225">
        <f>'Tabela I'!AT75/'Tabela I'!AT$78</f>
        <v>0</v>
      </c>
      <c r="AU75" s="251">
        <f>'Tabela I'!AU75/'Tabela I'!AU$78</f>
        <v>2.64E-2</v>
      </c>
      <c r="AV75" s="252">
        <f>'Tabela I'!AV75/'Tabela I'!AV$78</f>
        <v>1.8700000000000001E-2</v>
      </c>
      <c r="AW75" s="253">
        <f>'Tabela I'!AW75/'Tabela I'!AW$78</f>
        <v>2.92E-2</v>
      </c>
      <c r="AX75" s="225">
        <f>'Tabela I'!AX75/'Tabela I'!AX$78</f>
        <v>1.8599999999999998E-2</v>
      </c>
      <c r="AY75" s="225">
        <f>'Tabela I'!AY75/'Tabela I'!AY$78</f>
        <v>0</v>
      </c>
      <c r="AZ75" s="225">
        <f>'Tabela I'!AZ75/'Tabela I'!AZ$78</f>
        <v>0</v>
      </c>
      <c r="BA75" s="225">
        <f>'Tabela I'!BA75/'Tabela I'!BA$78</f>
        <v>0</v>
      </c>
      <c r="BB75" s="225">
        <f>'Tabela I'!BB75/'Tabela I'!BB$78</f>
        <v>1.09E-2</v>
      </c>
      <c r="BC75" s="251">
        <f>'Tabela I'!BC75/'Tabela I'!BC$78</f>
        <v>0</v>
      </c>
      <c r="BD75" s="252">
        <f>'Tabela I'!BD75/'Tabela I'!BD$78</f>
        <v>5.4999999999999997E-3</v>
      </c>
      <c r="BE75" s="252">
        <f>'Tabela I'!BE75/'Tabela I'!BE$78</f>
        <v>1.1900000000000001E-2</v>
      </c>
      <c r="BF75" s="30"/>
      <c r="BG75" s="30"/>
    </row>
    <row r="76" spans="1:60" x14ac:dyDescent="0.2">
      <c r="A76" s="51"/>
      <c r="B76" s="52"/>
      <c r="C76" s="52"/>
      <c r="D76" s="191" t="s">
        <v>134</v>
      </c>
      <c r="E76" s="54"/>
      <c r="F76" s="52">
        <v>40</v>
      </c>
      <c r="G76" s="190" t="s">
        <v>189</v>
      </c>
      <c r="H76" s="71" t="s">
        <v>190</v>
      </c>
      <c r="I76" s="225">
        <f>'Tabela I'!I76/'Tabela I'!I$78</f>
        <v>0</v>
      </c>
      <c r="J76" s="225">
        <f>'Tabela I'!J76/'Tabela I'!J$78</f>
        <v>0</v>
      </c>
      <c r="K76" s="225">
        <f>'Tabela I'!K76/'Tabela I'!K$78</f>
        <v>0</v>
      </c>
      <c r="L76" s="249">
        <f>'Tabela I'!L76/'Tabela I'!L$78</f>
        <v>0</v>
      </c>
      <c r="M76" s="249">
        <f>'Tabela I'!M76/'Tabela I'!M$78</f>
        <v>0</v>
      </c>
      <c r="N76" s="225">
        <f>'Tabela I'!N76/'Tabela I'!N$78</f>
        <v>0</v>
      </c>
      <c r="O76" s="225">
        <f>'Tabela I'!O76/'Tabela I'!O$78</f>
        <v>0</v>
      </c>
      <c r="P76" s="249">
        <f>'Tabela I'!P76/'Tabela I'!P$78</f>
        <v>0</v>
      </c>
      <c r="Q76" s="225">
        <f>'Tabela I'!Q76/'Tabela I'!Q$78</f>
        <v>0</v>
      </c>
      <c r="R76" s="249">
        <f>'Tabela I'!R76/'Tabela I'!R$78</f>
        <v>0</v>
      </c>
      <c r="S76" s="249">
        <f>'Tabela I'!S76/'Tabela I'!S$78</f>
        <v>0</v>
      </c>
      <c r="T76" s="225">
        <f>'Tabela I'!T76/'Tabela I'!T$78</f>
        <v>0</v>
      </c>
      <c r="U76" s="225">
        <f>'Tabela I'!U76/'Tabela I'!U$78</f>
        <v>0</v>
      </c>
      <c r="V76" s="249">
        <f>'Tabela I'!V76/'Tabela I'!V$78</f>
        <v>0</v>
      </c>
      <c r="W76" s="225">
        <f>'Tabela I'!W76/'Tabela I'!W$78</f>
        <v>0</v>
      </c>
      <c r="X76" s="225">
        <f>'Tabela I'!X76/'Tabela I'!X$78</f>
        <v>0</v>
      </c>
      <c r="Y76" s="225">
        <f>'Tabela I'!Y76/'Tabela I'!Y$78</f>
        <v>0</v>
      </c>
      <c r="Z76" s="225">
        <f>'Tabela I'!Z76/'Tabela I'!Z$78</f>
        <v>0</v>
      </c>
      <c r="AA76" s="225">
        <f>'Tabela I'!AA76/'Tabela I'!AA$78</f>
        <v>0</v>
      </c>
      <c r="AB76" s="225">
        <f>'Tabela I'!AB76/'Tabela I'!AB$78</f>
        <v>0</v>
      </c>
      <c r="AC76" s="225">
        <f>'Tabela I'!AC76/'Tabela I'!AC$78</f>
        <v>0</v>
      </c>
      <c r="AD76" s="225">
        <f>'Tabela I'!AD76/'Tabela I'!AD$78</f>
        <v>0</v>
      </c>
      <c r="AE76" s="225">
        <f>'Tabela I'!AE76/'Tabela I'!AE$78</f>
        <v>0</v>
      </c>
      <c r="AF76" s="225">
        <f>'Tabela I'!AF76/'Tabela I'!AF$78</f>
        <v>0</v>
      </c>
      <c r="AG76" s="225">
        <f>'Tabela I'!AG76/'Tabela I'!AG$78</f>
        <v>0</v>
      </c>
      <c r="AH76" s="225">
        <f>'Tabela I'!AH76/'Tabela I'!AH$78</f>
        <v>0</v>
      </c>
      <c r="AI76" s="225">
        <f>'Tabela I'!AI76/'Tabela I'!AI$78</f>
        <v>0</v>
      </c>
      <c r="AJ76" s="250">
        <f>'Tabela I'!AJ76/'Tabela I'!AJ$78</f>
        <v>0</v>
      </c>
      <c r="AK76" s="225">
        <f>'Tabela I'!AK76/'Tabela I'!AK$78</f>
        <v>0</v>
      </c>
      <c r="AL76" s="225">
        <f>'Tabela I'!AL76/'Tabela I'!AL$78</f>
        <v>0</v>
      </c>
      <c r="AM76" s="225">
        <f>'Tabela I'!AM76/'Tabela I'!AM$78</f>
        <v>0</v>
      </c>
      <c r="AN76" s="225">
        <f>'Tabela I'!AN76/'Tabela I'!AN$78</f>
        <v>0</v>
      </c>
      <c r="AO76" s="225">
        <f>'Tabela I'!AO76/'Tabela I'!AO$78</f>
        <v>0</v>
      </c>
      <c r="AP76" s="225">
        <f>'Tabela I'!AP76/'Tabela I'!AP$78</f>
        <v>0</v>
      </c>
      <c r="AQ76" s="225">
        <f>'Tabela I'!AQ76/'Tabela I'!AQ$78</f>
        <v>0</v>
      </c>
      <c r="AR76" s="225">
        <f>'Tabela I'!AR76/'Tabela I'!AR$78</f>
        <v>0</v>
      </c>
      <c r="AS76" s="225">
        <f>'Tabela I'!AS76/'Tabela I'!AS$78</f>
        <v>0</v>
      </c>
      <c r="AT76" s="225">
        <f>'Tabela I'!AT76/'Tabela I'!AT$78</f>
        <v>0</v>
      </c>
      <c r="AU76" s="251">
        <f>'Tabela I'!AU76/'Tabela I'!AU$78</f>
        <v>0</v>
      </c>
      <c r="AV76" s="252">
        <f>'Tabela I'!AV76/'Tabela I'!AV$78</f>
        <v>0</v>
      </c>
      <c r="AW76" s="253">
        <f>'Tabela I'!AW76/'Tabela I'!AW$78</f>
        <v>0</v>
      </c>
      <c r="AX76" s="225">
        <f>'Tabela I'!AX76/'Tabela I'!AX$78</f>
        <v>0</v>
      </c>
      <c r="AY76" s="225">
        <f>'Tabela I'!AY76/'Tabela I'!AY$78</f>
        <v>0</v>
      </c>
      <c r="AZ76" s="225">
        <f>'Tabela I'!AZ76/'Tabela I'!AZ$78</f>
        <v>0</v>
      </c>
      <c r="BA76" s="225">
        <f>'Tabela I'!BA76/'Tabela I'!BA$78</f>
        <v>2.63E-2</v>
      </c>
      <c r="BB76" s="225">
        <f>'Tabela I'!BB76/'Tabela I'!BB$78</f>
        <v>7.0000000000000001E-3</v>
      </c>
      <c r="BC76" s="251">
        <f>'Tabela I'!BC76/'Tabela I'!BC$78</f>
        <v>1.23E-2</v>
      </c>
      <c r="BD76" s="252">
        <f>'Tabela I'!BD76/'Tabela I'!BD$78</f>
        <v>9.5999999999999992E-3</v>
      </c>
      <c r="BE76" s="252">
        <f>'Tabela I'!BE76/'Tabela I'!BE$78</f>
        <v>5.0000000000000001E-3</v>
      </c>
      <c r="BF76" s="30"/>
      <c r="BG76" s="30"/>
    </row>
    <row r="77" spans="1:60" ht="13.5" thickBot="1" x14ac:dyDescent="0.25">
      <c r="A77" s="82"/>
      <c r="B77" s="13"/>
      <c r="C77" s="13" t="s">
        <v>60</v>
      </c>
      <c r="D77" s="13"/>
      <c r="E77" s="14"/>
      <c r="F77" s="13">
        <v>41</v>
      </c>
      <c r="G77" s="192" t="s">
        <v>191</v>
      </c>
      <c r="H77" s="162" t="s">
        <v>192</v>
      </c>
      <c r="I77" s="228">
        <f>'Tabela I'!I77/'Tabela I'!I$78</f>
        <v>0</v>
      </c>
      <c r="J77" s="228">
        <f>'Tabela I'!J77/'Tabela I'!J$78</f>
        <v>0</v>
      </c>
      <c r="K77" s="228">
        <f>'Tabela I'!K77/'Tabela I'!K$78</f>
        <v>0</v>
      </c>
      <c r="L77" s="260">
        <f>'Tabela I'!L77/'Tabela I'!L$78</f>
        <v>0</v>
      </c>
      <c r="M77" s="260">
        <f>'Tabela I'!M77/'Tabela I'!M$78</f>
        <v>0</v>
      </c>
      <c r="N77" s="228">
        <f>'Tabela I'!N77/'Tabela I'!N$78</f>
        <v>4.0000000000000002E-4</v>
      </c>
      <c r="O77" s="228">
        <f>'Tabela I'!O77/'Tabela I'!O$78</f>
        <v>0</v>
      </c>
      <c r="P77" s="260">
        <f>'Tabela I'!P77/'Tabela I'!P$78</f>
        <v>0</v>
      </c>
      <c r="Q77" s="228">
        <f>'Tabela I'!Q77/'Tabela I'!Q$78</f>
        <v>2.9999999999999997E-4</v>
      </c>
      <c r="R77" s="260">
        <f>'Tabela I'!R77/'Tabela I'!R$78</f>
        <v>5.0000000000000001E-3</v>
      </c>
      <c r="S77" s="260">
        <f>'Tabela I'!S77/'Tabela I'!S$78</f>
        <v>0</v>
      </c>
      <c r="T77" s="228">
        <f>'Tabela I'!T77/'Tabela I'!T$78</f>
        <v>0</v>
      </c>
      <c r="U77" s="228">
        <f>'Tabela I'!U77/'Tabela I'!U$78</f>
        <v>0</v>
      </c>
      <c r="V77" s="260">
        <f>'Tabela I'!V77/'Tabela I'!V$78</f>
        <v>1.0999999999999999E-2</v>
      </c>
      <c r="W77" s="228">
        <f>'Tabela I'!W77/'Tabela I'!W$78</f>
        <v>0</v>
      </c>
      <c r="X77" s="228">
        <f>'Tabela I'!X77/'Tabela I'!X$78</f>
        <v>0</v>
      </c>
      <c r="Y77" s="228">
        <f>'Tabela I'!Y77/'Tabela I'!Y$78</f>
        <v>0</v>
      </c>
      <c r="Z77" s="228">
        <f>'Tabela I'!Z77/'Tabela I'!Z$78</f>
        <v>2.3999999999999998E-3</v>
      </c>
      <c r="AA77" s="228">
        <f>'Tabela I'!AA77/'Tabela I'!AA$78</f>
        <v>0</v>
      </c>
      <c r="AB77" s="228">
        <f>'Tabela I'!AB77/'Tabela I'!AB$78</f>
        <v>5.7000000000000002E-3</v>
      </c>
      <c r="AC77" s="228">
        <f>'Tabela I'!AC77/'Tabela I'!AC$78</f>
        <v>0</v>
      </c>
      <c r="AD77" s="228">
        <f>'Tabela I'!AD77/'Tabela I'!AD$78</f>
        <v>0</v>
      </c>
      <c r="AE77" s="228">
        <f>'Tabela I'!AE77/'Tabela I'!AE$78</f>
        <v>0</v>
      </c>
      <c r="AF77" s="228">
        <f>'Tabela I'!AF77/'Tabela I'!AF$78</f>
        <v>0</v>
      </c>
      <c r="AG77" s="228">
        <f>'Tabela I'!AG77/'Tabela I'!AG$78</f>
        <v>0</v>
      </c>
      <c r="AH77" s="228">
        <f>'Tabela I'!AH77/'Tabela I'!AH$78</f>
        <v>0</v>
      </c>
      <c r="AI77" s="228">
        <f>'Tabela I'!AI77/'Tabela I'!AI$78</f>
        <v>0</v>
      </c>
      <c r="AJ77" s="261">
        <f>'Tabela I'!AJ77/'Tabela I'!AJ$78</f>
        <v>1E-4</v>
      </c>
      <c r="AK77" s="228">
        <f>'Tabela I'!AK77/'Tabela I'!AK$78</f>
        <v>0</v>
      </c>
      <c r="AL77" s="228">
        <f>'Tabela I'!AL77/'Tabela I'!AL$78</f>
        <v>4.0000000000000002E-4</v>
      </c>
      <c r="AM77" s="228">
        <f>'Tabela I'!AM77/'Tabela I'!AM$78</f>
        <v>0</v>
      </c>
      <c r="AN77" s="228">
        <f>'Tabela I'!AN77/'Tabela I'!AN$78</f>
        <v>0</v>
      </c>
      <c r="AO77" s="228">
        <f>'Tabela I'!AO77/'Tabela I'!AO$78</f>
        <v>0</v>
      </c>
      <c r="AP77" s="228">
        <f>'Tabela I'!AP77/'Tabela I'!AP$78</f>
        <v>0</v>
      </c>
      <c r="AQ77" s="228">
        <f>'Tabela I'!AQ77/'Tabela I'!AQ$78</f>
        <v>0</v>
      </c>
      <c r="AR77" s="228">
        <f>'Tabela I'!AR77/'Tabela I'!AR$78</f>
        <v>0</v>
      </c>
      <c r="AS77" s="228">
        <f>'Tabela I'!AS77/'Tabela I'!AS$78</f>
        <v>0</v>
      </c>
      <c r="AT77" s="228">
        <f>'Tabela I'!AT77/'Tabela I'!AT$78</f>
        <v>1E-4</v>
      </c>
      <c r="AU77" s="262">
        <f>'Tabela I'!AU77/'Tabela I'!AU$78</f>
        <v>0</v>
      </c>
      <c r="AV77" s="263">
        <f>'Tabela I'!AV77/'Tabela I'!AV$78</f>
        <v>8.0000000000000004E-4</v>
      </c>
      <c r="AW77" s="264">
        <f>'Tabela I'!AW77/'Tabela I'!AW$78</f>
        <v>2.0000000000000001E-4</v>
      </c>
      <c r="AX77" s="228">
        <f>'Tabela I'!AX77/'Tabela I'!AX$78</f>
        <v>1E-4</v>
      </c>
      <c r="AY77" s="228">
        <f>'Tabela I'!AY77/'Tabela I'!AY$78</f>
        <v>6.9999999999999999E-4</v>
      </c>
      <c r="AZ77" s="228">
        <f>'Tabela I'!AZ77/'Tabela I'!AZ$78</f>
        <v>0</v>
      </c>
      <c r="BA77" s="228">
        <f>'Tabela I'!BA77/'Tabela I'!BA$78</f>
        <v>1.0200000000000001E-2</v>
      </c>
      <c r="BB77" s="228">
        <f>'Tabela I'!BB77/'Tabela I'!BB$78</f>
        <v>2.8999999999999998E-3</v>
      </c>
      <c r="BC77" s="262">
        <f>'Tabela I'!BC77/'Tabela I'!BC$78</f>
        <v>5.9999999999999995E-4</v>
      </c>
      <c r="BD77" s="263">
        <f>'Tabela I'!BD77/'Tabela I'!BD$78</f>
        <v>1.6999999999999999E-3</v>
      </c>
      <c r="BE77" s="263">
        <f>'Tabela I'!BE77/'Tabela I'!BE$78</f>
        <v>1.2999999999999999E-3</v>
      </c>
      <c r="BF77" s="30"/>
      <c r="BG77" s="30"/>
    </row>
    <row r="78" spans="1:60" ht="14.25" thickTop="1" thickBot="1" x14ac:dyDescent="0.25">
      <c r="A78" s="310" t="s">
        <v>193</v>
      </c>
      <c r="B78" s="311"/>
      <c r="C78" s="311"/>
      <c r="D78" s="311"/>
      <c r="E78" s="311"/>
      <c r="F78" s="311"/>
      <c r="G78" s="312"/>
      <c r="H78" s="193"/>
      <c r="I78" s="233">
        <f>'Tabela I'!I78/'Tabela I'!I$78</f>
        <v>1</v>
      </c>
      <c r="J78" s="233">
        <f>'Tabela I'!J78/'Tabela I'!J$78</f>
        <v>1</v>
      </c>
      <c r="K78" s="233">
        <f>'Tabela I'!K78/'Tabela I'!K$78</f>
        <v>1</v>
      </c>
      <c r="L78" s="233">
        <f>'Tabela I'!L78/'Tabela I'!L$78</f>
        <v>1</v>
      </c>
      <c r="M78" s="233">
        <f>'Tabela I'!M78/'Tabela I'!M$78</f>
        <v>1</v>
      </c>
      <c r="N78" s="233">
        <f>'Tabela I'!N78/'Tabela I'!N$78</f>
        <v>1</v>
      </c>
      <c r="O78" s="233">
        <f>'Tabela I'!O78/'Tabela I'!O$78</f>
        <v>1</v>
      </c>
      <c r="P78" s="233">
        <f>'Tabela I'!P78/'Tabela I'!P$78</f>
        <v>1</v>
      </c>
      <c r="Q78" s="233">
        <f>'Tabela I'!Q78/'Tabela I'!Q$78</f>
        <v>1</v>
      </c>
      <c r="R78" s="233">
        <f>'Tabela I'!R78/'Tabela I'!R$78</f>
        <v>1</v>
      </c>
      <c r="S78" s="233">
        <f>'Tabela I'!S78/'Tabela I'!S$78</f>
        <v>1</v>
      </c>
      <c r="T78" s="233">
        <f>'Tabela I'!T78/'Tabela I'!T$78</f>
        <v>1</v>
      </c>
      <c r="U78" s="233">
        <f>'Tabela I'!U78/'Tabela I'!U$78</f>
        <v>1</v>
      </c>
      <c r="V78" s="233">
        <f>'Tabela I'!V78/'Tabela I'!V$78</f>
        <v>1</v>
      </c>
      <c r="W78" s="233">
        <f>'Tabela I'!W78/'Tabela I'!W$78</f>
        <v>1</v>
      </c>
      <c r="X78" s="233">
        <f>'Tabela I'!X78/'Tabela I'!X$78</f>
        <v>1</v>
      </c>
      <c r="Y78" s="233">
        <f>'Tabela I'!Y78/'Tabela I'!Y$78</f>
        <v>1</v>
      </c>
      <c r="Z78" s="233">
        <f>'Tabela I'!Z78/'Tabela I'!Z$78</f>
        <v>1</v>
      </c>
      <c r="AA78" s="233">
        <f>'Tabela I'!AA78/'Tabela I'!AA$78</f>
        <v>1</v>
      </c>
      <c r="AB78" s="233">
        <f>'Tabela I'!AB78/'Tabela I'!AB$78</f>
        <v>1</v>
      </c>
      <c r="AC78" s="233">
        <f>'Tabela I'!AC78/'Tabela I'!AC$78</f>
        <v>1</v>
      </c>
      <c r="AD78" s="233">
        <f>'Tabela I'!AD78/'Tabela I'!AD$78</f>
        <v>1</v>
      </c>
      <c r="AE78" s="233">
        <f>'Tabela I'!AE78/'Tabela I'!AE$78</f>
        <v>1</v>
      </c>
      <c r="AF78" s="233">
        <f>'Tabela I'!AF78/'Tabela I'!AF$78</f>
        <v>1</v>
      </c>
      <c r="AG78" s="233">
        <f>'Tabela I'!AG78/'Tabela I'!AG$78</f>
        <v>1</v>
      </c>
      <c r="AH78" s="233">
        <f>'Tabela I'!AH78/'Tabela I'!AH$78</f>
        <v>1</v>
      </c>
      <c r="AI78" s="233">
        <f>'Tabela I'!AI78/'Tabela I'!AI$78</f>
        <v>1</v>
      </c>
      <c r="AJ78" s="233">
        <f>'Tabela I'!AJ78/'Tabela I'!AJ$78</f>
        <v>1</v>
      </c>
      <c r="AK78" s="233">
        <f>'Tabela I'!AK78/'Tabela I'!AK$78</f>
        <v>1</v>
      </c>
      <c r="AL78" s="233">
        <f>'Tabela I'!AL78/'Tabela I'!AL$78</f>
        <v>1</v>
      </c>
      <c r="AM78" s="233">
        <f>'Tabela I'!AM78/'Tabela I'!AM$78</f>
        <v>1</v>
      </c>
      <c r="AN78" s="233">
        <f>'Tabela I'!AN78/'Tabela I'!AN$78</f>
        <v>1</v>
      </c>
      <c r="AO78" s="233">
        <f>'Tabela I'!AO78/'Tabela I'!AO$78</f>
        <v>1</v>
      </c>
      <c r="AP78" s="233">
        <f>'Tabela I'!AP78/'Tabela I'!AP$78</f>
        <v>1</v>
      </c>
      <c r="AQ78" s="233">
        <f>'Tabela I'!AQ78/'Tabela I'!AQ$78</f>
        <v>1</v>
      </c>
      <c r="AR78" s="233">
        <f>'Tabela I'!AR78/'Tabela I'!AR$78</f>
        <v>1</v>
      </c>
      <c r="AS78" s="233">
        <f>'Tabela I'!AS78/'Tabela I'!AS$78</f>
        <v>1</v>
      </c>
      <c r="AT78" s="233">
        <f>'Tabela I'!AT78/'Tabela I'!AT$78</f>
        <v>1</v>
      </c>
      <c r="AU78" s="286">
        <f>'Tabela I'!AU78/'Tabela I'!AU$78</f>
        <v>1</v>
      </c>
      <c r="AV78" s="287">
        <f>'Tabela I'!AV78/'Tabela I'!AV$78</f>
        <v>1</v>
      </c>
      <c r="AW78" s="288">
        <f>'Tabela I'!AW78/'Tabela I'!AW$78</f>
        <v>1</v>
      </c>
      <c r="AX78" s="233">
        <f>'Tabela I'!AX78/'Tabela I'!AX$78</f>
        <v>1</v>
      </c>
      <c r="AY78" s="233">
        <f>'Tabela I'!AY78/'Tabela I'!AY$78</f>
        <v>1</v>
      </c>
      <c r="AZ78" s="233">
        <f>'Tabela I'!AZ78/'Tabela I'!AZ$78</f>
        <v>1</v>
      </c>
      <c r="BA78" s="233">
        <f>'Tabela I'!BA78/'Tabela I'!BA$78</f>
        <v>1</v>
      </c>
      <c r="BB78" s="233">
        <f>'Tabela I'!BB78/'Tabela I'!BB$78</f>
        <v>1</v>
      </c>
      <c r="BC78" s="286">
        <f>'Tabela I'!BC78/'Tabela I'!BC$78</f>
        <v>1</v>
      </c>
      <c r="BD78" s="287">
        <f>'Tabela I'!BD78/'Tabela I'!BD$78</f>
        <v>1</v>
      </c>
      <c r="BE78" s="287">
        <f>'Tabela I'!BE78/'Tabela I'!BE$78</f>
        <v>1</v>
      </c>
      <c r="BF78" s="30"/>
      <c r="BG78" s="30"/>
      <c r="BH78" s="30"/>
    </row>
    <row r="79" spans="1:60" s="216" customFormat="1" ht="13.5" thickTop="1" x14ac:dyDescent="0.2">
      <c r="A79" s="299"/>
      <c r="B79" s="300"/>
      <c r="C79" s="301"/>
      <c r="D79" s="301"/>
      <c r="E79" s="302"/>
      <c r="F79" s="301"/>
      <c r="G79" s="303"/>
      <c r="H79" s="304"/>
      <c r="I79" s="305"/>
      <c r="J79" s="305"/>
      <c r="K79" s="305"/>
      <c r="L79" s="306"/>
      <c r="M79" s="306"/>
      <c r="N79" s="305"/>
      <c r="O79" s="305"/>
      <c r="P79" s="306"/>
      <c r="Q79" s="305"/>
      <c r="R79" s="306"/>
      <c r="S79" s="306"/>
      <c r="T79" s="305"/>
      <c r="U79" s="305"/>
      <c r="V79" s="306"/>
      <c r="W79" s="305"/>
      <c r="X79" s="305"/>
      <c r="Y79" s="305"/>
      <c r="Z79" s="305"/>
      <c r="AA79" s="305"/>
      <c r="AB79" s="305"/>
      <c r="AC79" s="305"/>
      <c r="AD79" s="305"/>
      <c r="AE79" s="305"/>
      <c r="AF79" s="305"/>
      <c r="AG79" s="305"/>
      <c r="AH79" s="305"/>
      <c r="AI79" s="305"/>
      <c r="AJ79" s="307"/>
      <c r="AK79" s="305"/>
      <c r="AL79" s="305"/>
      <c r="AM79" s="305"/>
      <c r="AN79" s="305"/>
      <c r="AO79" s="305"/>
      <c r="AP79" s="305"/>
      <c r="AQ79" s="305"/>
      <c r="AR79" s="305"/>
      <c r="AS79" s="305"/>
      <c r="AT79" s="305"/>
      <c r="AU79" s="305"/>
      <c r="AV79" s="308"/>
      <c r="AW79" s="305"/>
      <c r="AX79" s="305"/>
      <c r="AY79" s="305"/>
      <c r="AZ79" s="305"/>
      <c r="BA79" s="305"/>
      <c r="BB79" s="308"/>
      <c r="BC79" s="305"/>
      <c r="BD79" s="308"/>
      <c r="BE79" s="308"/>
      <c r="BF79" s="215"/>
      <c r="BG79" s="215"/>
    </row>
    <row r="80" spans="1:60" x14ac:dyDescent="0.2">
      <c r="I80" s="30"/>
      <c r="BF80" s="30"/>
    </row>
  </sheetData>
  <sheetProtection formatCells="0" formatColumns="0"/>
  <mergeCells count="6">
    <mergeCell ref="A68:G68"/>
    <mergeCell ref="A70:G70"/>
    <mergeCell ref="A73:G73"/>
    <mergeCell ref="A78:G78"/>
    <mergeCell ref="I1:AD1"/>
    <mergeCell ref="A2:C2"/>
  </mergeCells>
  <printOptions horizontalCentered="1"/>
  <pageMargins left="0.11811023622047245" right="0.11811023622047245" top="0.15748031496062992" bottom="0.15748031496062992" header="0.31496062992125984" footer="0.31496062992125984"/>
  <pageSetup paperSize="8" scale="60" fitToHeight="4" orientation="landscape" horizontalDpi="1200" verticalDpi="1200" r:id="rId1"/>
  <headerFooter>
    <oddFooter>&amp;LПокрајински секретаријат за финансије, Одсек за фискалне и макроекономске анализе&amp;Rстрана &amp;P.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Tabela I</vt:lpstr>
      <vt:lpstr>Tabela II</vt:lpstr>
      <vt:lpstr>'Tabela I'!Print_Area</vt:lpstr>
      <vt:lpstr>'Tabela II'!Print_Area</vt:lpstr>
      <vt:lpstr>'Tabela I'!Print_Titles</vt:lpstr>
      <vt:lpstr>'Tabela II'!Print_Titles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Zoranovic</dc:creator>
  <cp:lastModifiedBy>Maja Zoranovic</cp:lastModifiedBy>
  <cp:lastPrinted>2015-06-12T12:22:49Z</cp:lastPrinted>
  <dcterms:created xsi:type="dcterms:W3CDTF">2015-05-18T08:28:27Z</dcterms:created>
  <dcterms:modified xsi:type="dcterms:W3CDTF">2015-06-25T08:47:13Z</dcterms:modified>
</cp:coreProperties>
</file>