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325" activeTab="2"/>
  </bookViews>
  <sheets>
    <sheet name="Tabela IV" sheetId="1" r:id="rId1"/>
    <sheet name="Tabela V" sheetId="2" r:id="rId2"/>
    <sheet name="Tabela VI" sheetId="3" r:id="rId3"/>
  </sheets>
  <definedNames>
    <definedName name="_xlnm.Print_Area" localSheetId="0">'Tabela IV'!$A$2:$X$44</definedName>
    <definedName name="_xlnm.Print_Area" localSheetId="1">'Tabela V'!$A$2:$X$44</definedName>
    <definedName name="_xlnm.Print_Area" localSheetId="2">'Tabela VI'!$A$2:$X$44</definedName>
  </definedNames>
  <calcPr calcId="144525" fullPrecision="0"/>
</workbook>
</file>

<file path=xl/calcChain.xml><?xml version="1.0" encoding="utf-8"?>
<calcChain xmlns="http://schemas.openxmlformats.org/spreadsheetml/2006/main">
  <c r="X44" i="3" l="1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X43" i="1" l="1"/>
  <c r="X42" i="1"/>
  <c r="X41" i="1"/>
  <c r="X40" i="1"/>
  <c r="X38" i="1"/>
  <c r="X37" i="1"/>
  <c r="X36" i="1"/>
  <c r="X34" i="1"/>
  <c r="X33" i="1"/>
  <c r="X32" i="1"/>
  <c r="X31" i="1"/>
  <c r="X30" i="1"/>
  <c r="X29" i="1"/>
  <c r="X28" i="1" s="1"/>
  <c r="X28" i="2" s="1"/>
  <c r="X27" i="1"/>
  <c r="X26" i="1"/>
  <c r="X25" i="1"/>
  <c r="X24" i="1"/>
  <c r="X22" i="1"/>
  <c r="X21" i="1"/>
  <c r="X20" i="1"/>
  <c r="X18" i="1"/>
  <c r="X13" i="1"/>
  <c r="X14" i="1"/>
  <c r="X15" i="1"/>
  <c r="X16" i="1"/>
  <c r="X17" i="1"/>
  <c r="X12" i="1"/>
  <c r="X9" i="1"/>
  <c r="X10" i="1"/>
  <c r="X8" i="1"/>
  <c r="Z9" i="1"/>
  <c r="Z10" i="1"/>
  <c r="Z13" i="1"/>
  <c r="Z14" i="1"/>
  <c r="Z15" i="1"/>
  <c r="Z16" i="1"/>
  <c r="Z17" i="1"/>
  <c r="Z18" i="1"/>
  <c r="Z20" i="1"/>
  <c r="Z21" i="1"/>
  <c r="Z22" i="1"/>
  <c r="Z24" i="1"/>
  <c r="Z25" i="1"/>
  <c r="Z26" i="1"/>
  <c r="Z27" i="1"/>
  <c r="Z29" i="1"/>
  <c r="Z30" i="1"/>
  <c r="Z31" i="1"/>
  <c r="Z32" i="1"/>
  <c r="Z33" i="1"/>
  <c r="Z34" i="1"/>
  <c r="Z36" i="1"/>
  <c r="Z37" i="1"/>
  <c r="Z38" i="1"/>
  <c r="Z40" i="1"/>
  <c r="Z41" i="1"/>
  <c r="Z42" i="1"/>
  <c r="Z43" i="1"/>
  <c r="Z8" i="1" l="1"/>
  <c r="W8" i="2"/>
  <c r="U8" i="2"/>
  <c r="S8" i="2"/>
  <c r="Q8" i="2"/>
  <c r="O8" i="2"/>
  <c r="M8" i="2"/>
  <c r="K8" i="2"/>
  <c r="I8" i="2"/>
  <c r="G8" i="2"/>
  <c r="E8" i="2"/>
  <c r="X8" i="2"/>
  <c r="V8" i="2"/>
  <c r="T8" i="2"/>
  <c r="R8" i="2"/>
  <c r="P8" i="2"/>
  <c r="N8" i="2"/>
  <c r="L8" i="2"/>
  <c r="J8" i="2"/>
  <c r="H8" i="2"/>
  <c r="F8" i="2"/>
  <c r="D8" i="2"/>
  <c r="X9" i="2"/>
  <c r="V9" i="2"/>
  <c r="T9" i="2"/>
  <c r="R9" i="2"/>
  <c r="P9" i="2"/>
  <c r="N9" i="2"/>
  <c r="L9" i="2"/>
  <c r="J9" i="2"/>
  <c r="H9" i="2"/>
  <c r="F9" i="2"/>
  <c r="D9" i="2"/>
  <c r="W9" i="2"/>
  <c r="U9" i="2"/>
  <c r="S9" i="2"/>
  <c r="Q9" i="2"/>
  <c r="O9" i="2"/>
  <c r="M9" i="2"/>
  <c r="K9" i="2"/>
  <c r="I9" i="2"/>
  <c r="G9" i="2"/>
  <c r="E9" i="2"/>
  <c r="X17" i="2"/>
  <c r="V17" i="2"/>
  <c r="T17" i="2"/>
  <c r="R17" i="2"/>
  <c r="P17" i="2"/>
  <c r="N17" i="2"/>
  <c r="L17" i="2"/>
  <c r="J17" i="2"/>
  <c r="H17" i="2"/>
  <c r="F17" i="2"/>
  <c r="D17" i="2"/>
  <c r="W17" i="2"/>
  <c r="U17" i="2"/>
  <c r="S17" i="2"/>
  <c r="Q17" i="2"/>
  <c r="O17" i="2"/>
  <c r="M17" i="2"/>
  <c r="K17" i="2"/>
  <c r="I17" i="2"/>
  <c r="G17" i="2"/>
  <c r="E17" i="2"/>
  <c r="X15" i="2"/>
  <c r="V15" i="2"/>
  <c r="T15" i="2"/>
  <c r="R15" i="2"/>
  <c r="P15" i="2"/>
  <c r="N15" i="2"/>
  <c r="L15" i="2"/>
  <c r="J15" i="2"/>
  <c r="H15" i="2"/>
  <c r="F15" i="2"/>
  <c r="D15" i="2"/>
  <c r="W15" i="2"/>
  <c r="U15" i="2"/>
  <c r="S15" i="2"/>
  <c r="Q15" i="2"/>
  <c r="O15" i="2"/>
  <c r="M15" i="2"/>
  <c r="K15" i="2"/>
  <c r="I15" i="2"/>
  <c r="G15" i="2"/>
  <c r="E15" i="2"/>
  <c r="X13" i="2"/>
  <c r="V13" i="2"/>
  <c r="T13" i="2"/>
  <c r="R13" i="2"/>
  <c r="P13" i="2"/>
  <c r="N13" i="2"/>
  <c r="L13" i="2"/>
  <c r="J13" i="2"/>
  <c r="H13" i="2"/>
  <c r="F13" i="2"/>
  <c r="D13" i="2"/>
  <c r="W13" i="2"/>
  <c r="U13" i="2"/>
  <c r="S13" i="2"/>
  <c r="Q13" i="2"/>
  <c r="O13" i="2"/>
  <c r="M13" i="2"/>
  <c r="K13" i="2"/>
  <c r="I13" i="2"/>
  <c r="G13" i="2"/>
  <c r="E13" i="2"/>
  <c r="X20" i="2"/>
  <c r="V20" i="2"/>
  <c r="T20" i="2"/>
  <c r="W20" i="2"/>
  <c r="S20" i="2"/>
  <c r="Q20" i="2"/>
  <c r="O20" i="2"/>
  <c r="M20" i="2"/>
  <c r="K20" i="2"/>
  <c r="I20" i="2"/>
  <c r="G20" i="2"/>
  <c r="E20" i="2"/>
  <c r="U20" i="2"/>
  <c r="R20" i="2"/>
  <c r="P20" i="2"/>
  <c r="N20" i="2"/>
  <c r="L20" i="2"/>
  <c r="J20" i="2"/>
  <c r="H20" i="2"/>
  <c r="F20" i="2"/>
  <c r="D20" i="2"/>
  <c r="X22" i="2"/>
  <c r="V22" i="2"/>
  <c r="T22" i="2"/>
  <c r="R22" i="2"/>
  <c r="P22" i="2"/>
  <c r="N22" i="2"/>
  <c r="L22" i="2"/>
  <c r="J22" i="2"/>
  <c r="H22" i="2"/>
  <c r="F22" i="2"/>
  <c r="D22" i="2"/>
  <c r="W22" i="2"/>
  <c r="U22" i="2"/>
  <c r="S22" i="2"/>
  <c r="Q22" i="2"/>
  <c r="O22" i="2"/>
  <c r="M22" i="2"/>
  <c r="K22" i="2"/>
  <c r="I22" i="2"/>
  <c r="G22" i="2"/>
  <c r="E22" i="2"/>
  <c r="W25" i="2"/>
  <c r="U25" i="2"/>
  <c r="S25" i="2"/>
  <c r="Q25" i="2"/>
  <c r="O25" i="2"/>
  <c r="M25" i="2"/>
  <c r="K25" i="2"/>
  <c r="I25" i="2"/>
  <c r="G25" i="2"/>
  <c r="E25" i="2"/>
  <c r="X25" i="2"/>
  <c r="V25" i="2"/>
  <c r="T25" i="2"/>
  <c r="R25" i="2"/>
  <c r="P25" i="2"/>
  <c r="N25" i="2"/>
  <c r="L25" i="2"/>
  <c r="J25" i="2"/>
  <c r="H25" i="2"/>
  <c r="F25" i="2"/>
  <c r="D25" i="2"/>
  <c r="W27" i="2"/>
  <c r="U27" i="2"/>
  <c r="S27" i="2"/>
  <c r="Q27" i="2"/>
  <c r="O27" i="2"/>
  <c r="M27" i="2"/>
  <c r="K27" i="2"/>
  <c r="I27" i="2"/>
  <c r="G27" i="2"/>
  <c r="E27" i="2"/>
  <c r="X27" i="2"/>
  <c r="V27" i="2"/>
  <c r="T27" i="2"/>
  <c r="R27" i="2"/>
  <c r="P27" i="2"/>
  <c r="N27" i="2"/>
  <c r="L27" i="2"/>
  <c r="J27" i="2"/>
  <c r="H27" i="2"/>
  <c r="F27" i="2"/>
  <c r="D27" i="2"/>
  <c r="X30" i="2"/>
  <c r="V30" i="2"/>
  <c r="T30" i="2"/>
  <c r="R30" i="2"/>
  <c r="P30" i="2"/>
  <c r="N30" i="2"/>
  <c r="L30" i="2"/>
  <c r="J30" i="2"/>
  <c r="H30" i="2"/>
  <c r="F30" i="2"/>
  <c r="D30" i="2"/>
  <c r="W30" i="2"/>
  <c r="U30" i="2"/>
  <c r="S30" i="2"/>
  <c r="Q30" i="2"/>
  <c r="O30" i="2"/>
  <c r="M30" i="2"/>
  <c r="K30" i="2"/>
  <c r="I30" i="2"/>
  <c r="G30" i="2"/>
  <c r="E30" i="2"/>
  <c r="X32" i="2"/>
  <c r="V32" i="2"/>
  <c r="T32" i="2"/>
  <c r="R32" i="2"/>
  <c r="P32" i="2"/>
  <c r="N32" i="2"/>
  <c r="L32" i="2"/>
  <c r="J32" i="2"/>
  <c r="H32" i="2"/>
  <c r="F32" i="2"/>
  <c r="D32" i="2"/>
  <c r="W32" i="2"/>
  <c r="U32" i="2"/>
  <c r="S32" i="2"/>
  <c r="Q32" i="2"/>
  <c r="O32" i="2"/>
  <c r="M32" i="2"/>
  <c r="K32" i="2"/>
  <c r="I32" i="2"/>
  <c r="G32" i="2"/>
  <c r="E32" i="2"/>
  <c r="X34" i="2"/>
  <c r="V34" i="2"/>
  <c r="T34" i="2"/>
  <c r="R34" i="2"/>
  <c r="P34" i="2"/>
  <c r="N34" i="2"/>
  <c r="L34" i="2"/>
  <c r="J34" i="2"/>
  <c r="H34" i="2"/>
  <c r="F34" i="2"/>
  <c r="D34" i="2"/>
  <c r="W34" i="2"/>
  <c r="U34" i="2"/>
  <c r="S34" i="2"/>
  <c r="Q34" i="2"/>
  <c r="O34" i="2"/>
  <c r="M34" i="2"/>
  <c r="K34" i="2"/>
  <c r="I34" i="2"/>
  <c r="G34" i="2"/>
  <c r="E34" i="2"/>
  <c r="W37" i="2"/>
  <c r="U37" i="2"/>
  <c r="S37" i="2"/>
  <c r="Q37" i="2"/>
  <c r="O37" i="2"/>
  <c r="M37" i="2"/>
  <c r="K37" i="2"/>
  <c r="I37" i="2"/>
  <c r="G37" i="2"/>
  <c r="E37" i="2"/>
  <c r="X37" i="2"/>
  <c r="V37" i="2"/>
  <c r="T37" i="2"/>
  <c r="R37" i="2"/>
  <c r="P37" i="2"/>
  <c r="N37" i="2"/>
  <c r="L37" i="2"/>
  <c r="J37" i="2"/>
  <c r="H37" i="2"/>
  <c r="F37" i="2"/>
  <c r="D37" i="2"/>
  <c r="X40" i="2"/>
  <c r="V40" i="2"/>
  <c r="T40" i="2"/>
  <c r="R40" i="2"/>
  <c r="P40" i="2"/>
  <c r="N40" i="2"/>
  <c r="L40" i="2"/>
  <c r="J40" i="2"/>
  <c r="H40" i="2"/>
  <c r="F40" i="2"/>
  <c r="D40" i="2"/>
  <c r="W40" i="2"/>
  <c r="U40" i="2"/>
  <c r="S40" i="2"/>
  <c r="Q40" i="2"/>
  <c r="O40" i="2"/>
  <c r="M40" i="2"/>
  <c r="K40" i="2"/>
  <c r="I40" i="2"/>
  <c r="G40" i="2"/>
  <c r="E40" i="2"/>
  <c r="X42" i="2"/>
  <c r="V42" i="2"/>
  <c r="T42" i="2"/>
  <c r="R42" i="2"/>
  <c r="P42" i="2"/>
  <c r="N42" i="2"/>
  <c r="L42" i="2"/>
  <c r="J42" i="2"/>
  <c r="H42" i="2"/>
  <c r="F42" i="2"/>
  <c r="D42" i="2"/>
  <c r="W42" i="2"/>
  <c r="U42" i="2"/>
  <c r="S42" i="2"/>
  <c r="Q42" i="2"/>
  <c r="O42" i="2"/>
  <c r="M42" i="2"/>
  <c r="K42" i="2"/>
  <c r="I42" i="2"/>
  <c r="G42" i="2"/>
  <c r="E42" i="2"/>
  <c r="X19" i="1"/>
  <c r="X19" i="2" s="1"/>
  <c r="X39" i="1"/>
  <c r="X39" i="2" s="1"/>
  <c r="W10" i="2"/>
  <c r="U10" i="2"/>
  <c r="S10" i="2"/>
  <c r="Q10" i="2"/>
  <c r="O10" i="2"/>
  <c r="M10" i="2"/>
  <c r="K10" i="2"/>
  <c r="I10" i="2"/>
  <c r="G10" i="2"/>
  <c r="E10" i="2"/>
  <c r="X10" i="2"/>
  <c r="V10" i="2"/>
  <c r="T10" i="2"/>
  <c r="R10" i="2"/>
  <c r="P10" i="2"/>
  <c r="N10" i="2"/>
  <c r="L10" i="2"/>
  <c r="J10" i="2"/>
  <c r="H10" i="2"/>
  <c r="F10" i="2"/>
  <c r="D10" i="2"/>
  <c r="Z12" i="1"/>
  <c r="W12" i="2"/>
  <c r="U12" i="2"/>
  <c r="S12" i="2"/>
  <c r="Q12" i="2"/>
  <c r="O12" i="2"/>
  <c r="M12" i="2"/>
  <c r="K12" i="2"/>
  <c r="I12" i="2"/>
  <c r="G12" i="2"/>
  <c r="E12" i="2"/>
  <c r="X12" i="2"/>
  <c r="V12" i="2"/>
  <c r="T12" i="2"/>
  <c r="R12" i="2"/>
  <c r="P12" i="2"/>
  <c r="N12" i="2"/>
  <c r="L12" i="2"/>
  <c r="J12" i="2"/>
  <c r="H12" i="2"/>
  <c r="F12" i="2"/>
  <c r="D12" i="2"/>
  <c r="W16" i="2"/>
  <c r="U16" i="2"/>
  <c r="S16" i="2"/>
  <c r="Q16" i="2"/>
  <c r="O16" i="2"/>
  <c r="M16" i="2"/>
  <c r="K16" i="2"/>
  <c r="I16" i="2"/>
  <c r="G16" i="2"/>
  <c r="E16" i="2"/>
  <c r="X16" i="2"/>
  <c r="V16" i="2"/>
  <c r="T16" i="2"/>
  <c r="R16" i="2"/>
  <c r="P16" i="2"/>
  <c r="N16" i="2"/>
  <c r="L16" i="2"/>
  <c r="J16" i="2"/>
  <c r="H16" i="2"/>
  <c r="F16" i="2"/>
  <c r="D16" i="2"/>
  <c r="W14" i="2"/>
  <c r="U14" i="2"/>
  <c r="S14" i="2"/>
  <c r="Q14" i="2"/>
  <c r="O14" i="2"/>
  <c r="M14" i="2"/>
  <c r="K14" i="2"/>
  <c r="I14" i="2"/>
  <c r="G14" i="2"/>
  <c r="E14" i="2"/>
  <c r="X14" i="2"/>
  <c r="V14" i="2"/>
  <c r="T14" i="2"/>
  <c r="R14" i="2"/>
  <c r="P14" i="2"/>
  <c r="N14" i="2"/>
  <c r="L14" i="2"/>
  <c r="J14" i="2"/>
  <c r="H14" i="2"/>
  <c r="F14" i="2"/>
  <c r="D14" i="2"/>
  <c r="W18" i="2"/>
  <c r="U18" i="2"/>
  <c r="S18" i="2"/>
  <c r="Q18" i="2"/>
  <c r="O18" i="2"/>
  <c r="M18" i="2"/>
  <c r="K18" i="2"/>
  <c r="I18" i="2"/>
  <c r="G18" i="2"/>
  <c r="E18" i="2"/>
  <c r="X18" i="2"/>
  <c r="V18" i="2"/>
  <c r="T18" i="2"/>
  <c r="R18" i="2"/>
  <c r="P18" i="2"/>
  <c r="N18" i="2"/>
  <c r="L18" i="2"/>
  <c r="J18" i="2"/>
  <c r="H18" i="2"/>
  <c r="F18" i="2"/>
  <c r="D18" i="2"/>
  <c r="W21" i="2"/>
  <c r="U21" i="2"/>
  <c r="S21" i="2"/>
  <c r="Q21" i="2"/>
  <c r="O21" i="2"/>
  <c r="M21" i="2"/>
  <c r="K21" i="2"/>
  <c r="I21" i="2"/>
  <c r="G21" i="2"/>
  <c r="E21" i="2"/>
  <c r="X21" i="2"/>
  <c r="V21" i="2"/>
  <c r="T21" i="2"/>
  <c r="R21" i="2"/>
  <c r="P21" i="2"/>
  <c r="N21" i="2"/>
  <c r="L21" i="2"/>
  <c r="J21" i="2"/>
  <c r="H21" i="2"/>
  <c r="F21" i="2"/>
  <c r="D21" i="2"/>
  <c r="X24" i="2"/>
  <c r="V24" i="2"/>
  <c r="T24" i="2"/>
  <c r="R24" i="2"/>
  <c r="P24" i="2"/>
  <c r="N24" i="2"/>
  <c r="L24" i="2"/>
  <c r="J24" i="2"/>
  <c r="H24" i="2"/>
  <c r="F24" i="2"/>
  <c r="D24" i="2"/>
  <c r="W24" i="2"/>
  <c r="U24" i="2"/>
  <c r="S24" i="2"/>
  <c r="Q24" i="2"/>
  <c r="O24" i="2"/>
  <c r="M24" i="2"/>
  <c r="K24" i="2"/>
  <c r="I24" i="2"/>
  <c r="G24" i="2"/>
  <c r="E24" i="2"/>
  <c r="X26" i="2"/>
  <c r="V26" i="2"/>
  <c r="T26" i="2"/>
  <c r="R26" i="2"/>
  <c r="P26" i="2"/>
  <c r="N26" i="2"/>
  <c r="L26" i="2"/>
  <c r="J26" i="2"/>
  <c r="H26" i="2"/>
  <c r="F26" i="2"/>
  <c r="D26" i="2"/>
  <c r="W26" i="2"/>
  <c r="U26" i="2"/>
  <c r="S26" i="2"/>
  <c r="Q26" i="2"/>
  <c r="O26" i="2"/>
  <c r="M26" i="2"/>
  <c r="K26" i="2"/>
  <c r="I26" i="2"/>
  <c r="G26" i="2"/>
  <c r="E26" i="2"/>
  <c r="W29" i="2"/>
  <c r="U29" i="2"/>
  <c r="S29" i="2"/>
  <c r="Q29" i="2"/>
  <c r="O29" i="2"/>
  <c r="M29" i="2"/>
  <c r="K29" i="2"/>
  <c r="I29" i="2"/>
  <c r="G29" i="2"/>
  <c r="E29" i="2"/>
  <c r="X29" i="2"/>
  <c r="V29" i="2"/>
  <c r="T29" i="2"/>
  <c r="R29" i="2"/>
  <c r="P29" i="2"/>
  <c r="N29" i="2"/>
  <c r="L29" i="2"/>
  <c r="J29" i="2"/>
  <c r="H29" i="2"/>
  <c r="F29" i="2"/>
  <c r="D29" i="2"/>
  <c r="W31" i="2"/>
  <c r="U31" i="2"/>
  <c r="S31" i="2"/>
  <c r="Q31" i="2"/>
  <c r="O31" i="2"/>
  <c r="M31" i="2"/>
  <c r="K31" i="2"/>
  <c r="I31" i="2"/>
  <c r="G31" i="2"/>
  <c r="E31" i="2"/>
  <c r="X31" i="2"/>
  <c r="V31" i="2"/>
  <c r="T31" i="2"/>
  <c r="R31" i="2"/>
  <c r="P31" i="2"/>
  <c r="N31" i="2"/>
  <c r="L31" i="2"/>
  <c r="J31" i="2"/>
  <c r="H31" i="2"/>
  <c r="F31" i="2"/>
  <c r="D31" i="2"/>
  <c r="W33" i="2"/>
  <c r="U33" i="2"/>
  <c r="S33" i="2"/>
  <c r="Q33" i="2"/>
  <c r="O33" i="2"/>
  <c r="M33" i="2"/>
  <c r="K33" i="2"/>
  <c r="I33" i="2"/>
  <c r="G33" i="2"/>
  <c r="E33" i="2"/>
  <c r="X33" i="2"/>
  <c r="V33" i="2"/>
  <c r="T33" i="2"/>
  <c r="R33" i="2"/>
  <c r="P33" i="2"/>
  <c r="N33" i="2"/>
  <c r="L33" i="2"/>
  <c r="J33" i="2"/>
  <c r="H33" i="2"/>
  <c r="F33" i="2"/>
  <c r="D33" i="2"/>
  <c r="X36" i="2"/>
  <c r="W36" i="2"/>
  <c r="V36" i="2"/>
  <c r="T36" i="2"/>
  <c r="R36" i="2"/>
  <c r="P36" i="2"/>
  <c r="N36" i="2"/>
  <c r="L36" i="2"/>
  <c r="J36" i="2"/>
  <c r="H36" i="2"/>
  <c r="F36" i="2"/>
  <c r="D36" i="2"/>
  <c r="U36" i="2"/>
  <c r="S36" i="2"/>
  <c r="Q36" i="2"/>
  <c r="O36" i="2"/>
  <c r="M36" i="2"/>
  <c r="K36" i="2"/>
  <c r="I36" i="2"/>
  <c r="G36" i="2"/>
  <c r="E36" i="2"/>
  <c r="X38" i="2"/>
  <c r="V38" i="2"/>
  <c r="T38" i="2"/>
  <c r="R38" i="2"/>
  <c r="P38" i="2"/>
  <c r="N38" i="2"/>
  <c r="L38" i="2"/>
  <c r="J38" i="2"/>
  <c r="H38" i="2"/>
  <c r="F38" i="2"/>
  <c r="D38" i="2"/>
  <c r="W38" i="2"/>
  <c r="U38" i="2"/>
  <c r="S38" i="2"/>
  <c r="Q38" i="2"/>
  <c r="O38" i="2"/>
  <c r="M38" i="2"/>
  <c r="K38" i="2"/>
  <c r="I38" i="2"/>
  <c r="G38" i="2"/>
  <c r="E38" i="2"/>
  <c r="W41" i="2"/>
  <c r="U41" i="2"/>
  <c r="S41" i="2"/>
  <c r="Q41" i="2"/>
  <c r="O41" i="2"/>
  <c r="M41" i="2"/>
  <c r="K41" i="2"/>
  <c r="I41" i="2"/>
  <c r="G41" i="2"/>
  <c r="E41" i="2"/>
  <c r="X41" i="2"/>
  <c r="V41" i="2"/>
  <c r="T41" i="2"/>
  <c r="R41" i="2"/>
  <c r="P41" i="2"/>
  <c r="N41" i="2"/>
  <c r="L41" i="2"/>
  <c r="J41" i="2"/>
  <c r="H41" i="2"/>
  <c r="F41" i="2"/>
  <c r="D41" i="2"/>
  <c r="W43" i="2"/>
  <c r="U43" i="2"/>
  <c r="S43" i="2"/>
  <c r="Q43" i="2"/>
  <c r="O43" i="2"/>
  <c r="M43" i="2"/>
  <c r="K43" i="2"/>
  <c r="I43" i="2"/>
  <c r="G43" i="2"/>
  <c r="E43" i="2"/>
  <c r="X43" i="2"/>
  <c r="V43" i="2"/>
  <c r="T43" i="2"/>
  <c r="R43" i="2"/>
  <c r="P43" i="2"/>
  <c r="N43" i="2"/>
  <c r="L43" i="2"/>
  <c r="J43" i="2"/>
  <c r="H43" i="2"/>
  <c r="F43" i="2"/>
  <c r="D43" i="2"/>
  <c r="X23" i="1"/>
  <c r="X23" i="2" s="1"/>
  <c r="X35" i="1"/>
  <c r="X35" i="2" s="1"/>
  <c r="W39" i="1"/>
  <c r="W39" i="2" s="1"/>
  <c r="V39" i="1"/>
  <c r="V39" i="2" s="1"/>
  <c r="U39" i="1"/>
  <c r="U39" i="2" s="1"/>
  <c r="T39" i="1"/>
  <c r="T39" i="2" s="1"/>
  <c r="S39" i="1"/>
  <c r="S39" i="2" s="1"/>
  <c r="R39" i="1"/>
  <c r="R39" i="2" s="1"/>
  <c r="Q39" i="1"/>
  <c r="Q39" i="2" s="1"/>
  <c r="P39" i="1"/>
  <c r="P39" i="2" s="1"/>
  <c r="O39" i="1"/>
  <c r="O39" i="2" s="1"/>
  <c r="N39" i="1"/>
  <c r="N39" i="2" s="1"/>
  <c r="M39" i="1"/>
  <c r="M39" i="2" s="1"/>
  <c r="L39" i="1"/>
  <c r="L39" i="2" s="1"/>
  <c r="K39" i="1"/>
  <c r="K39" i="2" s="1"/>
  <c r="J39" i="1"/>
  <c r="J39" i="2" s="1"/>
  <c r="I39" i="1"/>
  <c r="I39" i="2" s="1"/>
  <c r="H39" i="1"/>
  <c r="H39" i="2" s="1"/>
  <c r="G39" i="1"/>
  <c r="G39" i="2" s="1"/>
  <c r="F39" i="1"/>
  <c r="F39" i="2" s="1"/>
  <c r="E39" i="1"/>
  <c r="E39" i="2" s="1"/>
  <c r="D39" i="1"/>
  <c r="W35" i="1"/>
  <c r="W35" i="2" s="1"/>
  <c r="V35" i="1"/>
  <c r="V35" i="2" s="1"/>
  <c r="U35" i="1"/>
  <c r="U35" i="2" s="1"/>
  <c r="T35" i="1"/>
  <c r="T35" i="2" s="1"/>
  <c r="S35" i="1"/>
  <c r="S35" i="2" s="1"/>
  <c r="R35" i="1"/>
  <c r="R35" i="2" s="1"/>
  <c r="Q35" i="1"/>
  <c r="Q35" i="2" s="1"/>
  <c r="P35" i="1"/>
  <c r="P35" i="2" s="1"/>
  <c r="O35" i="1"/>
  <c r="O35" i="2" s="1"/>
  <c r="N35" i="1"/>
  <c r="N35" i="2" s="1"/>
  <c r="M35" i="1"/>
  <c r="M35" i="2" s="1"/>
  <c r="L35" i="1"/>
  <c r="L35" i="2" s="1"/>
  <c r="K35" i="1"/>
  <c r="K35" i="2" s="1"/>
  <c r="J35" i="1"/>
  <c r="J35" i="2" s="1"/>
  <c r="I35" i="1"/>
  <c r="I35" i="2" s="1"/>
  <c r="H35" i="1"/>
  <c r="H35" i="2" s="1"/>
  <c r="G35" i="1"/>
  <c r="G35" i="2" s="1"/>
  <c r="F35" i="1"/>
  <c r="F35" i="2" s="1"/>
  <c r="E35" i="1"/>
  <c r="E35" i="2" s="1"/>
  <c r="D35" i="1"/>
  <c r="W28" i="1"/>
  <c r="W28" i="2" s="1"/>
  <c r="V28" i="1"/>
  <c r="V28" i="2" s="1"/>
  <c r="U28" i="1"/>
  <c r="U28" i="2" s="1"/>
  <c r="T28" i="1"/>
  <c r="T28" i="2" s="1"/>
  <c r="S28" i="1"/>
  <c r="S28" i="2" s="1"/>
  <c r="R28" i="1"/>
  <c r="R28" i="2" s="1"/>
  <c r="Q28" i="1"/>
  <c r="Q28" i="2" s="1"/>
  <c r="P28" i="1"/>
  <c r="P28" i="2" s="1"/>
  <c r="O28" i="1"/>
  <c r="O28" i="2" s="1"/>
  <c r="N28" i="1"/>
  <c r="N28" i="2" s="1"/>
  <c r="M28" i="1"/>
  <c r="M28" i="2" s="1"/>
  <c r="L28" i="1"/>
  <c r="L28" i="2" s="1"/>
  <c r="K28" i="1"/>
  <c r="K28" i="2" s="1"/>
  <c r="J28" i="1"/>
  <c r="J28" i="2" s="1"/>
  <c r="I28" i="1"/>
  <c r="I28" i="2" s="1"/>
  <c r="H28" i="1"/>
  <c r="H28" i="2" s="1"/>
  <c r="G28" i="1"/>
  <c r="G28" i="2" s="1"/>
  <c r="F28" i="1"/>
  <c r="F28" i="2" s="1"/>
  <c r="E28" i="1"/>
  <c r="E28" i="2" s="1"/>
  <c r="D28" i="1"/>
  <c r="W23" i="1"/>
  <c r="W23" i="2" s="1"/>
  <c r="V23" i="1"/>
  <c r="V23" i="2" s="1"/>
  <c r="U23" i="1"/>
  <c r="U23" i="2" s="1"/>
  <c r="T23" i="1"/>
  <c r="T23" i="2" s="1"/>
  <c r="S23" i="1"/>
  <c r="S23" i="2" s="1"/>
  <c r="R23" i="1"/>
  <c r="R23" i="2" s="1"/>
  <c r="Q23" i="1"/>
  <c r="Q23" i="2" s="1"/>
  <c r="P23" i="1"/>
  <c r="P23" i="2" s="1"/>
  <c r="O23" i="1"/>
  <c r="O23" i="2" s="1"/>
  <c r="N23" i="1"/>
  <c r="N23" i="2" s="1"/>
  <c r="M23" i="1"/>
  <c r="M23" i="2" s="1"/>
  <c r="L23" i="1"/>
  <c r="L23" i="2" s="1"/>
  <c r="K23" i="1"/>
  <c r="K23" i="2" s="1"/>
  <c r="J23" i="1"/>
  <c r="J23" i="2" s="1"/>
  <c r="I23" i="1"/>
  <c r="I23" i="2" s="1"/>
  <c r="H23" i="1"/>
  <c r="H23" i="2" s="1"/>
  <c r="G23" i="1"/>
  <c r="G23" i="2" s="1"/>
  <c r="F23" i="1"/>
  <c r="F23" i="2" s="1"/>
  <c r="E23" i="1"/>
  <c r="E23" i="2" s="1"/>
  <c r="D23" i="1"/>
  <c r="W19" i="1"/>
  <c r="W19" i="2" s="1"/>
  <c r="V19" i="1"/>
  <c r="V19" i="2" s="1"/>
  <c r="U19" i="1"/>
  <c r="U19" i="2" s="1"/>
  <c r="T19" i="1"/>
  <c r="T19" i="2" s="1"/>
  <c r="S19" i="1"/>
  <c r="S19" i="2" s="1"/>
  <c r="R19" i="1"/>
  <c r="R19" i="2" s="1"/>
  <c r="Q19" i="1"/>
  <c r="Q19" i="2" s="1"/>
  <c r="P19" i="1"/>
  <c r="P19" i="2" s="1"/>
  <c r="O19" i="1"/>
  <c r="O19" i="2" s="1"/>
  <c r="N19" i="1"/>
  <c r="N19" i="2" s="1"/>
  <c r="M19" i="1"/>
  <c r="M19" i="2" s="1"/>
  <c r="L19" i="1"/>
  <c r="L19" i="2" s="1"/>
  <c r="K19" i="1"/>
  <c r="K19" i="2" s="1"/>
  <c r="J19" i="1"/>
  <c r="J19" i="2" s="1"/>
  <c r="I19" i="1"/>
  <c r="I19" i="2" s="1"/>
  <c r="H19" i="1"/>
  <c r="H19" i="2" s="1"/>
  <c r="G19" i="1"/>
  <c r="G19" i="2" s="1"/>
  <c r="F19" i="1"/>
  <c r="F19" i="2" s="1"/>
  <c r="E19" i="1"/>
  <c r="E19" i="2" s="1"/>
  <c r="D19" i="1"/>
  <c r="X11" i="1"/>
  <c r="W11" i="1"/>
  <c r="W11" i="2" s="1"/>
  <c r="V11" i="1"/>
  <c r="V11" i="2" s="1"/>
  <c r="U11" i="1"/>
  <c r="U11" i="2" s="1"/>
  <c r="T11" i="1"/>
  <c r="T11" i="2" s="1"/>
  <c r="S11" i="1"/>
  <c r="S11" i="2" s="1"/>
  <c r="R11" i="1"/>
  <c r="R11" i="2" s="1"/>
  <c r="Q11" i="1"/>
  <c r="Q11" i="2" s="1"/>
  <c r="P11" i="1"/>
  <c r="P11" i="2" s="1"/>
  <c r="O11" i="1"/>
  <c r="O11" i="2" s="1"/>
  <c r="N11" i="1"/>
  <c r="N11" i="2" s="1"/>
  <c r="M11" i="1"/>
  <c r="M11" i="2" s="1"/>
  <c r="L11" i="1"/>
  <c r="L11" i="2" s="1"/>
  <c r="K11" i="1"/>
  <c r="K11" i="2" s="1"/>
  <c r="J11" i="1"/>
  <c r="J11" i="2" s="1"/>
  <c r="I11" i="1"/>
  <c r="I11" i="2" s="1"/>
  <c r="H11" i="1"/>
  <c r="H11" i="2" s="1"/>
  <c r="G11" i="1"/>
  <c r="G11" i="2" s="1"/>
  <c r="F11" i="1"/>
  <c r="F11" i="2" s="1"/>
  <c r="E11" i="1"/>
  <c r="E11" i="2" s="1"/>
  <c r="D11" i="1"/>
  <c r="D11" i="2" s="1"/>
  <c r="X7" i="1"/>
  <c r="W7" i="1"/>
  <c r="V7" i="1"/>
  <c r="V7" i="2" s="1"/>
  <c r="U7" i="1"/>
  <c r="T7" i="1"/>
  <c r="T7" i="2" s="1"/>
  <c r="S7" i="1"/>
  <c r="R7" i="1"/>
  <c r="R7" i="2" s="1"/>
  <c r="Q7" i="1"/>
  <c r="P7" i="1"/>
  <c r="P7" i="2" s="1"/>
  <c r="O7" i="1"/>
  <c r="N7" i="1"/>
  <c r="N7" i="2" s="1"/>
  <c r="M7" i="1"/>
  <c r="L7" i="1"/>
  <c r="L7" i="2" s="1"/>
  <c r="K7" i="1"/>
  <c r="J7" i="1"/>
  <c r="J7" i="2" s="1"/>
  <c r="I7" i="1"/>
  <c r="I7" i="2" s="1"/>
  <c r="H7" i="1"/>
  <c r="H7" i="2" s="1"/>
  <c r="G7" i="1"/>
  <c r="G7" i="2" s="1"/>
  <c r="F7" i="1"/>
  <c r="F7" i="2" s="1"/>
  <c r="E7" i="1"/>
  <c r="E7" i="2" s="1"/>
  <c r="D7" i="1"/>
  <c r="D7" i="2" s="1"/>
  <c r="Z7" i="1" l="1"/>
  <c r="X7" i="2"/>
  <c r="X44" i="1"/>
  <c r="X44" i="2" s="1"/>
  <c r="D19" i="2"/>
  <c r="Z19" i="1"/>
  <c r="D23" i="2"/>
  <c r="Z23" i="1"/>
  <c r="D28" i="2"/>
  <c r="Z28" i="1"/>
  <c r="D35" i="2"/>
  <c r="Z35" i="1"/>
  <c r="D39" i="2"/>
  <c r="Z39" i="1"/>
  <c r="D44" i="1"/>
  <c r="F44" i="1"/>
  <c r="F44" i="2" s="1"/>
  <c r="H44" i="1"/>
  <c r="J44" i="1"/>
  <c r="J44" i="2" s="1"/>
  <c r="L44" i="1"/>
  <c r="N44" i="1"/>
  <c r="N44" i="2" s="1"/>
  <c r="P44" i="1"/>
  <c r="R44" i="1"/>
  <c r="R44" i="2" s="1"/>
  <c r="T44" i="1"/>
  <c r="V44" i="1"/>
  <c r="V44" i="2" s="1"/>
  <c r="K7" i="2"/>
  <c r="M7" i="2"/>
  <c r="O7" i="2"/>
  <c r="Q7" i="2"/>
  <c r="S7" i="2"/>
  <c r="U7" i="2"/>
  <c r="W7" i="2"/>
  <c r="Z11" i="1"/>
  <c r="X11" i="2"/>
  <c r="E44" i="1"/>
  <c r="E44" i="2" s="1"/>
  <c r="G44" i="1"/>
  <c r="I44" i="1"/>
  <c r="I44" i="2" s="1"/>
  <c r="K44" i="1"/>
  <c r="M44" i="1"/>
  <c r="M44" i="2" s="1"/>
  <c r="O44" i="1"/>
  <c r="Q44" i="1"/>
  <c r="Q44" i="2" s="1"/>
  <c r="S44" i="1"/>
  <c r="U44" i="1"/>
  <c r="U44" i="2" s="1"/>
  <c r="W44" i="1"/>
  <c r="Z44" i="1"/>
  <c r="W44" i="2" l="1"/>
  <c r="S44" i="2"/>
  <c r="O44" i="2"/>
  <c r="K44" i="2"/>
  <c r="G44" i="2"/>
  <c r="T44" i="2"/>
  <c r="P44" i="2"/>
  <c r="L44" i="2"/>
  <c r="H44" i="2"/>
  <c r="D44" i="2"/>
</calcChain>
</file>

<file path=xl/sharedStrings.xml><?xml version="1.0" encoding="utf-8"?>
<sst xmlns="http://schemas.openxmlformats.org/spreadsheetml/2006/main" count="328" uniqueCount="114">
  <si>
    <t>Позиција</t>
  </si>
  <si>
    <t>Конто</t>
  </si>
  <si>
    <t>Опис</t>
  </si>
  <si>
    <t>Јавни ред и безбедност (ком.полиција и др.)</t>
  </si>
  <si>
    <t>Предшколско образовање</t>
  </si>
  <si>
    <t>Основно образовање</t>
  </si>
  <si>
    <t>Средње образовање</t>
  </si>
  <si>
    <t>Здравство</t>
  </si>
  <si>
    <t>Дечија заштита</t>
  </si>
  <si>
    <t>Социјална заштита</t>
  </si>
  <si>
    <t>Спорт</t>
  </si>
  <si>
    <t>Развој заједнице (земљиште и др.)</t>
  </si>
  <si>
    <t>Водоснабдевање</t>
  </si>
  <si>
    <t>Остали стамбено комунални послови</t>
  </si>
  <si>
    <t>Пољопривреда</t>
  </si>
  <si>
    <t>Грејање</t>
  </si>
  <si>
    <t>Локални путеви, улице</t>
  </si>
  <si>
    <t>Градски саобраћај</t>
  </si>
  <si>
    <t>Туризам</t>
  </si>
  <si>
    <t>Остали економски послови</t>
  </si>
  <si>
    <t>Заштита животне средине</t>
  </si>
  <si>
    <t>Укупно</t>
  </si>
  <si>
    <t>912 до 916</t>
  </si>
  <si>
    <t>040</t>
  </si>
  <si>
    <t>010,070,090</t>
  </si>
  <si>
    <t>820, 830, 840,860</t>
  </si>
  <si>
    <t>600 - остало</t>
  </si>
  <si>
    <t>400 - остало</t>
  </si>
  <si>
    <t>Плате, додаци и накнаде запослених (зараде)</t>
  </si>
  <si>
    <t>Социјални доприноси на терет послодавца</t>
  </si>
  <si>
    <t>413-418</t>
  </si>
  <si>
    <t>Остали расходи за запослене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</si>
  <si>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</si>
  <si>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</si>
  <si>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</si>
  <si>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</si>
  <si>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</si>
  <si>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</si>
  <si>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Отплата домаћих камата</t>
  </si>
  <si>
    <t>Отплата страних камата</t>
  </si>
  <si>
    <t xml:space="preserve"> Пратећи трошкови задуживања</t>
  </si>
  <si>
    <t>Текуће субвенције јавним нефинансијским предузећима и организацијама</t>
  </si>
  <si>
    <t xml:space="preserve">Капиталне субвенције јавним нефинансијским предузећима и организацијама </t>
  </si>
  <si>
    <t>4521, 4531, 4541</t>
  </si>
  <si>
    <t xml:space="preserve"> Остале текуће субвенције</t>
  </si>
  <si>
    <t>4522, 4532, 4542</t>
  </si>
  <si>
    <t xml:space="preserve"> Остале капиталне субвенције </t>
  </si>
  <si>
    <t>Текући трансфери осталим нивоима власти</t>
  </si>
  <si>
    <t>Капитални 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</si>
  <si>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</si>
  <si>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</si>
  <si>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Текућа буџетска резерва</t>
  </si>
  <si>
    <t>Стална буџетска резерва</t>
  </si>
  <si>
    <t xml:space="preserve"> Отплата главнице домаћим кредиторима</t>
  </si>
  <si>
    <t xml:space="preserve"> Отплата главнице страним кредиторима</t>
  </si>
  <si>
    <t>Отплата главнице за финансијски лизинг</t>
  </si>
  <si>
    <t>Табела IV</t>
  </si>
  <si>
    <t>у хиљадама динара</t>
  </si>
  <si>
    <t>РАСХОДИ ЗА ЗАПОСЛЕНЕ</t>
  </si>
  <si>
    <t>КОРИШЋЕЊЕ УСЛУГА И РОБА</t>
  </si>
  <si>
    <t>ОТПЛАТА КАМАТА и ПРАТЕЋИ ТРОШКОВИ ЗАДУЖИВАЊА</t>
  </si>
  <si>
    <t>СУБВЕНЦИЈЕ</t>
  </si>
  <si>
    <t>ДОНАЦИЈЕ, ДОТАЦИЈЕ И ТРАНСФЕРИ</t>
  </si>
  <si>
    <t>СРЕДСТВА РЕЗЕРВЕ</t>
  </si>
  <si>
    <t>ОТПЛАТА ГЛАВНИЦЕ</t>
  </si>
  <si>
    <t>НАБАВКА ФИНАНСИЈСКЕ ИМОВИНЕ</t>
  </si>
  <si>
    <t>1.</t>
  </si>
  <si>
    <t>1.1</t>
  </si>
  <si>
    <t>1.2</t>
  </si>
  <si>
    <t>1.3</t>
  </si>
  <si>
    <t>2.</t>
  </si>
  <si>
    <t>2.1</t>
  </si>
  <si>
    <t>2.2</t>
  </si>
  <si>
    <t>2.3</t>
  </si>
  <si>
    <t>2.4</t>
  </si>
  <si>
    <t>2.5</t>
  </si>
  <si>
    <t>2.6</t>
  </si>
  <si>
    <t>3.</t>
  </si>
  <si>
    <t>4.</t>
  </si>
  <si>
    <t>4.1</t>
  </si>
  <si>
    <t>4.2</t>
  </si>
  <si>
    <t>4.3</t>
  </si>
  <si>
    <t>5.</t>
  </si>
  <si>
    <t>5.1</t>
  </si>
  <si>
    <t>5.2</t>
  </si>
  <si>
    <t>5.3</t>
  </si>
  <si>
    <t>5.4</t>
  </si>
  <si>
    <t>6.</t>
  </si>
  <si>
    <t>6.1</t>
  </si>
  <si>
    <t>6.2</t>
  </si>
  <si>
    <t>6.3</t>
  </si>
  <si>
    <t>6.4</t>
  </si>
  <si>
    <t>7.</t>
  </si>
  <si>
    <t>8.</t>
  </si>
  <si>
    <t>9.</t>
  </si>
  <si>
    <t>9.1</t>
  </si>
  <si>
    <t>9.2</t>
  </si>
  <si>
    <t>10.</t>
  </si>
  <si>
    <t>11.</t>
  </si>
  <si>
    <t>11.1</t>
  </si>
  <si>
    <t>11.2</t>
  </si>
  <si>
    <t>11.3</t>
  </si>
  <si>
    <t>12.</t>
  </si>
  <si>
    <t>НАКНАДА ЗА СОЦИЈАЛНУ ЗАШТИТУ</t>
  </si>
  <si>
    <t>ОСТАЛИ РАСХОДИ</t>
  </si>
  <si>
    <t>ИЗДАЦИ ЗА НЕФИНАНСИЈСКУ ИМОВИНУ</t>
  </si>
  <si>
    <t>Опште
јавне
услуге</t>
  </si>
  <si>
    <t>Култура,
религија,
издаваштво и
организ.</t>
  </si>
  <si>
    <t>УПОТРЕБА ОСНОВНИХ СРЕДСТАВА</t>
  </si>
  <si>
    <t>Табела V</t>
  </si>
  <si>
    <t>СТРУКТУРА ИЗВРШЕНИХ РАСХОДА И ИЗДАТАКА БУЏЕТА ОПШТИНА У АП ВОЈВОДИНИ У 2014. ГОДИНИ ПО ПОЈЕДИНИМ ОБЛАСТИМА</t>
  </si>
  <si>
    <t>Табела VI</t>
  </si>
  <si>
    <t>УЧЕШЋЕ ПОЈЕДИНИХ РАСХОДА И ИЗДАТАКА БУЏЕТА ОПШТИНА У АП ВОЈВОДИНИ У 2014. ГОДИНИ У ОДРЕЂЕНОЈ ОБЛАСТИ ФИНАНСИРАЊА</t>
  </si>
  <si>
    <t>ИЗВРШЕНИ РАСХОДИ И ИЗДАЦИ БУЏЕТА ОПШТИНА У АП ВОЈВОДИНИ У 2014. ГОДИНИ
ПРЕМА ЕКОНОМСКОЈ И ФУНКЦИОНАЛНОЈ КЛАСИФИКАЦИЈИ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</si>
</sst>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5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4" fillId="0" borderId="1" xfId="0" quotePrefix="1" applyNumberFormat="1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center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/>
    <xf numFmtId="0" fontId="6" fillId="0" borderId="0" xfId="0" applyFont="1" applyFill="1" applyAlignment="1"/>
    <xf numFmtId="0" fontId="6" fillId="0" borderId="0" xfId="0" applyFont="1" applyFill="1" applyAlignment="1" applyProtection="1">
      <protection locked="0"/>
    </xf>
    <xf numFmtId="3" fontId="6" fillId="0" borderId="0" xfId="0" applyNumberFormat="1" applyFont="1" applyFill="1" applyAlignme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3" fontId="7" fillId="0" borderId="0" xfId="0" applyNumberFormat="1" applyFont="1" applyFill="1" applyAlignment="1" applyProtection="1">
      <protection locked="0"/>
    </xf>
    <xf numFmtId="0" fontId="4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3" fillId="0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3" fontId="4" fillId="0" borderId="7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 applyProtection="1">
      <alignment horizontal="right"/>
      <protection locked="0"/>
    </xf>
    <xf numFmtId="3" fontId="1" fillId="0" borderId="3" xfId="0" applyNumberFormat="1" applyFont="1" applyFill="1" applyBorder="1" applyAlignment="1" applyProtection="1">
      <alignment horizontal="right"/>
      <protection locked="0"/>
    </xf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3" fontId="5" fillId="0" borderId="3" xfId="0" applyNumberFormat="1" applyFont="1" applyFill="1" applyBorder="1" applyAlignment="1" applyProtection="1">
      <alignment horizontal="right"/>
      <protection locked="0"/>
    </xf>
    <xf numFmtId="3" fontId="4" fillId="0" borderId="1" xfId="0" applyNumberFormat="1" applyFont="1" applyFill="1" applyBorder="1" applyAlignment="1" applyProtection="1">
      <alignment horizontal="right"/>
      <protection locked="0"/>
    </xf>
    <xf numFmtId="3" fontId="4" fillId="0" borderId="1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3" fontId="1" fillId="0" borderId="0" xfId="0" applyNumberFormat="1" applyFont="1" applyFill="1" applyAlignment="1" applyProtection="1">
      <protection locked="0"/>
    </xf>
    <xf numFmtId="0" fontId="2" fillId="0" borderId="4" xfId="0" applyFont="1" applyFill="1" applyBorder="1" applyAlignment="1"/>
    <xf numFmtId="10" fontId="4" fillId="0" borderId="7" xfId="0" applyNumberFormat="1" applyFont="1" applyFill="1" applyBorder="1" applyAlignment="1">
      <alignment horizontal="right"/>
    </xf>
    <xf numFmtId="10" fontId="5" fillId="0" borderId="2" xfId="0" applyNumberFormat="1" applyFont="1" applyFill="1" applyBorder="1" applyAlignment="1" applyProtection="1">
      <alignment horizontal="right"/>
      <protection locked="0"/>
    </xf>
    <xf numFmtId="10" fontId="1" fillId="0" borderId="2" xfId="0" applyNumberFormat="1" applyFont="1" applyFill="1" applyBorder="1" applyAlignment="1">
      <alignment horizontal="right"/>
    </xf>
    <xf numFmtId="10" fontId="1" fillId="0" borderId="3" xfId="0" applyNumberFormat="1" applyFont="1" applyFill="1" applyBorder="1" applyAlignment="1" applyProtection="1">
      <alignment horizontal="right"/>
      <protection locked="0"/>
    </xf>
    <xf numFmtId="10" fontId="1" fillId="0" borderId="3" xfId="0" applyNumberFormat="1" applyFont="1" applyFill="1" applyBorder="1" applyAlignment="1">
      <alignment horizontal="right"/>
    </xf>
    <xf numFmtId="10" fontId="4" fillId="0" borderId="3" xfId="0" applyNumberFormat="1" applyFont="1" applyFill="1" applyBorder="1" applyAlignment="1" applyProtection="1">
      <alignment horizontal="right"/>
      <protection locked="0"/>
    </xf>
    <xf numFmtId="10" fontId="4" fillId="0" borderId="3" xfId="0" applyNumberFormat="1" applyFont="1" applyFill="1" applyBorder="1" applyAlignment="1">
      <alignment horizontal="right"/>
    </xf>
    <xf numFmtId="10" fontId="5" fillId="0" borderId="3" xfId="0" applyNumberFormat="1" applyFont="1" applyFill="1" applyBorder="1" applyAlignment="1" applyProtection="1">
      <alignment horizontal="right"/>
      <protection locked="0"/>
    </xf>
    <xf numFmtId="10" fontId="4" fillId="0" borderId="1" xfId="0" applyNumberFormat="1" applyFont="1" applyFill="1" applyBorder="1" applyAlignment="1" applyProtection="1">
      <alignment horizontal="right"/>
      <protection locked="0"/>
    </xf>
    <xf numFmtId="10" fontId="4" fillId="0" borderId="1" xfId="0" applyNumberFormat="1" applyFont="1" applyFill="1" applyBorder="1" applyAlignment="1">
      <alignment horizontal="right"/>
    </xf>
    <xf numFmtId="10" fontId="3" fillId="0" borderId="5" xfId="0" applyNumberFormat="1" applyFont="1" applyFill="1" applyBorder="1" applyAlignment="1">
      <alignment horizontal="right"/>
    </xf>
    <xf numFmtId="10" fontId="6" fillId="0" borderId="0" xfId="0" applyNumberFormat="1" applyFont="1" applyFill="1" applyAlignment="1" applyProtection="1">
      <protection locked="0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51"/>
  <sheetViews>
    <sheetView showZeros="0" zoomScale="91" zoomScaleNormal="91" workbookViewId="0">
      <pane xSplit="3" ySplit="6" topLeftCell="E40" activePane="bottomRight" state="frozen"/>
      <selection pane="topRight" activeCell="D1" sqref="D1"/>
      <selection pane="bottomLeft" activeCell="A7" sqref="A7"/>
      <selection pane="bottomRight" activeCell="H19" sqref="H19"/>
    </sheetView>
  </sheetViews>
  <sheetFormatPr defaultRowHeight="15" x14ac:dyDescent="0.25"/>
  <cols>
    <col min="1" max="1" width="9.5703125" style="22" customWidth="1"/>
    <col min="2" max="2" width="7.28515625" style="22" customWidth="1"/>
    <col min="3" max="3" width="34.140625" style="22" customWidth="1"/>
    <col min="4" max="4" width="11.7109375" style="22" customWidth="1"/>
    <col min="5" max="5" width="15.5703125" style="22" customWidth="1"/>
    <col min="6" max="6" width="13.85546875" style="22" bestFit="1" customWidth="1"/>
    <col min="7" max="7" width="12.85546875" style="22" customWidth="1"/>
    <col min="8" max="8" width="14.140625" style="22" customWidth="1"/>
    <col min="9" max="9" width="12.5703125" style="22" customWidth="1"/>
    <col min="10" max="10" width="11.42578125" style="22" customWidth="1"/>
    <col min="11" max="11" width="13" style="22" customWidth="1"/>
    <col min="12" max="12" width="10.140625" style="22" customWidth="1"/>
    <col min="13" max="13" width="17" style="22" bestFit="1" customWidth="1"/>
    <col min="14" max="14" width="15.5703125" style="22" customWidth="1"/>
    <col min="15" max="15" width="12.140625" style="22" customWidth="1"/>
    <col min="16" max="16" width="16.85546875" style="22" bestFit="1" customWidth="1"/>
    <col min="17" max="17" width="15.42578125" style="22" bestFit="1" customWidth="1"/>
    <col min="18" max="18" width="10.28515625" style="22" customWidth="1"/>
    <col min="19" max="19" width="13.42578125" style="22" bestFit="1" customWidth="1"/>
    <col min="20" max="20" width="11.42578125" style="22" customWidth="1"/>
    <col min="21" max="21" width="10.140625" style="22" customWidth="1"/>
    <col min="22" max="22" width="13.140625" style="22" customWidth="1"/>
    <col min="23" max="23" width="11" style="22" customWidth="1"/>
    <col min="24" max="24" width="12.85546875" style="22" customWidth="1"/>
    <col min="25" max="27" width="9.140625" style="23"/>
    <col min="28" max="16384" width="9.140625" style="22"/>
  </cols>
  <sheetData>
    <row r="2" spans="1:27" ht="54" customHeight="1" x14ac:dyDescent="0.25">
      <c r="E2" s="66" t="s">
        <v>113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7" s="1" customFormat="1" ht="19.5" customHeight="1" x14ac:dyDescent="0.3">
      <c r="A3" s="74" t="s">
        <v>56</v>
      </c>
      <c r="B3" s="74"/>
      <c r="C3" s="74"/>
      <c r="W3" s="75" t="s">
        <v>57</v>
      </c>
      <c r="X3" s="75"/>
      <c r="Y3" s="2"/>
      <c r="Z3" s="2"/>
      <c r="AA3" s="2"/>
    </row>
    <row r="4" spans="1:27" s="5" customFormat="1" ht="57.75" customHeight="1" x14ac:dyDescent="0.2">
      <c r="A4" s="70" t="s">
        <v>0</v>
      </c>
      <c r="B4" s="70" t="s">
        <v>1</v>
      </c>
      <c r="C4" s="68" t="s">
        <v>2</v>
      </c>
      <c r="D4" s="3" t="s">
        <v>106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107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72" t="s">
        <v>21</v>
      </c>
      <c r="Y4" s="4"/>
      <c r="Z4" s="4"/>
      <c r="AA4" s="4"/>
    </row>
    <row r="5" spans="1:27" s="1" customFormat="1" ht="15.75" thickBot="1" x14ac:dyDescent="0.3">
      <c r="A5" s="71"/>
      <c r="B5" s="71"/>
      <c r="C5" s="69"/>
      <c r="D5" s="6">
        <v>100</v>
      </c>
      <c r="E5" s="6">
        <v>300</v>
      </c>
      <c r="F5" s="6">
        <v>911</v>
      </c>
      <c r="G5" s="6" t="s">
        <v>22</v>
      </c>
      <c r="H5" s="6">
        <v>920</v>
      </c>
      <c r="I5" s="6">
        <v>700</v>
      </c>
      <c r="J5" s="7" t="s">
        <v>23</v>
      </c>
      <c r="K5" s="8" t="s">
        <v>24</v>
      </c>
      <c r="L5" s="6">
        <v>810</v>
      </c>
      <c r="M5" s="7" t="s">
        <v>25</v>
      </c>
      <c r="N5" s="8">
        <v>620</v>
      </c>
      <c r="O5" s="8">
        <v>630</v>
      </c>
      <c r="P5" s="9" t="s">
        <v>26</v>
      </c>
      <c r="Q5" s="9">
        <v>421</v>
      </c>
      <c r="R5" s="8">
        <v>436</v>
      </c>
      <c r="S5" s="8">
        <v>451</v>
      </c>
      <c r="T5" s="8">
        <v>455</v>
      </c>
      <c r="U5" s="8">
        <v>473</v>
      </c>
      <c r="V5" s="6" t="s">
        <v>27</v>
      </c>
      <c r="W5" s="10">
        <v>500</v>
      </c>
      <c r="X5" s="73"/>
      <c r="Y5" s="2"/>
      <c r="Z5" s="2"/>
      <c r="AA5" s="2"/>
    </row>
    <row r="6" spans="1:27" s="1" customFormat="1" ht="16.5" thickTop="1" thickBot="1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2"/>
      <c r="Z6" s="2"/>
      <c r="AA6" s="2"/>
    </row>
    <row r="7" spans="1:27" s="1" customFormat="1" ht="18" customHeight="1" thickTop="1" x14ac:dyDescent="0.25">
      <c r="A7" s="28" t="s">
        <v>66</v>
      </c>
      <c r="B7" s="28">
        <v>41</v>
      </c>
      <c r="C7" s="29" t="s">
        <v>58</v>
      </c>
      <c r="D7" s="41">
        <f>SUM(D8:D10)</f>
        <v>3768928</v>
      </c>
      <c r="E7" s="41">
        <f t="shared" ref="E7:X7" si="0">SUM(E8:E10)</f>
        <v>13698</v>
      </c>
      <c r="F7" s="41">
        <f t="shared" si="0"/>
        <v>2095643</v>
      </c>
      <c r="G7" s="41">
        <f t="shared" si="0"/>
        <v>64766</v>
      </c>
      <c r="H7" s="41">
        <f t="shared" si="0"/>
        <v>13734</v>
      </c>
      <c r="I7" s="41">
        <f t="shared" si="0"/>
        <v>0</v>
      </c>
      <c r="J7" s="41">
        <f t="shared" si="0"/>
        <v>0</v>
      </c>
      <c r="K7" s="41">
        <f t="shared" si="0"/>
        <v>6341</v>
      </c>
      <c r="L7" s="41">
        <f t="shared" si="0"/>
        <v>162608</v>
      </c>
      <c r="M7" s="41">
        <f t="shared" si="0"/>
        <v>758917</v>
      </c>
      <c r="N7" s="41">
        <f t="shared" si="0"/>
        <v>536659</v>
      </c>
      <c r="O7" s="41">
        <f t="shared" si="0"/>
        <v>0</v>
      </c>
      <c r="P7" s="41">
        <f t="shared" si="0"/>
        <v>52175</v>
      </c>
      <c r="Q7" s="41">
        <f t="shared" si="0"/>
        <v>24918</v>
      </c>
      <c r="R7" s="41">
        <f t="shared" si="0"/>
        <v>0</v>
      </c>
      <c r="S7" s="41">
        <f t="shared" si="0"/>
        <v>1583</v>
      </c>
      <c r="T7" s="41">
        <f t="shared" si="0"/>
        <v>0</v>
      </c>
      <c r="U7" s="41">
        <f t="shared" si="0"/>
        <v>61234</v>
      </c>
      <c r="V7" s="41">
        <f t="shared" si="0"/>
        <v>26424</v>
      </c>
      <c r="W7" s="41">
        <f t="shared" si="0"/>
        <v>4635</v>
      </c>
      <c r="X7" s="41">
        <f t="shared" si="0"/>
        <v>7592263</v>
      </c>
      <c r="Y7" s="2"/>
      <c r="Z7" s="52">
        <f>SUM(D7:W7)-X7</f>
        <v>0</v>
      </c>
      <c r="AA7" s="2"/>
    </row>
    <row r="8" spans="1:27" s="1" customFormat="1" ht="30" x14ac:dyDescent="0.25">
      <c r="A8" s="30" t="s">
        <v>67</v>
      </c>
      <c r="B8" s="12">
        <v>411</v>
      </c>
      <c r="C8" s="13" t="s">
        <v>28</v>
      </c>
      <c r="D8" s="42">
        <v>2799224</v>
      </c>
      <c r="E8" s="42">
        <v>11146</v>
      </c>
      <c r="F8" s="42">
        <v>1702051</v>
      </c>
      <c r="G8" s="42">
        <v>9128</v>
      </c>
      <c r="H8" s="42">
        <v>1124</v>
      </c>
      <c r="I8" s="42">
        <v>0</v>
      </c>
      <c r="J8" s="42">
        <v>0</v>
      </c>
      <c r="K8" s="42">
        <v>4524</v>
      </c>
      <c r="L8" s="42">
        <v>126842</v>
      </c>
      <c r="M8" s="42">
        <v>608664</v>
      </c>
      <c r="N8" s="42">
        <v>427031</v>
      </c>
      <c r="O8" s="42">
        <v>0</v>
      </c>
      <c r="P8" s="42">
        <v>31669</v>
      </c>
      <c r="Q8" s="42">
        <v>14000</v>
      </c>
      <c r="R8" s="42">
        <v>0</v>
      </c>
      <c r="S8" s="42">
        <v>1343</v>
      </c>
      <c r="T8" s="42">
        <v>0</v>
      </c>
      <c r="U8" s="42">
        <v>49481</v>
      </c>
      <c r="V8" s="42">
        <v>21023</v>
      </c>
      <c r="W8" s="42">
        <v>3601</v>
      </c>
      <c r="X8" s="50">
        <f>SUM(D8:W8)</f>
        <v>5810851</v>
      </c>
      <c r="Y8" s="2"/>
      <c r="Z8" s="52">
        <f t="shared" ref="Z8:Z44" si="1">SUM(D8:W8)-X8</f>
        <v>0</v>
      </c>
      <c r="AA8" s="2"/>
    </row>
    <row r="9" spans="1:27" s="1" customFormat="1" ht="30" x14ac:dyDescent="0.25">
      <c r="A9" s="31" t="s">
        <v>68</v>
      </c>
      <c r="B9" s="14">
        <v>412</v>
      </c>
      <c r="C9" s="15" t="s">
        <v>29</v>
      </c>
      <c r="D9" s="43">
        <v>503737</v>
      </c>
      <c r="E9" s="43">
        <v>2003</v>
      </c>
      <c r="F9" s="43">
        <v>306317</v>
      </c>
      <c r="G9" s="43">
        <v>1217</v>
      </c>
      <c r="H9" s="43">
        <v>200</v>
      </c>
      <c r="I9" s="43">
        <v>0</v>
      </c>
      <c r="J9" s="43">
        <v>0</v>
      </c>
      <c r="K9" s="43">
        <v>911</v>
      </c>
      <c r="L9" s="43">
        <v>28679</v>
      </c>
      <c r="M9" s="43">
        <v>110668</v>
      </c>
      <c r="N9" s="43">
        <v>77227</v>
      </c>
      <c r="O9" s="43">
        <v>0</v>
      </c>
      <c r="P9" s="43">
        <v>5667</v>
      </c>
      <c r="Q9" s="43">
        <v>2510</v>
      </c>
      <c r="R9" s="43">
        <v>0</v>
      </c>
      <c r="S9" s="43">
        <v>240</v>
      </c>
      <c r="T9" s="43">
        <v>0</v>
      </c>
      <c r="U9" s="43">
        <v>8909</v>
      </c>
      <c r="V9" s="43">
        <v>3856</v>
      </c>
      <c r="W9" s="43">
        <v>650</v>
      </c>
      <c r="X9" s="50">
        <f t="shared" ref="X9:X10" si="2">SUM(D9:W9)</f>
        <v>1052791</v>
      </c>
      <c r="Y9" s="2"/>
      <c r="Z9" s="52">
        <f t="shared" si="1"/>
        <v>0</v>
      </c>
      <c r="AA9" s="2"/>
    </row>
    <row r="10" spans="1:27" s="1" customFormat="1" ht="30" x14ac:dyDescent="0.25">
      <c r="A10" s="31" t="s">
        <v>69</v>
      </c>
      <c r="B10" s="16" t="s">
        <v>30</v>
      </c>
      <c r="C10" s="15" t="s">
        <v>31</v>
      </c>
      <c r="D10" s="43">
        <v>465967</v>
      </c>
      <c r="E10" s="43">
        <v>549</v>
      </c>
      <c r="F10" s="43">
        <v>87275</v>
      </c>
      <c r="G10" s="43">
        <v>54421</v>
      </c>
      <c r="H10" s="43">
        <v>12410</v>
      </c>
      <c r="I10" s="43">
        <v>0</v>
      </c>
      <c r="J10" s="43">
        <v>0</v>
      </c>
      <c r="K10" s="43">
        <v>906</v>
      </c>
      <c r="L10" s="43">
        <v>7087</v>
      </c>
      <c r="M10" s="43">
        <v>39585</v>
      </c>
      <c r="N10" s="43">
        <v>32401</v>
      </c>
      <c r="O10" s="43">
        <v>0</v>
      </c>
      <c r="P10" s="43">
        <v>14839</v>
      </c>
      <c r="Q10" s="43">
        <v>8408</v>
      </c>
      <c r="R10" s="43">
        <v>0</v>
      </c>
      <c r="S10" s="43">
        <v>0</v>
      </c>
      <c r="T10" s="43">
        <v>0</v>
      </c>
      <c r="U10" s="43">
        <v>2844</v>
      </c>
      <c r="V10" s="43">
        <v>1545</v>
      </c>
      <c r="W10" s="43">
        <v>384</v>
      </c>
      <c r="X10" s="50">
        <f t="shared" si="2"/>
        <v>728621</v>
      </c>
      <c r="Y10" s="2"/>
      <c r="Z10" s="52">
        <f t="shared" si="1"/>
        <v>0</v>
      </c>
      <c r="AA10" s="2"/>
    </row>
    <row r="11" spans="1:27" s="36" customFormat="1" ht="18" customHeight="1" x14ac:dyDescent="0.25">
      <c r="A11" s="32" t="s">
        <v>70</v>
      </c>
      <c r="B11" s="33">
        <v>42</v>
      </c>
      <c r="C11" s="34" t="s">
        <v>59</v>
      </c>
      <c r="D11" s="45">
        <f>SUM(D12:D17)</f>
        <v>3241640</v>
      </c>
      <c r="E11" s="45">
        <f t="shared" ref="E11:X11" si="3">SUM(E12:E17)</f>
        <v>45703</v>
      </c>
      <c r="F11" s="45">
        <f t="shared" si="3"/>
        <v>487850</v>
      </c>
      <c r="G11" s="45">
        <f t="shared" si="3"/>
        <v>282183</v>
      </c>
      <c r="H11" s="45">
        <f t="shared" si="3"/>
        <v>155924</v>
      </c>
      <c r="I11" s="45">
        <f t="shared" si="3"/>
        <v>8300</v>
      </c>
      <c r="J11" s="45">
        <f t="shared" si="3"/>
        <v>7576</v>
      </c>
      <c r="K11" s="45">
        <f t="shared" si="3"/>
        <v>36269</v>
      </c>
      <c r="L11" s="45">
        <f t="shared" si="3"/>
        <v>208883</v>
      </c>
      <c r="M11" s="45">
        <f t="shared" si="3"/>
        <v>581782</v>
      </c>
      <c r="N11" s="45">
        <f t="shared" si="3"/>
        <v>2235499</v>
      </c>
      <c r="O11" s="45">
        <f t="shared" si="3"/>
        <v>3327</v>
      </c>
      <c r="P11" s="45">
        <f t="shared" si="3"/>
        <v>220583</v>
      </c>
      <c r="Q11" s="45">
        <f t="shared" si="3"/>
        <v>930424</v>
      </c>
      <c r="R11" s="45">
        <f t="shared" si="3"/>
        <v>0</v>
      </c>
      <c r="S11" s="45">
        <f t="shared" si="3"/>
        <v>124988</v>
      </c>
      <c r="T11" s="45">
        <f t="shared" si="3"/>
        <v>0</v>
      </c>
      <c r="U11" s="45">
        <f t="shared" si="3"/>
        <v>89493</v>
      </c>
      <c r="V11" s="45">
        <f t="shared" si="3"/>
        <v>281772</v>
      </c>
      <c r="W11" s="45">
        <f t="shared" si="3"/>
        <v>418549</v>
      </c>
      <c r="X11" s="44">
        <f t="shared" si="3"/>
        <v>9360745</v>
      </c>
      <c r="Y11" s="35"/>
      <c r="Z11" s="52">
        <f t="shared" si="1"/>
        <v>0</v>
      </c>
      <c r="AA11" s="35"/>
    </row>
    <row r="12" spans="1:27" s="1" customFormat="1" x14ac:dyDescent="0.25">
      <c r="A12" s="31" t="s">
        <v>71</v>
      </c>
      <c r="B12" s="14">
        <v>421</v>
      </c>
      <c r="C12" s="15" t="s">
        <v>32</v>
      </c>
      <c r="D12" s="43">
        <v>768870</v>
      </c>
      <c r="E12" s="43">
        <v>498</v>
      </c>
      <c r="F12" s="43">
        <v>173815</v>
      </c>
      <c r="G12" s="43">
        <v>133030</v>
      </c>
      <c r="H12" s="43">
        <v>15300</v>
      </c>
      <c r="I12" s="43">
        <v>300</v>
      </c>
      <c r="J12" s="43">
        <v>0</v>
      </c>
      <c r="K12" s="43">
        <v>1363</v>
      </c>
      <c r="L12" s="43">
        <v>112974</v>
      </c>
      <c r="M12" s="43">
        <v>142422</v>
      </c>
      <c r="N12" s="43">
        <v>809572</v>
      </c>
      <c r="O12" s="43">
        <v>0</v>
      </c>
      <c r="P12" s="43">
        <v>72857</v>
      </c>
      <c r="Q12" s="43">
        <v>2775</v>
      </c>
      <c r="R12" s="43">
        <v>0</v>
      </c>
      <c r="S12" s="43">
        <v>12904</v>
      </c>
      <c r="T12" s="43">
        <v>0</v>
      </c>
      <c r="U12" s="43">
        <v>7481</v>
      </c>
      <c r="V12" s="43">
        <v>11042</v>
      </c>
      <c r="W12" s="43">
        <v>51616</v>
      </c>
      <c r="X12" s="51">
        <f>SUM(D12:W12)</f>
        <v>2316819</v>
      </c>
      <c r="Y12" s="2"/>
      <c r="Z12" s="52">
        <f t="shared" si="1"/>
        <v>0</v>
      </c>
      <c r="AA12" s="2"/>
    </row>
    <row r="13" spans="1:27" s="1" customFormat="1" x14ac:dyDescent="0.25">
      <c r="A13" s="31" t="s">
        <v>72</v>
      </c>
      <c r="B13" s="14">
        <v>422</v>
      </c>
      <c r="C13" s="15" t="s">
        <v>33</v>
      </c>
      <c r="D13" s="43">
        <v>117800</v>
      </c>
      <c r="E13" s="46">
        <v>380</v>
      </c>
      <c r="F13" s="46">
        <v>6362</v>
      </c>
      <c r="G13" s="46">
        <v>70417</v>
      </c>
      <c r="H13" s="46">
        <v>45776</v>
      </c>
      <c r="I13" s="46">
        <v>0</v>
      </c>
      <c r="J13" s="46">
        <v>0</v>
      </c>
      <c r="K13" s="46">
        <v>167</v>
      </c>
      <c r="L13" s="46">
        <v>2696</v>
      </c>
      <c r="M13" s="46">
        <v>11210</v>
      </c>
      <c r="N13" s="46">
        <v>3035</v>
      </c>
      <c r="O13" s="46">
        <v>0</v>
      </c>
      <c r="P13" s="46">
        <v>153</v>
      </c>
      <c r="Q13" s="46">
        <v>113</v>
      </c>
      <c r="R13" s="46">
        <v>0</v>
      </c>
      <c r="S13" s="46">
        <v>0</v>
      </c>
      <c r="T13" s="46">
        <v>0</v>
      </c>
      <c r="U13" s="46">
        <v>4282</v>
      </c>
      <c r="V13" s="46">
        <v>80522</v>
      </c>
      <c r="W13" s="46">
        <v>45</v>
      </c>
      <c r="X13" s="51">
        <f t="shared" ref="X13:X43" si="4">SUM(D13:W13)</f>
        <v>342958</v>
      </c>
      <c r="Y13" s="2"/>
      <c r="Z13" s="52">
        <f t="shared" si="1"/>
        <v>0</v>
      </c>
      <c r="AA13" s="2"/>
    </row>
    <row r="14" spans="1:27" s="1" customFormat="1" x14ac:dyDescent="0.25">
      <c r="A14" s="31" t="s">
        <v>73</v>
      </c>
      <c r="B14" s="14">
        <v>423</v>
      </c>
      <c r="C14" s="15" t="s">
        <v>34</v>
      </c>
      <c r="D14" s="43">
        <v>1332304</v>
      </c>
      <c r="E14" s="43">
        <v>7291</v>
      </c>
      <c r="F14" s="43">
        <v>39826</v>
      </c>
      <c r="G14" s="43">
        <v>28952</v>
      </c>
      <c r="H14" s="43">
        <v>86063</v>
      </c>
      <c r="I14" s="43">
        <v>229</v>
      </c>
      <c r="J14" s="43">
        <v>7388</v>
      </c>
      <c r="K14" s="43">
        <v>21865</v>
      </c>
      <c r="L14" s="43">
        <v>40510</v>
      </c>
      <c r="M14" s="43">
        <v>223031</v>
      </c>
      <c r="N14" s="43">
        <v>308117</v>
      </c>
      <c r="O14" s="43">
        <v>0</v>
      </c>
      <c r="P14" s="43">
        <v>17107</v>
      </c>
      <c r="Q14" s="43">
        <v>93651</v>
      </c>
      <c r="R14" s="43">
        <v>0</v>
      </c>
      <c r="S14" s="43">
        <v>13618</v>
      </c>
      <c r="T14" s="43">
        <v>0</v>
      </c>
      <c r="U14" s="43">
        <v>48327</v>
      </c>
      <c r="V14" s="43">
        <v>66359</v>
      </c>
      <c r="W14" s="43">
        <v>39377</v>
      </c>
      <c r="X14" s="51">
        <f t="shared" si="4"/>
        <v>2374015</v>
      </c>
      <c r="Y14" s="2"/>
      <c r="Z14" s="52">
        <f t="shared" si="1"/>
        <v>0</v>
      </c>
      <c r="AA14" s="2"/>
    </row>
    <row r="15" spans="1:27" s="1" customFormat="1" x14ac:dyDescent="0.25">
      <c r="A15" s="31" t="s">
        <v>74</v>
      </c>
      <c r="B15" s="14">
        <v>424</v>
      </c>
      <c r="C15" s="15" t="s">
        <v>35</v>
      </c>
      <c r="D15" s="43">
        <v>382078</v>
      </c>
      <c r="E15" s="43">
        <v>9194</v>
      </c>
      <c r="F15" s="43">
        <v>14467</v>
      </c>
      <c r="G15" s="43">
        <v>8430</v>
      </c>
      <c r="H15" s="43">
        <v>566</v>
      </c>
      <c r="I15" s="43">
        <v>7260</v>
      </c>
      <c r="J15" s="43">
        <v>105</v>
      </c>
      <c r="K15" s="43">
        <v>332</v>
      </c>
      <c r="L15" s="43">
        <v>8354</v>
      </c>
      <c r="M15" s="43">
        <v>128234</v>
      </c>
      <c r="N15" s="43">
        <v>684518</v>
      </c>
      <c r="O15" s="43">
        <v>3231</v>
      </c>
      <c r="P15" s="43">
        <v>52997</v>
      </c>
      <c r="Q15" s="43">
        <v>726367</v>
      </c>
      <c r="R15" s="43">
        <v>0</v>
      </c>
      <c r="S15" s="43">
        <v>45734</v>
      </c>
      <c r="T15" s="43">
        <v>0</v>
      </c>
      <c r="U15" s="43">
        <v>18268</v>
      </c>
      <c r="V15" s="43">
        <v>111304</v>
      </c>
      <c r="W15" s="43">
        <v>302354</v>
      </c>
      <c r="X15" s="51">
        <f t="shared" si="4"/>
        <v>2503793</v>
      </c>
      <c r="Y15" s="2"/>
      <c r="Z15" s="52">
        <f t="shared" si="1"/>
        <v>0</v>
      </c>
      <c r="AA15" s="2"/>
    </row>
    <row r="16" spans="1:27" s="1" customFormat="1" x14ac:dyDescent="0.25">
      <c r="A16" s="31" t="s">
        <v>75</v>
      </c>
      <c r="B16" s="14">
        <v>425</v>
      </c>
      <c r="C16" s="15" t="s">
        <v>36</v>
      </c>
      <c r="D16" s="43">
        <v>272385</v>
      </c>
      <c r="E16" s="43">
        <v>21365</v>
      </c>
      <c r="F16" s="43">
        <v>40982</v>
      </c>
      <c r="G16" s="43">
        <v>20202</v>
      </c>
      <c r="H16" s="43">
        <v>3799</v>
      </c>
      <c r="I16" s="43">
        <v>248</v>
      </c>
      <c r="J16" s="43">
        <v>0</v>
      </c>
      <c r="K16" s="43">
        <v>8075</v>
      </c>
      <c r="L16" s="43">
        <v>24346</v>
      </c>
      <c r="M16" s="43">
        <v>35624</v>
      </c>
      <c r="N16" s="43">
        <v>336823</v>
      </c>
      <c r="O16" s="43">
        <v>96</v>
      </c>
      <c r="P16" s="43">
        <v>68523</v>
      </c>
      <c r="Q16" s="43">
        <v>93689</v>
      </c>
      <c r="R16" s="43">
        <v>0</v>
      </c>
      <c r="S16" s="43">
        <v>47358</v>
      </c>
      <c r="T16" s="43">
        <v>0</v>
      </c>
      <c r="U16" s="43">
        <v>2524</v>
      </c>
      <c r="V16" s="43">
        <v>3906</v>
      </c>
      <c r="W16" s="43">
        <v>8086</v>
      </c>
      <c r="X16" s="51">
        <f t="shared" si="4"/>
        <v>988031</v>
      </c>
      <c r="Y16" s="2"/>
      <c r="Z16" s="52">
        <f t="shared" si="1"/>
        <v>0</v>
      </c>
      <c r="AA16" s="2"/>
    </row>
    <row r="17" spans="1:27" s="1" customFormat="1" x14ac:dyDescent="0.25">
      <c r="A17" s="31" t="s">
        <v>76</v>
      </c>
      <c r="B17" s="14">
        <v>426</v>
      </c>
      <c r="C17" s="15" t="s">
        <v>37</v>
      </c>
      <c r="D17" s="43">
        <v>368203</v>
      </c>
      <c r="E17" s="43">
        <v>6975</v>
      </c>
      <c r="F17" s="43">
        <v>212398</v>
      </c>
      <c r="G17" s="43">
        <v>21152</v>
      </c>
      <c r="H17" s="43">
        <v>4420</v>
      </c>
      <c r="I17" s="43">
        <v>263</v>
      </c>
      <c r="J17" s="43">
        <v>83</v>
      </c>
      <c r="K17" s="43">
        <v>4467</v>
      </c>
      <c r="L17" s="43">
        <v>20003</v>
      </c>
      <c r="M17" s="43">
        <v>41261</v>
      </c>
      <c r="N17" s="43">
        <v>93434</v>
      </c>
      <c r="O17" s="43">
        <v>0</v>
      </c>
      <c r="P17" s="43">
        <v>8946</v>
      </c>
      <c r="Q17" s="43">
        <v>13829</v>
      </c>
      <c r="R17" s="43">
        <v>0</v>
      </c>
      <c r="S17" s="43">
        <v>5374</v>
      </c>
      <c r="T17" s="43">
        <v>0</v>
      </c>
      <c r="U17" s="43">
        <v>8611</v>
      </c>
      <c r="V17" s="43">
        <v>8639</v>
      </c>
      <c r="W17" s="43">
        <v>17071</v>
      </c>
      <c r="X17" s="51">
        <f t="shared" si="4"/>
        <v>835129</v>
      </c>
      <c r="Y17" s="2"/>
      <c r="Z17" s="52">
        <f t="shared" si="1"/>
        <v>0</v>
      </c>
      <c r="AA17" s="2"/>
    </row>
    <row r="18" spans="1:27" s="36" customFormat="1" ht="18" customHeight="1" x14ac:dyDescent="0.25">
      <c r="A18" s="32" t="s">
        <v>77</v>
      </c>
      <c r="B18" s="37">
        <v>43</v>
      </c>
      <c r="C18" s="34" t="s">
        <v>108</v>
      </c>
      <c r="D18" s="45">
        <v>6987</v>
      </c>
      <c r="E18" s="45">
        <v>0</v>
      </c>
      <c r="F18" s="45">
        <v>0</v>
      </c>
      <c r="G18" s="45">
        <v>13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319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4">
        <f t="shared" si="4"/>
        <v>7319</v>
      </c>
      <c r="Y18" s="35"/>
      <c r="Z18" s="52">
        <f t="shared" si="1"/>
        <v>0</v>
      </c>
      <c r="AA18" s="35"/>
    </row>
    <row r="19" spans="1:27" s="36" customFormat="1" ht="30" x14ac:dyDescent="0.25">
      <c r="A19" s="32" t="s">
        <v>78</v>
      </c>
      <c r="B19" s="37">
        <v>44</v>
      </c>
      <c r="C19" s="34" t="s">
        <v>60</v>
      </c>
      <c r="D19" s="45">
        <f>SUM(D20:D22)</f>
        <v>193827</v>
      </c>
      <c r="E19" s="45">
        <f t="shared" ref="E19:W19" si="5">SUM(E20:E22)</f>
        <v>69</v>
      </c>
      <c r="F19" s="45">
        <f t="shared" si="5"/>
        <v>164</v>
      </c>
      <c r="G19" s="45">
        <f t="shared" si="5"/>
        <v>10</v>
      </c>
      <c r="H19" s="45">
        <f t="shared" si="5"/>
        <v>0</v>
      </c>
      <c r="I19" s="45">
        <f t="shared" si="5"/>
        <v>0</v>
      </c>
      <c r="J19" s="45">
        <f t="shared" si="5"/>
        <v>0</v>
      </c>
      <c r="K19" s="45">
        <f t="shared" si="5"/>
        <v>147</v>
      </c>
      <c r="L19" s="45">
        <f t="shared" si="5"/>
        <v>1130</v>
      </c>
      <c r="M19" s="45">
        <f t="shared" si="5"/>
        <v>12130</v>
      </c>
      <c r="N19" s="45">
        <f t="shared" si="5"/>
        <v>33013</v>
      </c>
      <c r="O19" s="45">
        <f t="shared" si="5"/>
        <v>0</v>
      </c>
      <c r="P19" s="45">
        <f t="shared" si="5"/>
        <v>0</v>
      </c>
      <c r="Q19" s="45">
        <f t="shared" si="5"/>
        <v>2</v>
      </c>
      <c r="R19" s="45">
        <f t="shared" si="5"/>
        <v>0</v>
      </c>
      <c r="S19" s="45">
        <f t="shared" si="5"/>
        <v>0</v>
      </c>
      <c r="T19" s="45">
        <f t="shared" si="5"/>
        <v>0</v>
      </c>
      <c r="U19" s="45">
        <f t="shared" si="5"/>
        <v>0</v>
      </c>
      <c r="V19" s="45">
        <f t="shared" si="5"/>
        <v>7216</v>
      </c>
      <c r="W19" s="45">
        <f t="shared" si="5"/>
        <v>0</v>
      </c>
      <c r="X19" s="44">
        <f>X20+X21+X22</f>
        <v>247708</v>
      </c>
      <c r="Y19" s="35"/>
      <c r="Z19" s="52">
        <f t="shared" si="1"/>
        <v>0</v>
      </c>
      <c r="AA19" s="35"/>
    </row>
    <row r="20" spans="1:27" s="1" customFormat="1" x14ac:dyDescent="0.25">
      <c r="A20" s="31" t="s">
        <v>79</v>
      </c>
      <c r="B20" s="14">
        <v>441</v>
      </c>
      <c r="C20" s="15" t="s">
        <v>38</v>
      </c>
      <c r="D20" s="43">
        <v>155244</v>
      </c>
      <c r="E20" s="43">
        <v>69</v>
      </c>
      <c r="F20" s="43">
        <v>158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881</v>
      </c>
      <c r="M20" s="43">
        <v>12037</v>
      </c>
      <c r="N20" s="43">
        <v>26049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7157</v>
      </c>
      <c r="W20" s="43">
        <v>0</v>
      </c>
      <c r="X20" s="51">
        <f t="shared" si="4"/>
        <v>201595</v>
      </c>
      <c r="Y20" s="2"/>
      <c r="Z20" s="52">
        <f t="shared" si="1"/>
        <v>0</v>
      </c>
      <c r="AA20" s="2"/>
    </row>
    <row r="21" spans="1:27" s="1" customFormat="1" x14ac:dyDescent="0.25">
      <c r="A21" s="31" t="s">
        <v>80</v>
      </c>
      <c r="B21" s="14">
        <v>442</v>
      </c>
      <c r="C21" s="15" t="s">
        <v>39</v>
      </c>
      <c r="D21" s="43">
        <v>5075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51">
        <f t="shared" si="4"/>
        <v>5075</v>
      </c>
      <c r="Y21" s="2"/>
      <c r="Z21" s="52">
        <f t="shared" si="1"/>
        <v>0</v>
      </c>
      <c r="AA21" s="2"/>
    </row>
    <row r="22" spans="1:27" s="1" customFormat="1" x14ac:dyDescent="0.25">
      <c r="A22" s="31" t="s">
        <v>81</v>
      </c>
      <c r="B22" s="14">
        <v>444</v>
      </c>
      <c r="C22" s="15" t="s">
        <v>40</v>
      </c>
      <c r="D22" s="43">
        <v>33508</v>
      </c>
      <c r="E22" s="43">
        <v>0</v>
      </c>
      <c r="F22" s="43">
        <v>6</v>
      </c>
      <c r="G22" s="43">
        <v>10</v>
      </c>
      <c r="H22" s="43">
        <v>0</v>
      </c>
      <c r="I22" s="43">
        <v>0</v>
      </c>
      <c r="J22" s="43">
        <v>0</v>
      </c>
      <c r="K22" s="43">
        <v>147</v>
      </c>
      <c r="L22" s="43">
        <v>249</v>
      </c>
      <c r="M22" s="43">
        <v>93</v>
      </c>
      <c r="N22" s="43">
        <v>6964</v>
      </c>
      <c r="O22" s="43">
        <v>0</v>
      </c>
      <c r="P22" s="43">
        <v>0</v>
      </c>
      <c r="Q22" s="43">
        <v>2</v>
      </c>
      <c r="R22" s="43">
        <v>0</v>
      </c>
      <c r="S22" s="43">
        <v>0</v>
      </c>
      <c r="T22" s="43">
        <v>0</v>
      </c>
      <c r="U22" s="43">
        <v>0</v>
      </c>
      <c r="V22" s="43">
        <v>59</v>
      </c>
      <c r="W22" s="43">
        <v>0</v>
      </c>
      <c r="X22" s="51">
        <f t="shared" si="4"/>
        <v>41038</v>
      </c>
      <c r="Y22" s="2"/>
      <c r="Z22" s="52">
        <f t="shared" si="1"/>
        <v>0</v>
      </c>
      <c r="AA22" s="2"/>
    </row>
    <row r="23" spans="1:27" s="36" customFormat="1" ht="18" customHeight="1" x14ac:dyDescent="0.25">
      <c r="A23" s="32" t="s">
        <v>82</v>
      </c>
      <c r="B23" s="37">
        <v>45</v>
      </c>
      <c r="C23" s="34" t="s">
        <v>61</v>
      </c>
      <c r="D23" s="45">
        <f>SUM(D24:D27)</f>
        <v>29940</v>
      </c>
      <c r="E23" s="45">
        <f t="shared" ref="E23:W23" si="6">SUM(E24:E27)</f>
        <v>5550</v>
      </c>
      <c r="F23" s="45">
        <f t="shared" si="6"/>
        <v>0</v>
      </c>
      <c r="G23" s="45">
        <f t="shared" si="6"/>
        <v>0</v>
      </c>
      <c r="H23" s="45">
        <f t="shared" si="6"/>
        <v>500</v>
      </c>
      <c r="I23" s="45">
        <f t="shared" si="6"/>
        <v>0</v>
      </c>
      <c r="J23" s="45">
        <f t="shared" si="6"/>
        <v>0</v>
      </c>
      <c r="K23" s="45">
        <f t="shared" si="6"/>
        <v>6051</v>
      </c>
      <c r="L23" s="45">
        <f t="shared" si="6"/>
        <v>10458</v>
      </c>
      <c r="M23" s="45">
        <f t="shared" si="6"/>
        <v>130528</v>
      </c>
      <c r="N23" s="45">
        <f t="shared" si="6"/>
        <v>405104</v>
      </c>
      <c r="O23" s="45">
        <f t="shared" si="6"/>
        <v>34017</v>
      </c>
      <c r="P23" s="45">
        <f t="shared" si="6"/>
        <v>30505</v>
      </c>
      <c r="Q23" s="45">
        <f t="shared" si="6"/>
        <v>59114</v>
      </c>
      <c r="R23" s="45">
        <f t="shared" si="6"/>
        <v>5226</v>
      </c>
      <c r="S23" s="45">
        <f t="shared" si="6"/>
        <v>20178</v>
      </c>
      <c r="T23" s="45">
        <f t="shared" si="6"/>
        <v>0</v>
      </c>
      <c r="U23" s="45">
        <f t="shared" si="6"/>
        <v>50211</v>
      </c>
      <c r="V23" s="45">
        <f t="shared" si="6"/>
        <v>67097</v>
      </c>
      <c r="W23" s="45">
        <f t="shared" si="6"/>
        <v>221950</v>
      </c>
      <c r="X23" s="44">
        <f>X24+X25+X26+X27</f>
        <v>1076429</v>
      </c>
      <c r="Y23" s="35"/>
      <c r="Z23" s="52">
        <f t="shared" si="1"/>
        <v>0</v>
      </c>
      <c r="AA23" s="35"/>
    </row>
    <row r="24" spans="1:27" s="1" customFormat="1" ht="45" x14ac:dyDescent="0.25">
      <c r="A24" s="31" t="s">
        <v>83</v>
      </c>
      <c r="B24" s="14">
        <v>4511</v>
      </c>
      <c r="C24" s="15" t="s">
        <v>41</v>
      </c>
      <c r="D24" s="43">
        <v>24471</v>
      </c>
      <c r="E24" s="43">
        <v>5550</v>
      </c>
      <c r="F24" s="43">
        <v>0</v>
      </c>
      <c r="G24" s="43">
        <v>0</v>
      </c>
      <c r="H24" s="43">
        <v>500</v>
      </c>
      <c r="I24" s="43">
        <v>0</v>
      </c>
      <c r="J24" s="43">
        <v>0</v>
      </c>
      <c r="K24" s="43">
        <v>5893</v>
      </c>
      <c r="L24" s="43">
        <v>10458</v>
      </c>
      <c r="M24" s="43">
        <v>130528</v>
      </c>
      <c r="N24" s="43">
        <v>296802</v>
      </c>
      <c r="O24" s="43">
        <v>30871</v>
      </c>
      <c r="P24" s="43">
        <v>30505</v>
      </c>
      <c r="Q24" s="43">
        <v>50157</v>
      </c>
      <c r="R24" s="43">
        <v>0</v>
      </c>
      <c r="S24" s="43">
        <v>19078</v>
      </c>
      <c r="T24" s="43">
        <v>0</v>
      </c>
      <c r="U24" s="43">
        <v>50211</v>
      </c>
      <c r="V24" s="43">
        <v>45436</v>
      </c>
      <c r="W24" s="43">
        <v>153407</v>
      </c>
      <c r="X24" s="51">
        <f t="shared" si="4"/>
        <v>853867</v>
      </c>
      <c r="Y24" s="2"/>
      <c r="Z24" s="52">
        <f t="shared" si="1"/>
        <v>0</v>
      </c>
      <c r="AA24" s="2"/>
    </row>
    <row r="25" spans="1:27" s="1" customFormat="1" ht="45" x14ac:dyDescent="0.25">
      <c r="A25" s="31" t="s">
        <v>84</v>
      </c>
      <c r="B25" s="14">
        <v>4512</v>
      </c>
      <c r="C25" s="15" t="s">
        <v>42</v>
      </c>
      <c r="D25" s="43">
        <v>3810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108302</v>
      </c>
      <c r="O25" s="43">
        <v>3146</v>
      </c>
      <c r="P25" s="43">
        <v>0</v>
      </c>
      <c r="Q25" s="43">
        <v>8350</v>
      </c>
      <c r="R25" s="43">
        <v>5226</v>
      </c>
      <c r="S25" s="43">
        <v>1100</v>
      </c>
      <c r="T25" s="43">
        <v>0</v>
      </c>
      <c r="U25" s="43">
        <v>0</v>
      </c>
      <c r="V25" s="43">
        <v>0</v>
      </c>
      <c r="W25" s="43">
        <v>8649</v>
      </c>
      <c r="X25" s="51">
        <f t="shared" si="4"/>
        <v>138583</v>
      </c>
      <c r="Y25" s="2"/>
      <c r="Z25" s="52">
        <f t="shared" si="1"/>
        <v>0</v>
      </c>
      <c r="AA25" s="2"/>
    </row>
    <row r="26" spans="1:27" s="1" customFormat="1" ht="45" x14ac:dyDescent="0.25">
      <c r="A26" s="31" t="s">
        <v>85</v>
      </c>
      <c r="B26" s="14" t="s">
        <v>43</v>
      </c>
      <c r="C26" s="15" t="s">
        <v>44</v>
      </c>
      <c r="D26" s="43">
        <v>1659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158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14016</v>
      </c>
      <c r="W26" s="43">
        <v>59894</v>
      </c>
      <c r="X26" s="51">
        <f t="shared" si="4"/>
        <v>75727</v>
      </c>
      <c r="Y26" s="2"/>
      <c r="Z26" s="52">
        <f t="shared" si="1"/>
        <v>0</v>
      </c>
      <c r="AA26" s="2"/>
    </row>
    <row r="27" spans="1:27" s="1" customFormat="1" ht="45" x14ac:dyDescent="0.25">
      <c r="A27" s="31" t="s">
        <v>86</v>
      </c>
      <c r="B27" s="14" t="s">
        <v>45</v>
      </c>
      <c r="C27" s="15" t="s">
        <v>46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607</v>
      </c>
      <c r="R27" s="43">
        <v>0</v>
      </c>
      <c r="S27" s="43">
        <v>0</v>
      </c>
      <c r="T27" s="43">
        <v>0</v>
      </c>
      <c r="U27" s="43">
        <v>0</v>
      </c>
      <c r="V27" s="43">
        <v>7645</v>
      </c>
      <c r="W27" s="43">
        <v>0</v>
      </c>
      <c r="X27" s="51">
        <f t="shared" si="4"/>
        <v>8252</v>
      </c>
      <c r="Y27" s="2"/>
      <c r="Z27" s="52">
        <f t="shared" si="1"/>
        <v>0</v>
      </c>
      <c r="AA27" s="2"/>
    </row>
    <row r="28" spans="1:27" s="36" customFormat="1" ht="25.5" customHeight="1" x14ac:dyDescent="0.25">
      <c r="A28" s="32" t="s">
        <v>87</v>
      </c>
      <c r="B28" s="37">
        <v>46</v>
      </c>
      <c r="C28" s="34" t="s">
        <v>62</v>
      </c>
      <c r="D28" s="45">
        <f>SUM(D29:D32)</f>
        <v>158056</v>
      </c>
      <c r="E28" s="45">
        <f t="shared" ref="E28:W28" si="7">SUM(E29:E32)</f>
        <v>4675</v>
      </c>
      <c r="F28" s="45">
        <f t="shared" si="7"/>
        <v>13827</v>
      </c>
      <c r="G28" s="45">
        <f t="shared" si="7"/>
        <v>1532023</v>
      </c>
      <c r="H28" s="45">
        <f t="shared" si="7"/>
        <v>472049</v>
      </c>
      <c r="I28" s="45">
        <f t="shared" si="7"/>
        <v>270520</v>
      </c>
      <c r="J28" s="45">
        <f t="shared" si="7"/>
        <v>800</v>
      </c>
      <c r="K28" s="45">
        <f t="shared" si="7"/>
        <v>466365</v>
      </c>
      <c r="L28" s="45">
        <f t="shared" si="7"/>
        <v>25128</v>
      </c>
      <c r="M28" s="45">
        <f t="shared" si="7"/>
        <v>42423</v>
      </c>
      <c r="N28" s="45">
        <f t="shared" si="7"/>
        <v>164196</v>
      </c>
      <c r="O28" s="45">
        <f t="shared" si="7"/>
        <v>2212</v>
      </c>
      <c r="P28" s="45">
        <f t="shared" si="7"/>
        <v>1489</v>
      </c>
      <c r="Q28" s="45">
        <f t="shared" si="7"/>
        <v>6558</v>
      </c>
      <c r="R28" s="45">
        <f t="shared" si="7"/>
        <v>0</v>
      </c>
      <c r="S28" s="45">
        <f t="shared" si="7"/>
        <v>266</v>
      </c>
      <c r="T28" s="45">
        <f t="shared" si="7"/>
        <v>0</v>
      </c>
      <c r="U28" s="45">
        <f t="shared" si="7"/>
        <v>14537</v>
      </c>
      <c r="V28" s="45">
        <f t="shared" si="7"/>
        <v>231923</v>
      </c>
      <c r="W28" s="45">
        <f t="shared" si="7"/>
        <v>25624</v>
      </c>
      <c r="X28" s="44">
        <f>X29+X30+X31+X32</f>
        <v>3432671</v>
      </c>
      <c r="Y28" s="35"/>
      <c r="Z28" s="52">
        <f t="shared" si="1"/>
        <v>0</v>
      </c>
      <c r="AA28" s="35"/>
    </row>
    <row r="29" spans="1:27" s="1" customFormat="1" ht="30" x14ac:dyDescent="0.25">
      <c r="A29" s="31" t="s">
        <v>88</v>
      </c>
      <c r="B29" s="14">
        <v>4631</v>
      </c>
      <c r="C29" s="15" t="s">
        <v>47</v>
      </c>
      <c r="D29" s="43">
        <v>86272</v>
      </c>
      <c r="E29" s="43">
        <v>4299</v>
      </c>
      <c r="F29" s="43">
        <v>461</v>
      </c>
      <c r="G29" s="43">
        <v>1410688</v>
      </c>
      <c r="H29" s="43">
        <v>430923</v>
      </c>
      <c r="I29" s="43">
        <v>170442</v>
      </c>
      <c r="J29" s="43">
        <v>800</v>
      </c>
      <c r="K29" s="43">
        <v>446460</v>
      </c>
      <c r="L29" s="43">
        <v>23806</v>
      </c>
      <c r="M29" s="43">
        <v>25844</v>
      </c>
      <c r="N29" s="43">
        <v>1780</v>
      </c>
      <c r="O29" s="43">
        <v>0</v>
      </c>
      <c r="P29" s="43">
        <v>138</v>
      </c>
      <c r="Q29" s="43">
        <v>2498</v>
      </c>
      <c r="R29" s="43">
        <v>0</v>
      </c>
      <c r="S29" s="43">
        <v>258</v>
      </c>
      <c r="T29" s="43">
        <v>0</v>
      </c>
      <c r="U29" s="43">
        <v>736</v>
      </c>
      <c r="V29" s="43">
        <v>4133</v>
      </c>
      <c r="W29" s="43">
        <v>2928</v>
      </c>
      <c r="X29" s="51">
        <f t="shared" si="4"/>
        <v>2612466</v>
      </c>
      <c r="Y29" s="2"/>
      <c r="Z29" s="52">
        <f t="shared" si="1"/>
        <v>0</v>
      </c>
      <c r="AA29" s="2"/>
    </row>
    <row r="30" spans="1:27" s="1" customFormat="1" ht="30" x14ac:dyDescent="0.25">
      <c r="A30" s="31" t="s">
        <v>89</v>
      </c>
      <c r="B30" s="14">
        <v>4632</v>
      </c>
      <c r="C30" s="15" t="s">
        <v>48</v>
      </c>
      <c r="D30" s="43">
        <v>7110</v>
      </c>
      <c r="E30" s="43">
        <v>0</v>
      </c>
      <c r="F30" s="43">
        <v>0</v>
      </c>
      <c r="G30" s="43">
        <v>89943</v>
      </c>
      <c r="H30" s="43">
        <v>20435</v>
      </c>
      <c r="I30" s="43">
        <v>17554</v>
      </c>
      <c r="J30" s="43">
        <v>0</v>
      </c>
      <c r="K30" s="43">
        <v>4036</v>
      </c>
      <c r="L30" s="43">
        <v>0</v>
      </c>
      <c r="M30" s="43">
        <v>70</v>
      </c>
      <c r="N30" s="43">
        <v>8204</v>
      </c>
      <c r="O30" s="43">
        <v>0</v>
      </c>
      <c r="P30" s="43">
        <v>1221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1975</v>
      </c>
      <c r="W30" s="43">
        <v>17416</v>
      </c>
      <c r="X30" s="51">
        <f t="shared" si="4"/>
        <v>167964</v>
      </c>
      <c r="Y30" s="2"/>
      <c r="Z30" s="52">
        <f t="shared" si="1"/>
        <v>0</v>
      </c>
      <c r="AA30" s="2"/>
    </row>
    <row r="31" spans="1:27" s="1" customFormat="1" ht="30" x14ac:dyDescent="0.25">
      <c r="A31" s="31" t="s">
        <v>90</v>
      </c>
      <c r="B31" s="14">
        <v>464</v>
      </c>
      <c r="C31" s="15" t="s">
        <v>49</v>
      </c>
      <c r="D31" s="43">
        <v>16351</v>
      </c>
      <c r="E31" s="43">
        <v>0</v>
      </c>
      <c r="F31" s="43">
        <v>0</v>
      </c>
      <c r="G31" s="43">
        <v>0</v>
      </c>
      <c r="H31" s="43">
        <v>0</v>
      </c>
      <c r="I31" s="43">
        <v>62802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51">
        <f t="shared" si="4"/>
        <v>79153</v>
      </c>
      <c r="Y31" s="2"/>
      <c r="Z31" s="52">
        <f t="shared" si="1"/>
        <v>0</v>
      </c>
      <c r="AA31" s="2"/>
    </row>
    <row r="32" spans="1:27" s="1" customFormat="1" x14ac:dyDescent="0.25">
      <c r="A32" s="31" t="s">
        <v>91</v>
      </c>
      <c r="B32" s="14">
        <v>465</v>
      </c>
      <c r="C32" s="15" t="s">
        <v>50</v>
      </c>
      <c r="D32" s="43">
        <v>48323</v>
      </c>
      <c r="E32" s="43">
        <v>376</v>
      </c>
      <c r="F32" s="43">
        <v>13366</v>
      </c>
      <c r="G32" s="43">
        <v>31392</v>
      </c>
      <c r="H32" s="43">
        <v>20691</v>
      </c>
      <c r="I32" s="43">
        <v>19722</v>
      </c>
      <c r="J32" s="43">
        <v>0</v>
      </c>
      <c r="K32" s="43">
        <v>15869</v>
      </c>
      <c r="L32" s="43">
        <v>1322</v>
      </c>
      <c r="M32" s="43">
        <v>16509</v>
      </c>
      <c r="N32" s="43">
        <v>154212</v>
      </c>
      <c r="O32" s="43">
        <v>2212</v>
      </c>
      <c r="P32" s="43">
        <v>130</v>
      </c>
      <c r="Q32" s="43">
        <v>4060</v>
      </c>
      <c r="R32" s="43">
        <v>0</v>
      </c>
      <c r="S32" s="43">
        <v>8</v>
      </c>
      <c r="T32" s="43">
        <v>0</v>
      </c>
      <c r="U32" s="43">
        <v>13801</v>
      </c>
      <c r="V32" s="43">
        <v>225815</v>
      </c>
      <c r="W32" s="43">
        <v>5280</v>
      </c>
      <c r="X32" s="51">
        <f t="shared" si="4"/>
        <v>573088</v>
      </c>
      <c r="Y32" s="2"/>
      <c r="Z32" s="52">
        <f t="shared" si="1"/>
        <v>0</v>
      </c>
      <c r="AA32" s="2"/>
    </row>
    <row r="33" spans="1:27" s="36" customFormat="1" ht="18" customHeight="1" x14ac:dyDescent="0.25">
      <c r="A33" s="32" t="s">
        <v>92</v>
      </c>
      <c r="B33" s="37">
        <v>472</v>
      </c>
      <c r="C33" s="34" t="s">
        <v>103</v>
      </c>
      <c r="D33" s="45">
        <v>127216</v>
      </c>
      <c r="E33" s="45">
        <v>557</v>
      </c>
      <c r="F33" s="45">
        <v>14597</v>
      </c>
      <c r="G33" s="45">
        <v>75867</v>
      </c>
      <c r="H33" s="45">
        <v>155521</v>
      </c>
      <c r="I33" s="45">
        <v>0</v>
      </c>
      <c r="J33" s="45">
        <v>478587</v>
      </c>
      <c r="K33" s="45">
        <v>483296</v>
      </c>
      <c r="L33" s="45">
        <v>1932</v>
      </c>
      <c r="M33" s="45">
        <v>11400</v>
      </c>
      <c r="N33" s="45">
        <v>10410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80422</v>
      </c>
      <c r="W33" s="45">
        <v>0</v>
      </c>
      <c r="X33" s="44">
        <f t="shared" si="4"/>
        <v>1439805</v>
      </c>
      <c r="Y33" s="35"/>
      <c r="Z33" s="52">
        <f t="shared" si="1"/>
        <v>0</v>
      </c>
      <c r="AA33" s="35"/>
    </row>
    <row r="34" spans="1:27" s="36" customFormat="1" ht="18" customHeight="1" x14ac:dyDescent="0.25">
      <c r="A34" s="32" t="s">
        <v>93</v>
      </c>
      <c r="B34" s="37">
        <v>48</v>
      </c>
      <c r="C34" s="34" t="s">
        <v>104</v>
      </c>
      <c r="D34" s="45">
        <v>842100</v>
      </c>
      <c r="E34" s="45">
        <v>17888</v>
      </c>
      <c r="F34" s="45">
        <v>4386</v>
      </c>
      <c r="G34" s="45">
        <v>5497</v>
      </c>
      <c r="H34" s="45">
        <v>455</v>
      </c>
      <c r="I34" s="45">
        <v>1300</v>
      </c>
      <c r="J34" s="45">
        <v>707</v>
      </c>
      <c r="K34" s="45">
        <v>52715</v>
      </c>
      <c r="L34" s="45">
        <v>629973</v>
      </c>
      <c r="M34" s="45">
        <v>322136</v>
      </c>
      <c r="N34" s="45">
        <v>74161</v>
      </c>
      <c r="O34" s="45">
        <v>0</v>
      </c>
      <c r="P34" s="45">
        <v>18654</v>
      </c>
      <c r="Q34" s="45">
        <v>23288</v>
      </c>
      <c r="R34" s="45">
        <v>0</v>
      </c>
      <c r="S34" s="45">
        <v>0</v>
      </c>
      <c r="T34" s="45">
        <v>0</v>
      </c>
      <c r="U34" s="45">
        <v>16343</v>
      </c>
      <c r="V34" s="45">
        <v>25067</v>
      </c>
      <c r="W34" s="45">
        <v>20697</v>
      </c>
      <c r="X34" s="44">
        <f t="shared" si="4"/>
        <v>2055367</v>
      </c>
      <c r="Y34" s="35"/>
      <c r="Z34" s="52">
        <f t="shared" si="1"/>
        <v>0</v>
      </c>
      <c r="AA34" s="35"/>
    </row>
    <row r="35" spans="1:27" s="36" customFormat="1" ht="18" customHeight="1" x14ac:dyDescent="0.25">
      <c r="A35" s="32" t="s">
        <v>94</v>
      </c>
      <c r="B35" s="37">
        <v>49</v>
      </c>
      <c r="C35" s="34" t="s">
        <v>63</v>
      </c>
      <c r="D35" s="45">
        <f>D36+D37</f>
        <v>1631</v>
      </c>
      <c r="E35" s="45">
        <f t="shared" ref="E35:W35" si="8">E36+E37</f>
        <v>0</v>
      </c>
      <c r="F35" s="45">
        <f t="shared" si="8"/>
        <v>0</v>
      </c>
      <c r="G35" s="45">
        <f t="shared" si="8"/>
        <v>0</v>
      </c>
      <c r="H35" s="45">
        <f t="shared" si="8"/>
        <v>0</v>
      </c>
      <c r="I35" s="45">
        <f t="shared" si="8"/>
        <v>0</v>
      </c>
      <c r="J35" s="45">
        <f t="shared" si="8"/>
        <v>0</v>
      </c>
      <c r="K35" s="45">
        <f t="shared" si="8"/>
        <v>0</v>
      </c>
      <c r="L35" s="45">
        <f t="shared" si="8"/>
        <v>130</v>
      </c>
      <c r="M35" s="45">
        <f t="shared" si="8"/>
        <v>186</v>
      </c>
      <c r="N35" s="45">
        <f t="shared" si="8"/>
        <v>0</v>
      </c>
      <c r="O35" s="45">
        <f t="shared" si="8"/>
        <v>0</v>
      </c>
      <c r="P35" s="45">
        <f t="shared" si="8"/>
        <v>0</v>
      </c>
      <c r="Q35" s="45">
        <f t="shared" si="8"/>
        <v>0</v>
      </c>
      <c r="R35" s="45">
        <f t="shared" si="8"/>
        <v>0</v>
      </c>
      <c r="S35" s="45">
        <f t="shared" si="8"/>
        <v>0</v>
      </c>
      <c r="T35" s="45">
        <f t="shared" si="8"/>
        <v>0</v>
      </c>
      <c r="U35" s="45">
        <f t="shared" si="8"/>
        <v>0</v>
      </c>
      <c r="V35" s="45">
        <f t="shared" si="8"/>
        <v>0</v>
      </c>
      <c r="W35" s="45">
        <f t="shared" si="8"/>
        <v>0</v>
      </c>
      <c r="X35" s="44">
        <f>X36+X37</f>
        <v>1947</v>
      </c>
      <c r="Y35" s="35"/>
      <c r="Z35" s="52">
        <f t="shared" si="1"/>
        <v>0</v>
      </c>
      <c r="AA35" s="35"/>
    </row>
    <row r="36" spans="1:27" s="1" customFormat="1" x14ac:dyDescent="0.25">
      <c r="A36" s="31" t="s">
        <v>95</v>
      </c>
      <c r="B36" s="14">
        <v>49911</v>
      </c>
      <c r="C36" s="15" t="s">
        <v>51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166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51">
        <f t="shared" si="4"/>
        <v>166</v>
      </c>
      <c r="Y36" s="2"/>
      <c r="Z36" s="52">
        <f t="shared" si="1"/>
        <v>0</v>
      </c>
      <c r="AA36" s="2"/>
    </row>
    <row r="37" spans="1:27" s="1" customFormat="1" x14ac:dyDescent="0.25">
      <c r="A37" s="31" t="s">
        <v>96</v>
      </c>
      <c r="B37" s="14">
        <v>49912</v>
      </c>
      <c r="C37" s="15" t="s">
        <v>52</v>
      </c>
      <c r="D37" s="43">
        <v>1631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130</v>
      </c>
      <c r="M37" s="43">
        <v>20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51">
        <f t="shared" si="4"/>
        <v>1781</v>
      </c>
      <c r="Y37" s="2"/>
      <c r="Z37" s="52">
        <f t="shared" si="1"/>
        <v>0</v>
      </c>
      <c r="AA37" s="2"/>
    </row>
    <row r="38" spans="1:27" s="36" customFormat="1" ht="30" x14ac:dyDescent="0.25">
      <c r="A38" s="32" t="s">
        <v>97</v>
      </c>
      <c r="B38" s="37">
        <v>5</v>
      </c>
      <c r="C38" s="34" t="s">
        <v>105</v>
      </c>
      <c r="D38" s="45">
        <v>633091</v>
      </c>
      <c r="E38" s="45">
        <v>31342</v>
      </c>
      <c r="F38" s="45">
        <v>42156</v>
      </c>
      <c r="G38" s="45">
        <v>8050</v>
      </c>
      <c r="H38" s="45">
        <v>2022</v>
      </c>
      <c r="I38" s="45">
        <v>3111</v>
      </c>
      <c r="J38" s="45">
        <v>0</v>
      </c>
      <c r="K38" s="45">
        <v>720</v>
      </c>
      <c r="L38" s="45">
        <v>16432</v>
      </c>
      <c r="M38" s="45">
        <v>115088</v>
      </c>
      <c r="N38" s="45">
        <v>1958514</v>
      </c>
      <c r="O38" s="45">
        <v>27591</v>
      </c>
      <c r="P38" s="45">
        <v>90892</v>
      </c>
      <c r="Q38" s="45">
        <v>154080</v>
      </c>
      <c r="R38" s="45">
        <v>0</v>
      </c>
      <c r="S38" s="45">
        <v>22784</v>
      </c>
      <c r="T38" s="45">
        <v>0</v>
      </c>
      <c r="U38" s="45">
        <v>2309</v>
      </c>
      <c r="V38" s="45">
        <v>142766</v>
      </c>
      <c r="W38" s="45">
        <v>113020</v>
      </c>
      <c r="X38" s="44">
        <f t="shared" si="4"/>
        <v>3363968</v>
      </c>
      <c r="Y38" s="35"/>
      <c r="Z38" s="52">
        <f t="shared" si="1"/>
        <v>0</v>
      </c>
      <c r="AA38" s="35"/>
    </row>
    <row r="39" spans="1:27" s="36" customFormat="1" ht="18" customHeight="1" x14ac:dyDescent="0.25">
      <c r="A39" s="32" t="s">
        <v>98</v>
      </c>
      <c r="B39" s="37">
        <v>61</v>
      </c>
      <c r="C39" s="34" t="s">
        <v>64</v>
      </c>
      <c r="D39" s="45">
        <f>SUM(D40:D42)</f>
        <v>716367</v>
      </c>
      <c r="E39" s="45">
        <f t="shared" ref="E39:W39" si="9">SUM(E40:E42)</f>
        <v>0</v>
      </c>
      <c r="F39" s="45">
        <f t="shared" si="9"/>
        <v>0</v>
      </c>
      <c r="G39" s="45">
        <f t="shared" si="9"/>
        <v>0</v>
      </c>
      <c r="H39" s="45">
        <f t="shared" si="9"/>
        <v>0</v>
      </c>
      <c r="I39" s="45">
        <f t="shared" si="9"/>
        <v>0</v>
      </c>
      <c r="J39" s="45">
        <f t="shared" si="9"/>
        <v>0</v>
      </c>
      <c r="K39" s="45">
        <f t="shared" si="9"/>
        <v>0</v>
      </c>
      <c r="L39" s="45">
        <f t="shared" si="9"/>
        <v>0</v>
      </c>
      <c r="M39" s="45">
        <f t="shared" si="9"/>
        <v>210</v>
      </c>
      <c r="N39" s="45">
        <f t="shared" si="9"/>
        <v>11252</v>
      </c>
      <c r="O39" s="45">
        <f t="shared" si="9"/>
        <v>3513</v>
      </c>
      <c r="P39" s="45">
        <f t="shared" si="9"/>
        <v>0</v>
      </c>
      <c r="Q39" s="45">
        <f t="shared" si="9"/>
        <v>0</v>
      </c>
      <c r="R39" s="45">
        <f t="shared" si="9"/>
        <v>0</v>
      </c>
      <c r="S39" s="45">
        <f t="shared" si="9"/>
        <v>0</v>
      </c>
      <c r="T39" s="45">
        <f t="shared" si="9"/>
        <v>0</v>
      </c>
      <c r="U39" s="45">
        <f t="shared" si="9"/>
        <v>0</v>
      </c>
      <c r="V39" s="45">
        <f t="shared" si="9"/>
        <v>4532</v>
      </c>
      <c r="W39" s="45">
        <f t="shared" si="9"/>
        <v>0</v>
      </c>
      <c r="X39" s="44">
        <f>X40+X41+X42</f>
        <v>735874</v>
      </c>
      <c r="Y39" s="35"/>
      <c r="Z39" s="52">
        <f t="shared" si="1"/>
        <v>0</v>
      </c>
      <c r="AA39" s="35"/>
    </row>
    <row r="40" spans="1:27" s="1" customFormat="1" ht="30" x14ac:dyDescent="0.25">
      <c r="A40" s="31" t="s">
        <v>99</v>
      </c>
      <c r="B40" s="14">
        <v>611</v>
      </c>
      <c r="C40" s="15" t="s">
        <v>53</v>
      </c>
      <c r="D40" s="43">
        <v>697506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210</v>
      </c>
      <c r="N40" s="43">
        <v>11252</v>
      </c>
      <c r="O40" s="43">
        <v>3513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4532</v>
      </c>
      <c r="W40" s="43">
        <v>0</v>
      </c>
      <c r="X40" s="51">
        <f t="shared" si="4"/>
        <v>717013</v>
      </c>
      <c r="Y40" s="2"/>
      <c r="Z40" s="52">
        <f t="shared" si="1"/>
        <v>0</v>
      </c>
      <c r="AA40" s="2"/>
    </row>
    <row r="41" spans="1:27" s="1" customFormat="1" ht="30" x14ac:dyDescent="0.25">
      <c r="A41" s="31" t="s">
        <v>100</v>
      </c>
      <c r="B41" s="14">
        <v>612</v>
      </c>
      <c r="C41" s="15" t="s">
        <v>54</v>
      </c>
      <c r="D41" s="43">
        <v>18861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51">
        <f t="shared" si="4"/>
        <v>18861</v>
      </c>
      <c r="Y41" s="2"/>
      <c r="Z41" s="52">
        <f t="shared" si="1"/>
        <v>0</v>
      </c>
      <c r="AA41" s="2"/>
    </row>
    <row r="42" spans="1:27" s="1" customFormat="1" ht="30" x14ac:dyDescent="0.25">
      <c r="A42" s="31" t="s">
        <v>101</v>
      </c>
      <c r="B42" s="14">
        <v>614</v>
      </c>
      <c r="C42" s="15" t="s">
        <v>55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51">
        <f t="shared" si="4"/>
        <v>0</v>
      </c>
      <c r="Y42" s="2"/>
      <c r="Z42" s="52">
        <f t="shared" si="1"/>
        <v>0</v>
      </c>
      <c r="AA42" s="2"/>
    </row>
    <row r="43" spans="1:27" s="36" customFormat="1" ht="29.25" customHeight="1" thickBot="1" x14ac:dyDescent="0.3">
      <c r="A43" s="38" t="s">
        <v>102</v>
      </c>
      <c r="B43" s="39">
        <v>62</v>
      </c>
      <c r="C43" s="40" t="s">
        <v>65</v>
      </c>
      <c r="D43" s="47">
        <v>761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60</v>
      </c>
      <c r="O43" s="47">
        <v>0</v>
      </c>
      <c r="P43" s="47">
        <v>0</v>
      </c>
      <c r="Q43" s="47">
        <v>4100</v>
      </c>
      <c r="R43" s="47">
        <v>0</v>
      </c>
      <c r="S43" s="47">
        <v>0</v>
      </c>
      <c r="T43" s="47">
        <v>0</v>
      </c>
      <c r="U43" s="47">
        <v>0</v>
      </c>
      <c r="V43" s="47">
        <v>2000</v>
      </c>
      <c r="W43" s="47">
        <v>0</v>
      </c>
      <c r="X43" s="48">
        <f t="shared" si="4"/>
        <v>6921</v>
      </c>
      <c r="Y43" s="35"/>
      <c r="Z43" s="52">
        <f t="shared" si="1"/>
        <v>0</v>
      </c>
      <c r="AA43" s="35"/>
    </row>
    <row r="44" spans="1:27" s="1" customFormat="1" ht="16.5" thickTop="1" thickBot="1" x14ac:dyDescent="0.3">
      <c r="A44" s="17"/>
      <c r="B44" s="17"/>
      <c r="C44" s="18"/>
      <c r="D44" s="49">
        <f>D7+D11+D18+D19+D23+D28+D33+D34+D35+D38+D39+D43</f>
        <v>9720544</v>
      </c>
      <c r="E44" s="49">
        <f t="shared" ref="E44:W44" si="10">E7+E11+E18+E19+E23+E28+E33+E34+E35+E38+E39+E43</f>
        <v>119482</v>
      </c>
      <c r="F44" s="49">
        <f t="shared" si="10"/>
        <v>2658623</v>
      </c>
      <c r="G44" s="49">
        <f t="shared" si="10"/>
        <v>1968409</v>
      </c>
      <c r="H44" s="49">
        <f t="shared" si="10"/>
        <v>800205</v>
      </c>
      <c r="I44" s="49">
        <f t="shared" si="10"/>
        <v>283231</v>
      </c>
      <c r="J44" s="49">
        <f t="shared" si="10"/>
        <v>487670</v>
      </c>
      <c r="K44" s="49">
        <f t="shared" si="10"/>
        <v>1051904</v>
      </c>
      <c r="L44" s="49">
        <f t="shared" si="10"/>
        <v>1056674</v>
      </c>
      <c r="M44" s="49">
        <f t="shared" si="10"/>
        <v>1974800</v>
      </c>
      <c r="N44" s="49">
        <f t="shared" si="10"/>
        <v>5429187</v>
      </c>
      <c r="O44" s="49">
        <f t="shared" si="10"/>
        <v>70660</v>
      </c>
      <c r="P44" s="49">
        <f t="shared" si="10"/>
        <v>414298</v>
      </c>
      <c r="Q44" s="49">
        <f t="shared" si="10"/>
        <v>1202484</v>
      </c>
      <c r="R44" s="49">
        <f t="shared" si="10"/>
        <v>5226</v>
      </c>
      <c r="S44" s="49">
        <f t="shared" si="10"/>
        <v>169799</v>
      </c>
      <c r="T44" s="49">
        <f t="shared" si="10"/>
        <v>0</v>
      </c>
      <c r="U44" s="49">
        <f t="shared" si="10"/>
        <v>234127</v>
      </c>
      <c r="V44" s="49">
        <f t="shared" si="10"/>
        <v>869219</v>
      </c>
      <c r="W44" s="49">
        <f t="shared" si="10"/>
        <v>804475</v>
      </c>
      <c r="X44" s="49">
        <f>X7+X11+X18+X19+X23+X28+X33+X34+X35+X38+X39+X43</f>
        <v>29321017</v>
      </c>
      <c r="Y44" s="2"/>
      <c r="Z44" s="52">
        <f t="shared" si="1"/>
        <v>0</v>
      </c>
      <c r="AA44" s="2"/>
    </row>
    <row r="45" spans="1:27" s="1" customFormat="1" ht="15.75" thickTop="1" x14ac:dyDescent="0.25">
      <c r="A45" s="19"/>
      <c r="B45" s="19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"/>
      <c r="Z45" s="2"/>
      <c r="AA45" s="2"/>
    </row>
    <row r="46" spans="1:27" s="23" customFormat="1" x14ac:dyDescent="0.25">
      <c r="A46" s="22"/>
      <c r="B46" s="22"/>
      <c r="C46" s="22"/>
      <c r="X46" s="24"/>
    </row>
    <row r="47" spans="1:27" s="23" customFormat="1" x14ac:dyDescent="0.25">
      <c r="A47" s="22"/>
      <c r="B47" s="22"/>
      <c r="C47" s="22"/>
      <c r="F47" s="24"/>
      <c r="U47" s="25"/>
      <c r="V47" s="25"/>
      <c r="W47" s="26"/>
      <c r="X47" s="27"/>
    </row>
    <row r="48" spans="1:27" s="23" customFormat="1" x14ac:dyDescent="0.25">
      <c r="A48" s="22"/>
      <c r="B48" s="22"/>
      <c r="C48" s="22"/>
      <c r="F48" s="65"/>
    </row>
    <row r="49" spans="1:3" s="23" customFormat="1" x14ac:dyDescent="0.25">
      <c r="A49" s="22"/>
      <c r="B49" s="22"/>
      <c r="C49" s="22"/>
    </row>
    <row r="50" spans="1:3" s="23" customFormat="1" x14ac:dyDescent="0.25">
      <c r="A50" s="22"/>
      <c r="B50" s="22"/>
      <c r="C50" s="22"/>
    </row>
    <row r="51" spans="1:3" s="23" customFormat="1" x14ac:dyDescent="0.25">
      <c r="A51" s="22"/>
      <c r="B51" s="22"/>
      <c r="C51" s="22"/>
    </row>
  </sheetData>
  <sheetProtection formatCells="0" formatColumns="0"/>
  <mergeCells count="7">
    <mergeCell ref="E2:V2"/>
    <mergeCell ref="C4:C5"/>
    <mergeCell ref="B4:B5"/>
    <mergeCell ref="A4:A5"/>
    <mergeCell ref="X4:X5"/>
    <mergeCell ref="A3:C3"/>
    <mergeCell ref="W3:X3"/>
  </mergeCells>
  <printOptions horizontalCentered="1"/>
  <pageMargins left="0" right="0" top="0.35433070866141736" bottom="0" header="0.31496062992125984" footer="0.31496062992125984"/>
  <pageSetup paperSize="8" scale="70" orientation="landscape" r:id="rId1"/>
  <headerFooter alignWithMargins="0">
    <oddFooter>&amp;LПокрајински секретаријат за финансије, Одсек за фискалне и макроекономске анализе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51"/>
  <sheetViews>
    <sheetView showZeros="0" zoomScale="91" zoomScaleNormal="91" workbookViewId="0">
      <pane xSplit="3" ySplit="6" topLeftCell="D43" activePane="bottomRight" state="frozen"/>
      <selection pane="topRight" activeCell="D1" sqref="D1"/>
      <selection pane="bottomLeft" activeCell="A7" sqref="A7"/>
      <selection pane="bottomRight" activeCell="E2" sqref="E2:V2"/>
    </sheetView>
  </sheetViews>
  <sheetFormatPr defaultRowHeight="15" x14ac:dyDescent="0.25"/>
  <cols>
    <col min="1" max="1" width="9.5703125" style="22" customWidth="1"/>
    <col min="2" max="2" width="7.28515625" style="22" customWidth="1"/>
    <col min="3" max="3" width="34.140625" style="22" customWidth="1"/>
    <col min="4" max="4" width="11.7109375" style="22" customWidth="1"/>
    <col min="5" max="5" width="15.5703125" style="22" customWidth="1"/>
    <col min="6" max="6" width="13.85546875" style="22" bestFit="1" customWidth="1"/>
    <col min="7" max="7" width="13" style="22" customWidth="1"/>
    <col min="8" max="8" width="14.140625" style="22" customWidth="1"/>
    <col min="9" max="9" width="12.5703125" style="22" customWidth="1"/>
    <col min="10" max="10" width="11.42578125" style="22" customWidth="1"/>
    <col min="11" max="11" width="13" style="22" customWidth="1"/>
    <col min="12" max="12" width="10.140625" style="22" customWidth="1"/>
    <col min="13" max="13" width="17" style="22" bestFit="1" customWidth="1"/>
    <col min="14" max="14" width="15.5703125" style="22" customWidth="1"/>
    <col min="15" max="15" width="12.140625" style="22" customWidth="1"/>
    <col min="16" max="16" width="16.85546875" style="22" bestFit="1" customWidth="1"/>
    <col min="17" max="17" width="15.42578125" style="22" bestFit="1" customWidth="1"/>
    <col min="18" max="18" width="10.28515625" style="22" customWidth="1"/>
    <col min="19" max="19" width="13.42578125" style="22" bestFit="1" customWidth="1"/>
    <col min="20" max="20" width="11.42578125" style="22" customWidth="1"/>
    <col min="21" max="21" width="10.140625" style="22" customWidth="1"/>
    <col min="22" max="22" width="13.140625" style="22" customWidth="1"/>
    <col min="23" max="23" width="11" style="22" customWidth="1"/>
    <col min="24" max="24" width="12.85546875" style="22" customWidth="1"/>
    <col min="25" max="27" width="9.140625" style="23"/>
    <col min="28" max="16384" width="9.140625" style="22"/>
  </cols>
  <sheetData>
    <row r="2" spans="1:27" ht="40.5" customHeight="1" x14ac:dyDescent="0.25">
      <c r="E2" s="67" t="s">
        <v>110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7" s="1" customFormat="1" ht="19.5" customHeight="1" x14ac:dyDescent="0.3">
      <c r="A3" s="74" t="s">
        <v>109</v>
      </c>
      <c r="B3" s="74"/>
      <c r="C3" s="74"/>
      <c r="W3" s="53"/>
      <c r="X3" s="53"/>
      <c r="Y3" s="2"/>
      <c r="Z3" s="2"/>
      <c r="AA3" s="2"/>
    </row>
    <row r="4" spans="1:27" s="5" customFormat="1" ht="57.75" customHeight="1" x14ac:dyDescent="0.2">
      <c r="A4" s="70" t="s">
        <v>0</v>
      </c>
      <c r="B4" s="70" t="s">
        <v>1</v>
      </c>
      <c r="C4" s="68" t="s">
        <v>2</v>
      </c>
      <c r="D4" s="3" t="s">
        <v>106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107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72" t="s">
        <v>21</v>
      </c>
      <c r="Y4" s="4"/>
      <c r="Z4" s="4"/>
      <c r="AA4" s="4"/>
    </row>
    <row r="5" spans="1:27" s="1" customFormat="1" ht="15.75" thickBot="1" x14ac:dyDescent="0.3">
      <c r="A5" s="71"/>
      <c r="B5" s="71"/>
      <c r="C5" s="69"/>
      <c r="D5" s="6">
        <v>100</v>
      </c>
      <c r="E5" s="6">
        <v>300</v>
      </c>
      <c r="F5" s="6">
        <v>911</v>
      </c>
      <c r="G5" s="6" t="s">
        <v>22</v>
      </c>
      <c r="H5" s="6">
        <v>920</v>
      </c>
      <c r="I5" s="6">
        <v>700</v>
      </c>
      <c r="J5" s="7" t="s">
        <v>23</v>
      </c>
      <c r="K5" s="8" t="s">
        <v>24</v>
      </c>
      <c r="L5" s="6">
        <v>810</v>
      </c>
      <c r="M5" s="7" t="s">
        <v>25</v>
      </c>
      <c r="N5" s="8">
        <v>620</v>
      </c>
      <c r="O5" s="8">
        <v>630</v>
      </c>
      <c r="P5" s="9" t="s">
        <v>26</v>
      </c>
      <c r="Q5" s="9">
        <v>421</v>
      </c>
      <c r="R5" s="8">
        <v>436</v>
      </c>
      <c r="S5" s="8">
        <v>451</v>
      </c>
      <c r="T5" s="8">
        <v>455</v>
      </c>
      <c r="U5" s="8">
        <v>473</v>
      </c>
      <c r="V5" s="6" t="s">
        <v>27</v>
      </c>
      <c r="W5" s="10">
        <v>500</v>
      </c>
      <c r="X5" s="73"/>
      <c r="Y5" s="2"/>
      <c r="Z5" s="2"/>
      <c r="AA5" s="2"/>
    </row>
    <row r="6" spans="1:27" s="1" customFormat="1" ht="16.5" thickTop="1" thickBot="1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2"/>
      <c r="Z6" s="2"/>
      <c r="AA6" s="2"/>
    </row>
    <row r="7" spans="1:27" s="1" customFormat="1" ht="18" customHeight="1" thickTop="1" x14ac:dyDescent="0.25">
      <c r="A7" s="28" t="s">
        <v>66</v>
      </c>
      <c r="B7" s="28">
        <v>41</v>
      </c>
      <c r="C7" s="29" t="s">
        <v>58</v>
      </c>
      <c r="D7" s="54">
        <f>'Tabela IV'!D7/'Tabela IV'!$X7</f>
        <v>0.49640000000000001</v>
      </c>
      <c r="E7" s="54">
        <f>'Tabela IV'!E7/'Tabela IV'!$X7</f>
        <v>1.8E-3</v>
      </c>
      <c r="F7" s="54">
        <f>'Tabela IV'!F7/'Tabela IV'!$X7</f>
        <v>0.27600000000000002</v>
      </c>
      <c r="G7" s="54">
        <f>'Tabela IV'!G7/'Tabela IV'!$X7</f>
        <v>8.5000000000000006E-3</v>
      </c>
      <c r="H7" s="54">
        <f>'Tabela IV'!H7/'Tabela IV'!$X7</f>
        <v>1.8E-3</v>
      </c>
      <c r="I7" s="54">
        <f>'Tabela IV'!I7/'Tabela IV'!$X7</f>
        <v>0</v>
      </c>
      <c r="J7" s="54">
        <f>'Tabela IV'!J7/'Tabela IV'!$X7</f>
        <v>0</v>
      </c>
      <c r="K7" s="54">
        <f>'Tabela IV'!K7/'Tabela IV'!$X7</f>
        <v>8.0000000000000004E-4</v>
      </c>
      <c r="L7" s="54">
        <f>'Tabela IV'!L7/'Tabela IV'!$X7</f>
        <v>2.1399999999999999E-2</v>
      </c>
      <c r="M7" s="54">
        <f>'Tabela IV'!M7/'Tabela IV'!$X7</f>
        <v>0.1</v>
      </c>
      <c r="N7" s="54">
        <f>'Tabela IV'!N7/'Tabela IV'!$X7</f>
        <v>7.0699999999999999E-2</v>
      </c>
      <c r="O7" s="54">
        <f>'Tabela IV'!O7/'Tabela IV'!$X7</f>
        <v>0</v>
      </c>
      <c r="P7" s="54">
        <f>'Tabela IV'!P7/'Tabela IV'!$X7</f>
        <v>6.8999999999999999E-3</v>
      </c>
      <c r="Q7" s="54">
        <f>'Tabela IV'!Q7/'Tabela IV'!$X7</f>
        <v>3.3E-3</v>
      </c>
      <c r="R7" s="54">
        <f>'Tabela IV'!R7/'Tabela IV'!$X7</f>
        <v>0</v>
      </c>
      <c r="S7" s="54">
        <f>'Tabela IV'!S7/'Tabela IV'!$X7</f>
        <v>2.0000000000000001E-4</v>
      </c>
      <c r="T7" s="54">
        <f>'Tabela IV'!T7/'Tabela IV'!$X7</f>
        <v>0</v>
      </c>
      <c r="U7" s="54">
        <f>'Tabela IV'!U7/'Tabela IV'!$X7</f>
        <v>8.0999999999999996E-3</v>
      </c>
      <c r="V7" s="54">
        <f>'Tabela IV'!V7/'Tabela IV'!$X7</f>
        <v>3.5000000000000001E-3</v>
      </c>
      <c r="W7" s="54">
        <f>'Tabela IV'!W7/'Tabela IV'!$X7</f>
        <v>5.9999999999999995E-4</v>
      </c>
      <c r="X7" s="54">
        <f>'Tabela IV'!X7/'Tabela IV'!$X7</f>
        <v>1</v>
      </c>
      <c r="Y7" s="2"/>
      <c r="Z7" s="2"/>
      <c r="AA7" s="2"/>
    </row>
    <row r="8" spans="1:27" s="1" customFormat="1" ht="30" x14ac:dyDescent="0.25">
      <c r="A8" s="30" t="s">
        <v>67</v>
      </c>
      <c r="B8" s="12">
        <v>411</v>
      </c>
      <c r="C8" s="13" t="s">
        <v>28</v>
      </c>
      <c r="D8" s="55">
        <f>'Tabela IV'!D8/'Tabela IV'!$X8</f>
        <v>0.48170000000000002</v>
      </c>
      <c r="E8" s="55">
        <f>'Tabela IV'!E8/'Tabela IV'!$X8</f>
        <v>1.9E-3</v>
      </c>
      <c r="F8" s="55">
        <f>'Tabela IV'!F8/'Tabela IV'!$X8</f>
        <v>0.29289999999999999</v>
      </c>
      <c r="G8" s="55">
        <f>'Tabela IV'!G8/'Tabela IV'!$X8</f>
        <v>1.6000000000000001E-3</v>
      </c>
      <c r="H8" s="55">
        <f>'Tabela IV'!H8/'Tabela IV'!$X8</f>
        <v>2.0000000000000001E-4</v>
      </c>
      <c r="I8" s="55">
        <f>'Tabela IV'!I8/'Tabela IV'!$X8</f>
        <v>0</v>
      </c>
      <c r="J8" s="55">
        <f>'Tabela IV'!J8/'Tabela IV'!$X8</f>
        <v>0</v>
      </c>
      <c r="K8" s="55">
        <f>'Tabela IV'!K8/'Tabela IV'!$X8</f>
        <v>8.0000000000000004E-4</v>
      </c>
      <c r="L8" s="55">
        <f>'Tabela IV'!L8/'Tabela IV'!$X8</f>
        <v>2.18E-2</v>
      </c>
      <c r="M8" s="55">
        <f>'Tabela IV'!M8/'Tabela IV'!$X8</f>
        <v>0.1047</v>
      </c>
      <c r="N8" s="55">
        <f>'Tabela IV'!N8/'Tabela IV'!$X8</f>
        <v>7.3499999999999996E-2</v>
      </c>
      <c r="O8" s="55">
        <f>'Tabela IV'!O8/'Tabela IV'!$X8</f>
        <v>0</v>
      </c>
      <c r="P8" s="55">
        <f>'Tabela IV'!P8/'Tabela IV'!$X8</f>
        <v>5.4000000000000003E-3</v>
      </c>
      <c r="Q8" s="55">
        <f>'Tabela IV'!Q8/'Tabela IV'!$X8</f>
        <v>2.3999999999999998E-3</v>
      </c>
      <c r="R8" s="55">
        <f>'Tabela IV'!R8/'Tabela IV'!$X8</f>
        <v>0</v>
      </c>
      <c r="S8" s="55">
        <f>'Tabela IV'!S8/'Tabela IV'!$X8</f>
        <v>2.0000000000000001E-4</v>
      </c>
      <c r="T8" s="55">
        <f>'Tabela IV'!T8/'Tabela IV'!$X8</f>
        <v>0</v>
      </c>
      <c r="U8" s="55">
        <f>'Tabela IV'!U8/'Tabela IV'!$X8</f>
        <v>8.5000000000000006E-3</v>
      </c>
      <c r="V8" s="55">
        <f>'Tabela IV'!V8/'Tabela IV'!$X8</f>
        <v>3.5999999999999999E-3</v>
      </c>
      <c r="W8" s="55">
        <f>'Tabela IV'!W8/'Tabela IV'!$X8</f>
        <v>5.9999999999999995E-4</v>
      </c>
      <c r="X8" s="56">
        <f>'Tabela IV'!X8/'Tabela IV'!$X8</f>
        <v>1</v>
      </c>
      <c r="Y8" s="2"/>
      <c r="Z8" s="2"/>
      <c r="AA8" s="2"/>
    </row>
    <row r="9" spans="1:27" s="1" customFormat="1" ht="30" x14ac:dyDescent="0.25">
      <c r="A9" s="31" t="s">
        <v>68</v>
      </c>
      <c r="B9" s="14">
        <v>412</v>
      </c>
      <c r="C9" s="15" t="s">
        <v>29</v>
      </c>
      <c r="D9" s="57">
        <f>'Tabela IV'!D9/'Tabela IV'!$X9</f>
        <v>0.47849999999999998</v>
      </c>
      <c r="E9" s="57">
        <f>'Tabela IV'!E9/'Tabela IV'!$X9</f>
        <v>1.9E-3</v>
      </c>
      <c r="F9" s="57">
        <f>'Tabela IV'!F9/'Tabela IV'!$X9</f>
        <v>0.29099999999999998</v>
      </c>
      <c r="G9" s="57">
        <f>'Tabela IV'!G9/'Tabela IV'!$X9</f>
        <v>1.1999999999999999E-3</v>
      </c>
      <c r="H9" s="57">
        <f>'Tabela IV'!H9/'Tabela IV'!$X9</f>
        <v>2.0000000000000001E-4</v>
      </c>
      <c r="I9" s="57">
        <f>'Tabela IV'!I9/'Tabela IV'!$X9</f>
        <v>0</v>
      </c>
      <c r="J9" s="57">
        <f>'Tabela IV'!J9/'Tabela IV'!$X9</f>
        <v>0</v>
      </c>
      <c r="K9" s="57">
        <f>'Tabela IV'!K9/'Tabela IV'!$X9</f>
        <v>8.9999999999999998E-4</v>
      </c>
      <c r="L9" s="57">
        <f>'Tabela IV'!L9/'Tabela IV'!$X9</f>
        <v>2.7199999999999998E-2</v>
      </c>
      <c r="M9" s="57">
        <f>'Tabela IV'!M9/'Tabela IV'!$X9</f>
        <v>0.1051</v>
      </c>
      <c r="N9" s="57">
        <f>'Tabela IV'!N9/'Tabela IV'!$X9</f>
        <v>7.3400000000000007E-2</v>
      </c>
      <c r="O9" s="57">
        <f>'Tabela IV'!O9/'Tabela IV'!$X9</f>
        <v>0</v>
      </c>
      <c r="P9" s="57">
        <f>'Tabela IV'!P9/'Tabela IV'!$X9</f>
        <v>5.4000000000000003E-3</v>
      </c>
      <c r="Q9" s="57">
        <f>'Tabela IV'!Q9/'Tabela IV'!$X9</f>
        <v>2.3999999999999998E-3</v>
      </c>
      <c r="R9" s="57">
        <f>'Tabela IV'!R9/'Tabela IV'!$X9</f>
        <v>0</v>
      </c>
      <c r="S9" s="57">
        <f>'Tabela IV'!S9/'Tabela IV'!$X9</f>
        <v>2.0000000000000001E-4</v>
      </c>
      <c r="T9" s="57">
        <f>'Tabela IV'!T9/'Tabela IV'!$X9</f>
        <v>0</v>
      </c>
      <c r="U9" s="57">
        <f>'Tabela IV'!U9/'Tabela IV'!$X9</f>
        <v>8.5000000000000006E-3</v>
      </c>
      <c r="V9" s="57">
        <f>'Tabela IV'!V9/'Tabela IV'!$X9</f>
        <v>3.7000000000000002E-3</v>
      </c>
      <c r="W9" s="57">
        <f>'Tabela IV'!W9/'Tabela IV'!$X9</f>
        <v>5.9999999999999995E-4</v>
      </c>
      <c r="X9" s="58">
        <f>'Tabela IV'!X9/'Tabela IV'!$X9</f>
        <v>1</v>
      </c>
      <c r="Y9" s="2"/>
      <c r="Z9" s="2"/>
      <c r="AA9" s="2"/>
    </row>
    <row r="10" spans="1:27" s="1" customFormat="1" ht="30" x14ac:dyDescent="0.25">
      <c r="A10" s="31" t="s">
        <v>69</v>
      </c>
      <c r="B10" s="16" t="s">
        <v>30</v>
      </c>
      <c r="C10" s="15" t="s">
        <v>31</v>
      </c>
      <c r="D10" s="57">
        <f>'Tabela IV'!D10/'Tabela IV'!$X10</f>
        <v>0.63949999999999996</v>
      </c>
      <c r="E10" s="57">
        <f>'Tabela IV'!E10/'Tabela IV'!$X10</f>
        <v>8.0000000000000004E-4</v>
      </c>
      <c r="F10" s="57">
        <f>'Tabela IV'!F10/'Tabela IV'!$X10</f>
        <v>0.1198</v>
      </c>
      <c r="G10" s="57">
        <f>'Tabela IV'!G10/'Tabela IV'!$X10</f>
        <v>7.4700000000000003E-2</v>
      </c>
      <c r="H10" s="57">
        <f>'Tabela IV'!H10/'Tabela IV'!$X10</f>
        <v>1.7000000000000001E-2</v>
      </c>
      <c r="I10" s="57">
        <f>'Tabela IV'!I10/'Tabela IV'!$X10</f>
        <v>0</v>
      </c>
      <c r="J10" s="57">
        <f>'Tabela IV'!J10/'Tabela IV'!$X10</f>
        <v>0</v>
      </c>
      <c r="K10" s="57">
        <f>'Tabela IV'!K10/'Tabela IV'!$X10</f>
        <v>1.1999999999999999E-3</v>
      </c>
      <c r="L10" s="57">
        <f>'Tabela IV'!L10/'Tabela IV'!$X10</f>
        <v>9.7000000000000003E-3</v>
      </c>
      <c r="M10" s="57">
        <f>'Tabela IV'!M10/'Tabela IV'!$X10</f>
        <v>5.4300000000000001E-2</v>
      </c>
      <c r="N10" s="57">
        <f>'Tabela IV'!N10/'Tabela IV'!$X10</f>
        <v>4.4499999999999998E-2</v>
      </c>
      <c r="O10" s="57">
        <f>'Tabela IV'!O10/'Tabela IV'!$X10</f>
        <v>0</v>
      </c>
      <c r="P10" s="57">
        <f>'Tabela IV'!P10/'Tabela IV'!$X10</f>
        <v>2.0400000000000001E-2</v>
      </c>
      <c r="Q10" s="57">
        <f>'Tabela IV'!Q10/'Tabela IV'!$X10</f>
        <v>1.15E-2</v>
      </c>
      <c r="R10" s="57">
        <f>'Tabela IV'!R10/'Tabela IV'!$X10</f>
        <v>0</v>
      </c>
      <c r="S10" s="57">
        <f>'Tabela IV'!S10/'Tabela IV'!$X10</f>
        <v>0</v>
      </c>
      <c r="T10" s="57">
        <f>'Tabela IV'!T10/'Tabela IV'!$X10</f>
        <v>0</v>
      </c>
      <c r="U10" s="57">
        <f>'Tabela IV'!U10/'Tabela IV'!$X10</f>
        <v>3.8999999999999998E-3</v>
      </c>
      <c r="V10" s="57">
        <f>'Tabela IV'!V10/'Tabela IV'!$X10</f>
        <v>2.0999999999999999E-3</v>
      </c>
      <c r="W10" s="57">
        <f>'Tabela IV'!W10/'Tabela IV'!$X10</f>
        <v>5.0000000000000001E-4</v>
      </c>
      <c r="X10" s="58">
        <f>'Tabela IV'!X10/'Tabela IV'!$X10</f>
        <v>1</v>
      </c>
      <c r="Y10" s="2"/>
      <c r="Z10" s="2"/>
      <c r="AA10" s="2"/>
    </row>
    <row r="11" spans="1:27" s="36" customFormat="1" ht="18" customHeight="1" x14ac:dyDescent="0.25">
      <c r="A11" s="32" t="s">
        <v>70</v>
      </c>
      <c r="B11" s="33">
        <v>42</v>
      </c>
      <c r="C11" s="34" t="s">
        <v>59</v>
      </c>
      <c r="D11" s="59">
        <f>'Tabela IV'!D11/'Tabela IV'!$X11</f>
        <v>0.3463</v>
      </c>
      <c r="E11" s="59">
        <f>'Tabela IV'!E11/'Tabela IV'!$X11</f>
        <v>4.8999999999999998E-3</v>
      </c>
      <c r="F11" s="59">
        <f>'Tabela IV'!F11/'Tabela IV'!$X11</f>
        <v>5.21E-2</v>
      </c>
      <c r="G11" s="59">
        <f>'Tabela IV'!G11/'Tabela IV'!$X11</f>
        <v>3.0099999999999998E-2</v>
      </c>
      <c r="H11" s="59">
        <f>'Tabela IV'!H11/'Tabela IV'!$X11</f>
        <v>1.67E-2</v>
      </c>
      <c r="I11" s="59">
        <f>'Tabela IV'!I11/'Tabela IV'!$X11</f>
        <v>8.9999999999999998E-4</v>
      </c>
      <c r="J11" s="59">
        <f>'Tabela IV'!J11/'Tabela IV'!$X11</f>
        <v>8.0000000000000004E-4</v>
      </c>
      <c r="K11" s="59">
        <f>'Tabela IV'!K11/'Tabela IV'!$X11</f>
        <v>3.8999999999999998E-3</v>
      </c>
      <c r="L11" s="59">
        <f>'Tabela IV'!L11/'Tabela IV'!$X11</f>
        <v>2.23E-2</v>
      </c>
      <c r="M11" s="59">
        <f>'Tabela IV'!M11/'Tabela IV'!$X11</f>
        <v>6.2199999999999998E-2</v>
      </c>
      <c r="N11" s="59">
        <f>'Tabela IV'!N11/'Tabela IV'!$X11</f>
        <v>0.23880000000000001</v>
      </c>
      <c r="O11" s="59">
        <f>'Tabela IV'!O11/'Tabela IV'!$X11</f>
        <v>4.0000000000000002E-4</v>
      </c>
      <c r="P11" s="59">
        <f>'Tabela IV'!P11/'Tabela IV'!$X11</f>
        <v>2.3599999999999999E-2</v>
      </c>
      <c r="Q11" s="59">
        <f>'Tabela IV'!Q11/'Tabela IV'!$X11</f>
        <v>9.9400000000000002E-2</v>
      </c>
      <c r="R11" s="59">
        <f>'Tabela IV'!R11/'Tabela IV'!$X11</f>
        <v>0</v>
      </c>
      <c r="S11" s="59">
        <f>'Tabela IV'!S11/'Tabela IV'!$X11</f>
        <v>1.34E-2</v>
      </c>
      <c r="T11" s="59">
        <f>'Tabela IV'!T11/'Tabela IV'!$X11</f>
        <v>0</v>
      </c>
      <c r="U11" s="59">
        <f>'Tabela IV'!U11/'Tabela IV'!$X11</f>
        <v>9.5999999999999992E-3</v>
      </c>
      <c r="V11" s="59">
        <f>'Tabela IV'!V11/'Tabela IV'!$X11</f>
        <v>3.0099999999999998E-2</v>
      </c>
      <c r="W11" s="59">
        <f>'Tabela IV'!W11/'Tabela IV'!$X11</f>
        <v>4.4699999999999997E-2</v>
      </c>
      <c r="X11" s="60">
        <f>'Tabela IV'!X11/'Tabela IV'!$X11</f>
        <v>1</v>
      </c>
      <c r="Y11" s="35"/>
      <c r="Z11" s="35"/>
      <c r="AA11" s="35"/>
    </row>
    <row r="12" spans="1:27" s="1" customFormat="1" x14ac:dyDescent="0.25">
      <c r="A12" s="31" t="s">
        <v>71</v>
      </c>
      <c r="B12" s="14">
        <v>421</v>
      </c>
      <c r="C12" s="15" t="s">
        <v>32</v>
      </c>
      <c r="D12" s="57">
        <f>'Tabela IV'!D12/'Tabela IV'!$X12</f>
        <v>0.33189999999999997</v>
      </c>
      <c r="E12" s="57">
        <f>'Tabela IV'!E12/'Tabela IV'!$X12</f>
        <v>2.0000000000000001E-4</v>
      </c>
      <c r="F12" s="57">
        <f>'Tabela IV'!F12/'Tabela IV'!$X12</f>
        <v>7.4999999999999997E-2</v>
      </c>
      <c r="G12" s="57">
        <f>'Tabela IV'!G12/'Tabela IV'!$X12</f>
        <v>5.74E-2</v>
      </c>
      <c r="H12" s="57">
        <f>'Tabela IV'!H12/'Tabela IV'!$X12</f>
        <v>6.6E-3</v>
      </c>
      <c r="I12" s="57">
        <f>'Tabela IV'!I12/'Tabela IV'!$X12</f>
        <v>1E-4</v>
      </c>
      <c r="J12" s="57">
        <f>'Tabela IV'!J12/'Tabela IV'!$X12</f>
        <v>0</v>
      </c>
      <c r="K12" s="57">
        <f>'Tabela IV'!K12/'Tabela IV'!$X12</f>
        <v>5.9999999999999995E-4</v>
      </c>
      <c r="L12" s="57">
        <f>'Tabela IV'!L12/'Tabela IV'!$X12</f>
        <v>4.8800000000000003E-2</v>
      </c>
      <c r="M12" s="57">
        <f>'Tabela IV'!M12/'Tabela IV'!$X12</f>
        <v>6.1499999999999999E-2</v>
      </c>
      <c r="N12" s="57">
        <f>'Tabela IV'!N12/'Tabela IV'!$X12</f>
        <v>0.34939999999999999</v>
      </c>
      <c r="O12" s="57">
        <f>'Tabela IV'!O12/'Tabela IV'!$X12</f>
        <v>0</v>
      </c>
      <c r="P12" s="57">
        <f>'Tabela IV'!P12/'Tabela IV'!$X12</f>
        <v>3.1399999999999997E-2</v>
      </c>
      <c r="Q12" s="57">
        <f>'Tabela IV'!Q12/'Tabela IV'!$X12</f>
        <v>1.1999999999999999E-3</v>
      </c>
      <c r="R12" s="57">
        <f>'Tabela IV'!R12/'Tabela IV'!$X12</f>
        <v>0</v>
      </c>
      <c r="S12" s="57">
        <f>'Tabela IV'!S12/'Tabela IV'!$X12</f>
        <v>5.5999999999999999E-3</v>
      </c>
      <c r="T12" s="57">
        <f>'Tabela IV'!T12/'Tabela IV'!$X12</f>
        <v>0</v>
      </c>
      <c r="U12" s="57">
        <f>'Tabela IV'!U12/'Tabela IV'!$X12</f>
        <v>3.2000000000000002E-3</v>
      </c>
      <c r="V12" s="57">
        <f>'Tabela IV'!V12/'Tabela IV'!$X12</f>
        <v>4.7999999999999996E-3</v>
      </c>
      <c r="W12" s="57">
        <f>'Tabela IV'!W12/'Tabela IV'!$X12</f>
        <v>2.23E-2</v>
      </c>
      <c r="X12" s="58">
        <f>'Tabela IV'!X12/'Tabela IV'!$X12</f>
        <v>1</v>
      </c>
      <c r="Y12" s="2"/>
      <c r="Z12" s="2"/>
      <c r="AA12" s="2"/>
    </row>
    <row r="13" spans="1:27" s="1" customFormat="1" x14ac:dyDescent="0.25">
      <c r="A13" s="31" t="s">
        <v>72</v>
      </c>
      <c r="B13" s="14">
        <v>422</v>
      </c>
      <c r="C13" s="15" t="s">
        <v>33</v>
      </c>
      <c r="D13" s="57">
        <f>'Tabela IV'!D13/'Tabela IV'!$X13</f>
        <v>0.34350000000000003</v>
      </c>
      <c r="E13" s="61">
        <f>'Tabela IV'!E13/'Tabela IV'!$X13</f>
        <v>1.1000000000000001E-3</v>
      </c>
      <c r="F13" s="61">
        <f>'Tabela IV'!F13/'Tabela IV'!$X13</f>
        <v>1.8599999999999998E-2</v>
      </c>
      <c r="G13" s="61">
        <f>'Tabela IV'!G13/'Tabela IV'!$X13</f>
        <v>0.20530000000000001</v>
      </c>
      <c r="H13" s="61">
        <f>'Tabela IV'!H13/'Tabela IV'!$X13</f>
        <v>0.13350000000000001</v>
      </c>
      <c r="I13" s="61">
        <f>'Tabela IV'!I13/'Tabela IV'!$X13</f>
        <v>0</v>
      </c>
      <c r="J13" s="61">
        <f>'Tabela IV'!J13/'Tabela IV'!$X13</f>
        <v>0</v>
      </c>
      <c r="K13" s="61">
        <f>'Tabela IV'!K13/'Tabela IV'!$X13</f>
        <v>5.0000000000000001E-4</v>
      </c>
      <c r="L13" s="61">
        <f>'Tabela IV'!L13/'Tabela IV'!$X13</f>
        <v>7.9000000000000008E-3</v>
      </c>
      <c r="M13" s="61">
        <f>'Tabela IV'!M13/'Tabela IV'!$X13</f>
        <v>3.27E-2</v>
      </c>
      <c r="N13" s="61">
        <f>'Tabela IV'!N13/'Tabela IV'!$X13</f>
        <v>8.8000000000000005E-3</v>
      </c>
      <c r="O13" s="61">
        <f>'Tabela IV'!O13/'Tabela IV'!$X13</f>
        <v>0</v>
      </c>
      <c r="P13" s="61">
        <f>'Tabela IV'!P13/'Tabela IV'!$X13</f>
        <v>4.0000000000000002E-4</v>
      </c>
      <c r="Q13" s="61">
        <f>'Tabela IV'!Q13/'Tabela IV'!$X13</f>
        <v>2.9999999999999997E-4</v>
      </c>
      <c r="R13" s="61">
        <f>'Tabela IV'!R13/'Tabela IV'!$X13</f>
        <v>0</v>
      </c>
      <c r="S13" s="61">
        <f>'Tabela IV'!S13/'Tabela IV'!$X13</f>
        <v>0</v>
      </c>
      <c r="T13" s="61">
        <f>'Tabela IV'!T13/'Tabela IV'!$X13</f>
        <v>0</v>
      </c>
      <c r="U13" s="61">
        <f>'Tabela IV'!U13/'Tabela IV'!$X13</f>
        <v>1.2500000000000001E-2</v>
      </c>
      <c r="V13" s="61">
        <f>'Tabela IV'!V13/'Tabela IV'!$X13</f>
        <v>0.23480000000000001</v>
      </c>
      <c r="W13" s="61">
        <f>'Tabela IV'!W13/'Tabela IV'!$X13</f>
        <v>1E-4</v>
      </c>
      <c r="X13" s="58">
        <f>'Tabela IV'!X13/'Tabela IV'!$X13</f>
        <v>1</v>
      </c>
      <c r="Y13" s="2"/>
      <c r="Z13" s="2"/>
      <c r="AA13" s="2"/>
    </row>
    <row r="14" spans="1:27" s="1" customFormat="1" x14ac:dyDescent="0.25">
      <c r="A14" s="31" t="s">
        <v>73</v>
      </c>
      <c r="B14" s="14">
        <v>423</v>
      </c>
      <c r="C14" s="15" t="s">
        <v>34</v>
      </c>
      <c r="D14" s="57">
        <f>'Tabela IV'!D14/'Tabela IV'!$X14</f>
        <v>0.56120000000000003</v>
      </c>
      <c r="E14" s="57">
        <f>'Tabela IV'!E14/'Tabela IV'!$X14</f>
        <v>3.0999999999999999E-3</v>
      </c>
      <c r="F14" s="57">
        <f>'Tabela IV'!F14/'Tabela IV'!$X14</f>
        <v>1.6799999999999999E-2</v>
      </c>
      <c r="G14" s="57">
        <f>'Tabela IV'!G14/'Tabela IV'!$X14</f>
        <v>1.2200000000000001E-2</v>
      </c>
      <c r="H14" s="57">
        <f>'Tabela IV'!H14/'Tabela IV'!$X14</f>
        <v>3.6299999999999999E-2</v>
      </c>
      <c r="I14" s="57">
        <f>'Tabela IV'!I14/'Tabela IV'!$X14</f>
        <v>1E-4</v>
      </c>
      <c r="J14" s="57">
        <f>'Tabela IV'!J14/'Tabela IV'!$X14</f>
        <v>3.0999999999999999E-3</v>
      </c>
      <c r="K14" s="57">
        <f>'Tabela IV'!K14/'Tabela IV'!$X14</f>
        <v>9.1999999999999998E-3</v>
      </c>
      <c r="L14" s="57">
        <f>'Tabela IV'!L14/'Tabela IV'!$X14</f>
        <v>1.7100000000000001E-2</v>
      </c>
      <c r="M14" s="57">
        <f>'Tabela IV'!M14/'Tabela IV'!$X14</f>
        <v>9.3899999999999997E-2</v>
      </c>
      <c r="N14" s="57">
        <f>'Tabela IV'!N14/'Tabela IV'!$X14</f>
        <v>0.1298</v>
      </c>
      <c r="O14" s="57">
        <f>'Tabela IV'!O14/'Tabela IV'!$X14</f>
        <v>0</v>
      </c>
      <c r="P14" s="57">
        <f>'Tabela IV'!P14/'Tabela IV'!$X14</f>
        <v>7.1999999999999998E-3</v>
      </c>
      <c r="Q14" s="57">
        <f>'Tabela IV'!Q14/'Tabela IV'!$X14</f>
        <v>3.9399999999999998E-2</v>
      </c>
      <c r="R14" s="57">
        <f>'Tabela IV'!R14/'Tabela IV'!$X14</f>
        <v>0</v>
      </c>
      <c r="S14" s="57">
        <f>'Tabela IV'!S14/'Tabela IV'!$X14</f>
        <v>5.7000000000000002E-3</v>
      </c>
      <c r="T14" s="57">
        <f>'Tabela IV'!T14/'Tabela IV'!$X14</f>
        <v>0</v>
      </c>
      <c r="U14" s="57">
        <f>'Tabela IV'!U14/'Tabela IV'!$X14</f>
        <v>2.0400000000000001E-2</v>
      </c>
      <c r="V14" s="57">
        <f>'Tabela IV'!V14/'Tabela IV'!$X14</f>
        <v>2.8000000000000001E-2</v>
      </c>
      <c r="W14" s="57">
        <f>'Tabela IV'!W14/'Tabela IV'!$X14</f>
        <v>1.66E-2</v>
      </c>
      <c r="X14" s="58">
        <f>'Tabela IV'!X14/'Tabela IV'!$X14</f>
        <v>1</v>
      </c>
      <c r="Y14" s="2"/>
      <c r="Z14" s="2"/>
      <c r="AA14" s="2"/>
    </row>
    <row r="15" spans="1:27" s="1" customFormat="1" x14ac:dyDescent="0.25">
      <c r="A15" s="31" t="s">
        <v>74</v>
      </c>
      <c r="B15" s="14">
        <v>424</v>
      </c>
      <c r="C15" s="15" t="s">
        <v>35</v>
      </c>
      <c r="D15" s="57">
        <f>'Tabela IV'!D15/'Tabela IV'!$X15</f>
        <v>0.15260000000000001</v>
      </c>
      <c r="E15" s="57">
        <f>'Tabela IV'!E15/'Tabela IV'!$X15</f>
        <v>3.7000000000000002E-3</v>
      </c>
      <c r="F15" s="57">
        <f>'Tabela IV'!F15/'Tabela IV'!$X15</f>
        <v>5.7999999999999996E-3</v>
      </c>
      <c r="G15" s="57">
        <f>'Tabela IV'!G15/'Tabela IV'!$X15</f>
        <v>3.3999999999999998E-3</v>
      </c>
      <c r="H15" s="57">
        <f>'Tabela IV'!H15/'Tabela IV'!$X15</f>
        <v>2.0000000000000001E-4</v>
      </c>
      <c r="I15" s="57">
        <f>'Tabela IV'!I15/'Tabela IV'!$X15</f>
        <v>2.8999999999999998E-3</v>
      </c>
      <c r="J15" s="57">
        <f>'Tabela IV'!J15/'Tabela IV'!$X15</f>
        <v>0</v>
      </c>
      <c r="K15" s="57">
        <f>'Tabela IV'!K15/'Tabela IV'!$X15</f>
        <v>1E-4</v>
      </c>
      <c r="L15" s="57">
        <f>'Tabela IV'!L15/'Tabela IV'!$X15</f>
        <v>3.3E-3</v>
      </c>
      <c r="M15" s="57">
        <f>'Tabela IV'!M15/'Tabela IV'!$X15</f>
        <v>5.1200000000000002E-2</v>
      </c>
      <c r="N15" s="57">
        <f>'Tabela IV'!N15/'Tabela IV'!$X15</f>
        <v>0.27339999999999998</v>
      </c>
      <c r="O15" s="57">
        <f>'Tabela IV'!O15/'Tabela IV'!$X15</f>
        <v>1.2999999999999999E-3</v>
      </c>
      <c r="P15" s="57">
        <f>'Tabela IV'!P15/'Tabela IV'!$X15</f>
        <v>2.12E-2</v>
      </c>
      <c r="Q15" s="57">
        <f>'Tabela IV'!Q15/'Tabela IV'!$X15</f>
        <v>0.29010000000000002</v>
      </c>
      <c r="R15" s="57">
        <f>'Tabela IV'!R15/'Tabela IV'!$X15</f>
        <v>0</v>
      </c>
      <c r="S15" s="57">
        <f>'Tabela IV'!S15/'Tabela IV'!$X15</f>
        <v>1.83E-2</v>
      </c>
      <c r="T15" s="57">
        <f>'Tabela IV'!T15/'Tabela IV'!$X15</f>
        <v>0</v>
      </c>
      <c r="U15" s="57">
        <f>'Tabela IV'!U15/'Tabela IV'!$X15</f>
        <v>7.3000000000000001E-3</v>
      </c>
      <c r="V15" s="57">
        <f>'Tabela IV'!V15/'Tabela IV'!$X15</f>
        <v>4.4499999999999998E-2</v>
      </c>
      <c r="W15" s="57">
        <f>'Tabela IV'!W15/'Tabela IV'!$X15</f>
        <v>0.1208</v>
      </c>
      <c r="X15" s="58">
        <f>'Tabela IV'!X15/'Tabela IV'!$X15</f>
        <v>1</v>
      </c>
      <c r="Y15" s="2"/>
      <c r="Z15" s="2"/>
      <c r="AA15" s="2"/>
    </row>
    <row r="16" spans="1:27" s="1" customFormat="1" x14ac:dyDescent="0.25">
      <c r="A16" s="31" t="s">
        <v>75</v>
      </c>
      <c r="B16" s="14">
        <v>425</v>
      </c>
      <c r="C16" s="15" t="s">
        <v>36</v>
      </c>
      <c r="D16" s="57">
        <f>'Tabela IV'!D16/'Tabela IV'!$X16</f>
        <v>0.2757</v>
      </c>
      <c r="E16" s="57">
        <f>'Tabela IV'!E16/'Tabela IV'!$X16</f>
        <v>2.1600000000000001E-2</v>
      </c>
      <c r="F16" s="57">
        <f>'Tabela IV'!F16/'Tabela IV'!$X16</f>
        <v>4.1500000000000002E-2</v>
      </c>
      <c r="G16" s="57">
        <f>'Tabela IV'!G16/'Tabela IV'!$X16</f>
        <v>2.0400000000000001E-2</v>
      </c>
      <c r="H16" s="57">
        <f>'Tabela IV'!H16/'Tabela IV'!$X16</f>
        <v>3.8E-3</v>
      </c>
      <c r="I16" s="57">
        <f>'Tabela IV'!I16/'Tabela IV'!$X16</f>
        <v>2.9999999999999997E-4</v>
      </c>
      <c r="J16" s="57">
        <f>'Tabela IV'!J16/'Tabela IV'!$X16</f>
        <v>0</v>
      </c>
      <c r="K16" s="57">
        <f>'Tabela IV'!K16/'Tabela IV'!$X16</f>
        <v>8.2000000000000007E-3</v>
      </c>
      <c r="L16" s="57">
        <f>'Tabela IV'!L16/'Tabela IV'!$X16</f>
        <v>2.46E-2</v>
      </c>
      <c r="M16" s="57">
        <f>'Tabela IV'!M16/'Tabela IV'!$X16</f>
        <v>3.61E-2</v>
      </c>
      <c r="N16" s="57">
        <f>'Tabela IV'!N16/'Tabela IV'!$X16</f>
        <v>0.34089999999999998</v>
      </c>
      <c r="O16" s="57">
        <f>'Tabela IV'!O16/'Tabela IV'!$X16</f>
        <v>1E-4</v>
      </c>
      <c r="P16" s="57">
        <f>'Tabela IV'!P16/'Tabela IV'!$X16</f>
        <v>6.9400000000000003E-2</v>
      </c>
      <c r="Q16" s="57">
        <f>'Tabela IV'!Q16/'Tabela IV'!$X16</f>
        <v>9.4799999999999995E-2</v>
      </c>
      <c r="R16" s="57">
        <f>'Tabela IV'!R16/'Tabela IV'!$X16</f>
        <v>0</v>
      </c>
      <c r="S16" s="57">
        <f>'Tabela IV'!S16/'Tabela IV'!$X16</f>
        <v>4.7899999999999998E-2</v>
      </c>
      <c r="T16" s="57">
        <f>'Tabela IV'!T16/'Tabela IV'!$X16</f>
        <v>0</v>
      </c>
      <c r="U16" s="57">
        <f>'Tabela IV'!U16/'Tabela IV'!$X16</f>
        <v>2.5999999999999999E-3</v>
      </c>
      <c r="V16" s="57">
        <f>'Tabela IV'!V16/'Tabela IV'!$X16</f>
        <v>4.0000000000000001E-3</v>
      </c>
      <c r="W16" s="57">
        <f>'Tabela IV'!W16/'Tabela IV'!$X16</f>
        <v>8.2000000000000007E-3</v>
      </c>
      <c r="X16" s="58">
        <f>'Tabela IV'!X16/'Tabela IV'!$X16</f>
        <v>1</v>
      </c>
      <c r="Y16" s="2"/>
      <c r="Z16" s="2"/>
      <c r="AA16" s="2"/>
    </row>
    <row r="17" spans="1:27" s="1" customFormat="1" x14ac:dyDescent="0.25">
      <c r="A17" s="31" t="s">
        <v>76</v>
      </c>
      <c r="B17" s="14">
        <v>426</v>
      </c>
      <c r="C17" s="15" t="s">
        <v>37</v>
      </c>
      <c r="D17" s="57">
        <f>'Tabela IV'!D17/'Tabela IV'!$X17</f>
        <v>0.44090000000000001</v>
      </c>
      <c r="E17" s="57">
        <f>'Tabela IV'!E17/'Tabela IV'!$X17</f>
        <v>8.3999999999999995E-3</v>
      </c>
      <c r="F17" s="57">
        <f>'Tabela IV'!F17/'Tabela IV'!$X17</f>
        <v>0.25430000000000003</v>
      </c>
      <c r="G17" s="57">
        <f>'Tabela IV'!G17/'Tabela IV'!$X17</f>
        <v>2.53E-2</v>
      </c>
      <c r="H17" s="57">
        <f>'Tabela IV'!H17/'Tabela IV'!$X17</f>
        <v>5.3E-3</v>
      </c>
      <c r="I17" s="57">
        <f>'Tabela IV'!I17/'Tabela IV'!$X17</f>
        <v>2.9999999999999997E-4</v>
      </c>
      <c r="J17" s="57">
        <f>'Tabela IV'!J17/'Tabela IV'!$X17</f>
        <v>1E-4</v>
      </c>
      <c r="K17" s="57">
        <f>'Tabela IV'!K17/'Tabela IV'!$X17</f>
        <v>5.3E-3</v>
      </c>
      <c r="L17" s="57">
        <f>'Tabela IV'!L17/'Tabela IV'!$X17</f>
        <v>2.4E-2</v>
      </c>
      <c r="M17" s="57">
        <f>'Tabela IV'!M17/'Tabela IV'!$X17</f>
        <v>4.9399999999999999E-2</v>
      </c>
      <c r="N17" s="57">
        <f>'Tabela IV'!N17/'Tabela IV'!$X17</f>
        <v>0.1119</v>
      </c>
      <c r="O17" s="57">
        <f>'Tabela IV'!O17/'Tabela IV'!$X17</f>
        <v>0</v>
      </c>
      <c r="P17" s="57">
        <f>'Tabela IV'!P17/'Tabela IV'!$X17</f>
        <v>1.0699999999999999E-2</v>
      </c>
      <c r="Q17" s="57">
        <f>'Tabela IV'!Q17/'Tabela IV'!$X17</f>
        <v>1.66E-2</v>
      </c>
      <c r="R17" s="57">
        <f>'Tabela IV'!R17/'Tabela IV'!$X17</f>
        <v>0</v>
      </c>
      <c r="S17" s="57">
        <f>'Tabela IV'!S17/'Tabela IV'!$X17</f>
        <v>6.4000000000000003E-3</v>
      </c>
      <c r="T17" s="57">
        <f>'Tabela IV'!T17/'Tabela IV'!$X17</f>
        <v>0</v>
      </c>
      <c r="U17" s="57">
        <f>'Tabela IV'!U17/'Tabela IV'!$X17</f>
        <v>1.03E-2</v>
      </c>
      <c r="V17" s="57">
        <f>'Tabela IV'!V17/'Tabela IV'!$X17</f>
        <v>1.03E-2</v>
      </c>
      <c r="W17" s="57">
        <f>'Tabela IV'!W17/'Tabela IV'!$X17</f>
        <v>2.0400000000000001E-2</v>
      </c>
      <c r="X17" s="58">
        <f>'Tabela IV'!X17/'Tabela IV'!$X17</f>
        <v>1</v>
      </c>
      <c r="Y17" s="2"/>
      <c r="Z17" s="2"/>
      <c r="AA17" s="2"/>
    </row>
    <row r="18" spans="1:27" s="36" customFormat="1" ht="18" customHeight="1" x14ac:dyDescent="0.25">
      <c r="A18" s="32" t="s">
        <v>77</v>
      </c>
      <c r="B18" s="37">
        <v>43</v>
      </c>
      <c r="C18" s="34" t="s">
        <v>108</v>
      </c>
      <c r="D18" s="59">
        <f>'Tabela IV'!D18/'Tabela IV'!$X18</f>
        <v>0.9546</v>
      </c>
      <c r="E18" s="59">
        <f>'Tabela IV'!E18/'Tabela IV'!$X18</f>
        <v>0</v>
      </c>
      <c r="F18" s="59">
        <f>'Tabela IV'!F18/'Tabela IV'!$X18</f>
        <v>0</v>
      </c>
      <c r="G18" s="59">
        <f>'Tabela IV'!G18/'Tabela IV'!$X18</f>
        <v>1.8E-3</v>
      </c>
      <c r="H18" s="59">
        <f>'Tabela IV'!H18/'Tabela IV'!$X18</f>
        <v>0</v>
      </c>
      <c r="I18" s="59">
        <f>'Tabela IV'!I18/'Tabela IV'!$X18</f>
        <v>0</v>
      </c>
      <c r="J18" s="59">
        <f>'Tabela IV'!J18/'Tabela IV'!$X18</f>
        <v>0</v>
      </c>
      <c r="K18" s="59">
        <f>'Tabela IV'!K18/'Tabela IV'!$X18</f>
        <v>0</v>
      </c>
      <c r="L18" s="59">
        <f>'Tabela IV'!L18/'Tabela IV'!$X18</f>
        <v>0</v>
      </c>
      <c r="M18" s="59">
        <f>'Tabela IV'!M18/'Tabela IV'!$X18</f>
        <v>0</v>
      </c>
      <c r="N18" s="59">
        <f>'Tabela IV'!N18/'Tabela IV'!$X18</f>
        <v>4.36E-2</v>
      </c>
      <c r="O18" s="59">
        <f>'Tabela IV'!O18/'Tabela IV'!$X18</f>
        <v>0</v>
      </c>
      <c r="P18" s="59">
        <f>'Tabela IV'!P18/'Tabela IV'!$X18</f>
        <v>0</v>
      </c>
      <c r="Q18" s="59">
        <f>'Tabela IV'!Q18/'Tabela IV'!$X18</f>
        <v>0</v>
      </c>
      <c r="R18" s="59">
        <f>'Tabela IV'!R18/'Tabela IV'!$X18</f>
        <v>0</v>
      </c>
      <c r="S18" s="59">
        <f>'Tabela IV'!S18/'Tabela IV'!$X18</f>
        <v>0</v>
      </c>
      <c r="T18" s="59">
        <f>'Tabela IV'!T18/'Tabela IV'!$X18</f>
        <v>0</v>
      </c>
      <c r="U18" s="59">
        <f>'Tabela IV'!U18/'Tabela IV'!$X18</f>
        <v>0</v>
      </c>
      <c r="V18" s="59">
        <f>'Tabela IV'!V18/'Tabela IV'!$X18</f>
        <v>0</v>
      </c>
      <c r="W18" s="59">
        <f>'Tabela IV'!W18/'Tabela IV'!$X18</f>
        <v>0</v>
      </c>
      <c r="X18" s="60">
        <f>'Tabela IV'!X18/'Tabela IV'!$X18</f>
        <v>1</v>
      </c>
      <c r="Y18" s="35"/>
      <c r="Z18" s="35"/>
      <c r="AA18" s="35"/>
    </row>
    <row r="19" spans="1:27" s="36" customFormat="1" ht="30" x14ac:dyDescent="0.25">
      <c r="A19" s="32" t="s">
        <v>78</v>
      </c>
      <c r="B19" s="37">
        <v>44</v>
      </c>
      <c r="C19" s="34" t="s">
        <v>60</v>
      </c>
      <c r="D19" s="59">
        <f>'Tabela IV'!D19/'Tabela IV'!$X19</f>
        <v>0.78249999999999997</v>
      </c>
      <c r="E19" s="59">
        <f>'Tabela IV'!E19/'Tabela IV'!$X19</f>
        <v>2.9999999999999997E-4</v>
      </c>
      <c r="F19" s="59">
        <f>'Tabela IV'!F19/'Tabela IV'!$X19</f>
        <v>6.9999999999999999E-4</v>
      </c>
      <c r="G19" s="59">
        <f>'Tabela IV'!G19/'Tabela IV'!$X19</f>
        <v>0</v>
      </c>
      <c r="H19" s="59">
        <f>'Tabela IV'!H19/'Tabela IV'!$X19</f>
        <v>0</v>
      </c>
      <c r="I19" s="59">
        <f>'Tabela IV'!I19/'Tabela IV'!$X19</f>
        <v>0</v>
      </c>
      <c r="J19" s="59">
        <f>'Tabela IV'!J19/'Tabela IV'!$X19</f>
        <v>0</v>
      </c>
      <c r="K19" s="59">
        <f>'Tabela IV'!K19/'Tabela IV'!$X19</f>
        <v>5.9999999999999995E-4</v>
      </c>
      <c r="L19" s="59">
        <f>'Tabela IV'!L19/'Tabela IV'!$X19</f>
        <v>4.5999999999999999E-3</v>
      </c>
      <c r="M19" s="59">
        <f>'Tabela IV'!M19/'Tabela IV'!$X19</f>
        <v>4.9000000000000002E-2</v>
      </c>
      <c r="N19" s="59">
        <f>'Tabela IV'!N19/'Tabela IV'!$X19</f>
        <v>0.1333</v>
      </c>
      <c r="O19" s="59">
        <f>'Tabela IV'!O19/'Tabela IV'!$X19</f>
        <v>0</v>
      </c>
      <c r="P19" s="59">
        <f>'Tabela IV'!P19/'Tabela IV'!$X19</f>
        <v>0</v>
      </c>
      <c r="Q19" s="59">
        <f>'Tabela IV'!Q19/'Tabela IV'!$X19</f>
        <v>0</v>
      </c>
      <c r="R19" s="59">
        <f>'Tabela IV'!R19/'Tabela IV'!$X19</f>
        <v>0</v>
      </c>
      <c r="S19" s="59">
        <f>'Tabela IV'!S19/'Tabela IV'!$X19</f>
        <v>0</v>
      </c>
      <c r="T19" s="59">
        <f>'Tabela IV'!T19/'Tabela IV'!$X19</f>
        <v>0</v>
      </c>
      <c r="U19" s="59">
        <f>'Tabela IV'!U19/'Tabela IV'!$X19</f>
        <v>0</v>
      </c>
      <c r="V19" s="59">
        <f>'Tabela IV'!V19/'Tabela IV'!$X19</f>
        <v>2.9100000000000001E-2</v>
      </c>
      <c r="W19" s="59">
        <f>'Tabela IV'!W19/'Tabela IV'!$X19</f>
        <v>0</v>
      </c>
      <c r="X19" s="60">
        <f>'Tabela IV'!X19/'Tabela IV'!$X19</f>
        <v>1</v>
      </c>
      <c r="Y19" s="35"/>
      <c r="Z19" s="35"/>
      <c r="AA19" s="35"/>
    </row>
    <row r="20" spans="1:27" s="1" customFormat="1" x14ac:dyDescent="0.25">
      <c r="A20" s="31" t="s">
        <v>79</v>
      </c>
      <c r="B20" s="14">
        <v>441</v>
      </c>
      <c r="C20" s="15" t="s">
        <v>38</v>
      </c>
      <c r="D20" s="57">
        <f>'Tabela IV'!D20/'Tabela IV'!$X20</f>
        <v>0.77010000000000001</v>
      </c>
      <c r="E20" s="57">
        <f>'Tabela IV'!E20/'Tabela IV'!$X20</f>
        <v>2.9999999999999997E-4</v>
      </c>
      <c r="F20" s="57">
        <f>'Tabela IV'!F20/'Tabela IV'!$X20</f>
        <v>8.0000000000000004E-4</v>
      </c>
      <c r="G20" s="57">
        <f>'Tabela IV'!G20/'Tabela IV'!$X20</f>
        <v>0</v>
      </c>
      <c r="H20" s="57">
        <f>'Tabela IV'!H20/'Tabela IV'!$X20</f>
        <v>0</v>
      </c>
      <c r="I20" s="57">
        <f>'Tabela IV'!I20/'Tabela IV'!$X20</f>
        <v>0</v>
      </c>
      <c r="J20" s="57">
        <f>'Tabela IV'!J20/'Tabela IV'!$X20</f>
        <v>0</v>
      </c>
      <c r="K20" s="57">
        <f>'Tabela IV'!K20/'Tabela IV'!$X20</f>
        <v>0</v>
      </c>
      <c r="L20" s="57">
        <f>'Tabela IV'!L20/'Tabela IV'!$X20</f>
        <v>4.4000000000000003E-3</v>
      </c>
      <c r="M20" s="57">
        <f>'Tabela IV'!M20/'Tabela IV'!$X20</f>
        <v>5.9700000000000003E-2</v>
      </c>
      <c r="N20" s="57">
        <f>'Tabela IV'!N20/'Tabela IV'!$X20</f>
        <v>0.12920000000000001</v>
      </c>
      <c r="O20" s="57">
        <f>'Tabela IV'!O20/'Tabela IV'!$X20</f>
        <v>0</v>
      </c>
      <c r="P20" s="57">
        <f>'Tabela IV'!P20/'Tabela IV'!$X20</f>
        <v>0</v>
      </c>
      <c r="Q20" s="57">
        <f>'Tabela IV'!Q20/'Tabela IV'!$X20</f>
        <v>0</v>
      </c>
      <c r="R20" s="57">
        <f>'Tabela IV'!R20/'Tabela IV'!$X20</f>
        <v>0</v>
      </c>
      <c r="S20" s="57">
        <f>'Tabela IV'!S20/'Tabela IV'!$X20</f>
        <v>0</v>
      </c>
      <c r="T20" s="57">
        <f>'Tabela IV'!T20/'Tabela IV'!$X20</f>
        <v>0</v>
      </c>
      <c r="U20" s="57">
        <f>'Tabela IV'!U20/'Tabela IV'!$X20</f>
        <v>0</v>
      </c>
      <c r="V20" s="57">
        <f>'Tabela IV'!V20/'Tabela IV'!$X20</f>
        <v>3.5499999999999997E-2</v>
      </c>
      <c r="W20" s="57">
        <f>'Tabela IV'!W20/'Tabela IV'!$X20</f>
        <v>0</v>
      </c>
      <c r="X20" s="58">
        <f>'Tabela IV'!X20/'Tabela IV'!$X20</f>
        <v>1</v>
      </c>
      <c r="Y20" s="2"/>
      <c r="Z20" s="2"/>
      <c r="AA20" s="2"/>
    </row>
    <row r="21" spans="1:27" s="1" customFormat="1" x14ac:dyDescent="0.25">
      <c r="A21" s="31" t="s">
        <v>80</v>
      </c>
      <c r="B21" s="14">
        <v>442</v>
      </c>
      <c r="C21" s="15" t="s">
        <v>39</v>
      </c>
      <c r="D21" s="57">
        <f>'Tabela IV'!D21/'Tabela IV'!$X21</f>
        <v>1</v>
      </c>
      <c r="E21" s="57">
        <f>'Tabela IV'!E21/'Tabela IV'!$X21</f>
        <v>0</v>
      </c>
      <c r="F21" s="57">
        <f>'Tabela IV'!F21/'Tabela IV'!$X21</f>
        <v>0</v>
      </c>
      <c r="G21" s="57">
        <f>'Tabela IV'!G21/'Tabela IV'!$X21</f>
        <v>0</v>
      </c>
      <c r="H21" s="57">
        <f>'Tabela IV'!H21/'Tabela IV'!$X21</f>
        <v>0</v>
      </c>
      <c r="I21" s="57">
        <f>'Tabela IV'!I21/'Tabela IV'!$X21</f>
        <v>0</v>
      </c>
      <c r="J21" s="57">
        <f>'Tabela IV'!J21/'Tabela IV'!$X21</f>
        <v>0</v>
      </c>
      <c r="K21" s="57">
        <f>'Tabela IV'!K21/'Tabela IV'!$X21</f>
        <v>0</v>
      </c>
      <c r="L21" s="57">
        <f>'Tabela IV'!L21/'Tabela IV'!$X21</f>
        <v>0</v>
      </c>
      <c r="M21" s="57">
        <f>'Tabela IV'!M21/'Tabela IV'!$X21</f>
        <v>0</v>
      </c>
      <c r="N21" s="57">
        <f>'Tabela IV'!N21/'Tabela IV'!$X21</f>
        <v>0</v>
      </c>
      <c r="O21" s="57">
        <f>'Tabela IV'!O21/'Tabela IV'!$X21</f>
        <v>0</v>
      </c>
      <c r="P21" s="57">
        <f>'Tabela IV'!P21/'Tabela IV'!$X21</f>
        <v>0</v>
      </c>
      <c r="Q21" s="57">
        <f>'Tabela IV'!Q21/'Tabela IV'!$X21</f>
        <v>0</v>
      </c>
      <c r="R21" s="57">
        <f>'Tabela IV'!R21/'Tabela IV'!$X21</f>
        <v>0</v>
      </c>
      <c r="S21" s="57">
        <f>'Tabela IV'!S21/'Tabela IV'!$X21</f>
        <v>0</v>
      </c>
      <c r="T21" s="57">
        <f>'Tabela IV'!T21/'Tabela IV'!$X21</f>
        <v>0</v>
      </c>
      <c r="U21" s="57">
        <f>'Tabela IV'!U21/'Tabela IV'!$X21</f>
        <v>0</v>
      </c>
      <c r="V21" s="57">
        <f>'Tabela IV'!V21/'Tabela IV'!$X21</f>
        <v>0</v>
      </c>
      <c r="W21" s="57">
        <f>'Tabela IV'!W21/'Tabela IV'!$X21</f>
        <v>0</v>
      </c>
      <c r="X21" s="58">
        <f>'Tabela IV'!X21/'Tabela IV'!$X21</f>
        <v>1</v>
      </c>
      <c r="Y21" s="2"/>
      <c r="Z21" s="2"/>
      <c r="AA21" s="2"/>
    </row>
    <row r="22" spans="1:27" s="1" customFormat="1" x14ac:dyDescent="0.25">
      <c r="A22" s="31" t="s">
        <v>81</v>
      </c>
      <c r="B22" s="14">
        <v>444</v>
      </c>
      <c r="C22" s="15" t="s">
        <v>40</v>
      </c>
      <c r="D22" s="57">
        <f>'Tabela IV'!D22/'Tabela IV'!$X22</f>
        <v>0.8165</v>
      </c>
      <c r="E22" s="57">
        <f>'Tabela IV'!E22/'Tabela IV'!$X22</f>
        <v>0</v>
      </c>
      <c r="F22" s="57">
        <f>'Tabela IV'!F22/'Tabela IV'!$X22</f>
        <v>1E-4</v>
      </c>
      <c r="G22" s="57">
        <f>'Tabela IV'!G22/'Tabela IV'!$X22</f>
        <v>2.0000000000000001E-4</v>
      </c>
      <c r="H22" s="57">
        <f>'Tabela IV'!H22/'Tabela IV'!$X22</f>
        <v>0</v>
      </c>
      <c r="I22" s="57">
        <f>'Tabela IV'!I22/'Tabela IV'!$X22</f>
        <v>0</v>
      </c>
      <c r="J22" s="57">
        <f>'Tabela IV'!J22/'Tabela IV'!$X22</f>
        <v>0</v>
      </c>
      <c r="K22" s="57">
        <f>'Tabela IV'!K22/'Tabela IV'!$X22</f>
        <v>3.5999999999999999E-3</v>
      </c>
      <c r="L22" s="57">
        <f>'Tabela IV'!L22/'Tabela IV'!$X22</f>
        <v>6.1000000000000004E-3</v>
      </c>
      <c r="M22" s="57">
        <f>'Tabela IV'!M22/'Tabela IV'!$X22</f>
        <v>2.3E-3</v>
      </c>
      <c r="N22" s="57">
        <f>'Tabela IV'!N22/'Tabela IV'!$X22</f>
        <v>0.16969999999999999</v>
      </c>
      <c r="O22" s="57">
        <f>'Tabela IV'!O22/'Tabela IV'!$X22</f>
        <v>0</v>
      </c>
      <c r="P22" s="57">
        <f>'Tabela IV'!P22/'Tabela IV'!$X22</f>
        <v>0</v>
      </c>
      <c r="Q22" s="57">
        <f>'Tabela IV'!Q22/'Tabela IV'!$X22</f>
        <v>0</v>
      </c>
      <c r="R22" s="57">
        <f>'Tabela IV'!R22/'Tabela IV'!$X22</f>
        <v>0</v>
      </c>
      <c r="S22" s="57">
        <f>'Tabela IV'!S22/'Tabela IV'!$X22</f>
        <v>0</v>
      </c>
      <c r="T22" s="57">
        <f>'Tabela IV'!T22/'Tabela IV'!$X22</f>
        <v>0</v>
      </c>
      <c r="U22" s="57">
        <f>'Tabela IV'!U22/'Tabela IV'!$X22</f>
        <v>0</v>
      </c>
      <c r="V22" s="57">
        <f>'Tabela IV'!V22/'Tabela IV'!$X22</f>
        <v>1.4E-3</v>
      </c>
      <c r="W22" s="57">
        <f>'Tabela IV'!W22/'Tabela IV'!$X22</f>
        <v>0</v>
      </c>
      <c r="X22" s="58">
        <f>'Tabela IV'!X22/'Tabela IV'!$X22</f>
        <v>1</v>
      </c>
      <c r="Y22" s="2"/>
      <c r="Z22" s="2"/>
      <c r="AA22" s="2"/>
    </row>
    <row r="23" spans="1:27" s="36" customFormat="1" ht="18" customHeight="1" x14ac:dyDescent="0.25">
      <c r="A23" s="32" t="s">
        <v>82</v>
      </c>
      <c r="B23" s="37">
        <v>45</v>
      </c>
      <c r="C23" s="34" t="s">
        <v>61</v>
      </c>
      <c r="D23" s="59">
        <f>'Tabela IV'!D23/'Tabela IV'!$X23</f>
        <v>2.7799999999999998E-2</v>
      </c>
      <c r="E23" s="59">
        <f>'Tabela IV'!E23/'Tabela IV'!$X23</f>
        <v>5.1999999999999998E-3</v>
      </c>
      <c r="F23" s="59">
        <f>'Tabela IV'!F23/'Tabela IV'!$X23</f>
        <v>0</v>
      </c>
      <c r="G23" s="59">
        <f>'Tabela IV'!G23/'Tabela IV'!$X23</f>
        <v>0</v>
      </c>
      <c r="H23" s="59">
        <f>'Tabela IV'!H23/'Tabela IV'!$X23</f>
        <v>5.0000000000000001E-4</v>
      </c>
      <c r="I23" s="59">
        <f>'Tabela IV'!I23/'Tabela IV'!$X23</f>
        <v>0</v>
      </c>
      <c r="J23" s="59">
        <f>'Tabela IV'!J23/'Tabela IV'!$X23</f>
        <v>0</v>
      </c>
      <c r="K23" s="59">
        <f>'Tabela IV'!K23/'Tabela IV'!$X23</f>
        <v>5.5999999999999999E-3</v>
      </c>
      <c r="L23" s="59">
        <f>'Tabela IV'!L23/'Tabela IV'!$X23</f>
        <v>9.7000000000000003E-3</v>
      </c>
      <c r="M23" s="59">
        <f>'Tabela IV'!M23/'Tabela IV'!$X23</f>
        <v>0.12130000000000001</v>
      </c>
      <c r="N23" s="59">
        <f>'Tabela IV'!N23/'Tabela IV'!$X23</f>
        <v>0.37630000000000002</v>
      </c>
      <c r="O23" s="59">
        <f>'Tabela IV'!O23/'Tabela IV'!$X23</f>
        <v>3.1600000000000003E-2</v>
      </c>
      <c r="P23" s="59">
        <f>'Tabela IV'!P23/'Tabela IV'!$X23</f>
        <v>2.8299999999999999E-2</v>
      </c>
      <c r="Q23" s="59">
        <f>'Tabela IV'!Q23/'Tabela IV'!$X23</f>
        <v>5.4899999999999997E-2</v>
      </c>
      <c r="R23" s="59">
        <f>'Tabela IV'!R23/'Tabela IV'!$X23</f>
        <v>4.8999999999999998E-3</v>
      </c>
      <c r="S23" s="59">
        <f>'Tabela IV'!S23/'Tabela IV'!$X23</f>
        <v>1.8700000000000001E-2</v>
      </c>
      <c r="T23" s="59">
        <f>'Tabela IV'!T23/'Tabela IV'!$X23</f>
        <v>0</v>
      </c>
      <c r="U23" s="59">
        <f>'Tabela IV'!U23/'Tabela IV'!$X23</f>
        <v>4.6600000000000003E-2</v>
      </c>
      <c r="V23" s="59">
        <f>'Tabela IV'!V23/'Tabela IV'!$X23</f>
        <v>6.2300000000000001E-2</v>
      </c>
      <c r="W23" s="59">
        <f>'Tabela IV'!W23/'Tabela IV'!$X23</f>
        <v>0.20619999999999999</v>
      </c>
      <c r="X23" s="60">
        <f>'Tabela IV'!X23/'Tabela IV'!$X23</f>
        <v>1</v>
      </c>
      <c r="Y23" s="35"/>
      <c r="Z23" s="35"/>
      <c r="AA23" s="35"/>
    </row>
    <row r="24" spans="1:27" s="1" customFormat="1" ht="45" x14ac:dyDescent="0.25">
      <c r="A24" s="31" t="s">
        <v>83</v>
      </c>
      <c r="B24" s="14">
        <v>4511</v>
      </c>
      <c r="C24" s="15" t="s">
        <v>41</v>
      </c>
      <c r="D24" s="57">
        <f>'Tabela IV'!D24/'Tabela IV'!$X24</f>
        <v>2.87E-2</v>
      </c>
      <c r="E24" s="57">
        <f>'Tabela IV'!E24/'Tabela IV'!$X24</f>
        <v>6.4999999999999997E-3</v>
      </c>
      <c r="F24" s="57">
        <f>'Tabela IV'!F24/'Tabela IV'!$X24</f>
        <v>0</v>
      </c>
      <c r="G24" s="57">
        <f>'Tabela IV'!G24/'Tabela IV'!$X24</f>
        <v>0</v>
      </c>
      <c r="H24" s="57">
        <f>'Tabela IV'!H24/'Tabela IV'!$X24</f>
        <v>5.9999999999999995E-4</v>
      </c>
      <c r="I24" s="57">
        <f>'Tabela IV'!I24/'Tabela IV'!$X24</f>
        <v>0</v>
      </c>
      <c r="J24" s="57">
        <f>'Tabela IV'!J24/'Tabela IV'!$X24</f>
        <v>0</v>
      </c>
      <c r="K24" s="57">
        <f>'Tabela IV'!K24/'Tabela IV'!$X24</f>
        <v>6.8999999999999999E-3</v>
      </c>
      <c r="L24" s="57">
        <f>'Tabela IV'!L24/'Tabela IV'!$X24</f>
        <v>1.2200000000000001E-2</v>
      </c>
      <c r="M24" s="57">
        <f>'Tabela IV'!M24/'Tabela IV'!$X24</f>
        <v>0.15290000000000001</v>
      </c>
      <c r="N24" s="57">
        <f>'Tabela IV'!N24/'Tabela IV'!$X24</f>
        <v>0.34760000000000002</v>
      </c>
      <c r="O24" s="57">
        <f>'Tabela IV'!O24/'Tabela IV'!$X24</f>
        <v>3.6200000000000003E-2</v>
      </c>
      <c r="P24" s="57">
        <f>'Tabela IV'!P24/'Tabela IV'!$X24</f>
        <v>3.5700000000000003E-2</v>
      </c>
      <c r="Q24" s="57">
        <f>'Tabela IV'!Q24/'Tabela IV'!$X24</f>
        <v>5.8700000000000002E-2</v>
      </c>
      <c r="R24" s="57">
        <f>'Tabela IV'!R24/'Tabela IV'!$X24</f>
        <v>0</v>
      </c>
      <c r="S24" s="57">
        <f>'Tabela IV'!S24/'Tabela IV'!$X24</f>
        <v>2.23E-2</v>
      </c>
      <c r="T24" s="57">
        <f>'Tabela IV'!T24/'Tabela IV'!$X24</f>
        <v>0</v>
      </c>
      <c r="U24" s="57">
        <f>'Tabela IV'!U24/'Tabela IV'!$X24</f>
        <v>5.8799999999999998E-2</v>
      </c>
      <c r="V24" s="57">
        <f>'Tabela IV'!V24/'Tabela IV'!$X24</f>
        <v>5.3199999999999997E-2</v>
      </c>
      <c r="W24" s="57">
        <f>'Tabela IV'!W24/'Tabela IV'!$X24</f>
        <v>0.1797</v>
      </c>
      <c r="X24" s="58">
        <f>'Tabela IV'!X24/'Tabela IV'!$X24</f>
        <v>1</v>
      </c>
      <c r="Y24" s="2"/>
      <c r="Z24" s="2"/>
      <c r="AA24" s="2"/>
    </row>
    <row r="25" spans="1:27" s="1" customFormat="1" ht="45" x14ac:dyDescent="0.25">
      <c r="A25" s="31" t="s">
        <v>84</v>
      </c>
      <c r="B25" s="14">
        <v>4512</v>
      </c>
      <c r="C25" s="15" t="s">
        <v>42</v>
      </c>
      <c r="D25" s="57">
        <f>'Tabela IV'!D25/'Tabela IV'!$X25</f>
        <v>2.75E-2</v>
      </c>
      <c r="E25" s="57">
        <f>'Tabela IV'!E25/'Tabela IV'!$X25</f>
        <v>0</v>
      </c>
      <c r="F25" s="57">
        <f>'Tabela IV'!F25/'Tabela IV'!$X25</f>
        <v>0</v>
      </c>
      <c r="G25" s="57">
        <f>'Tabela IV'!G25/'Tabela IV'!$X25</f>
        <v>0</v>
      </c>
      <c r="H25" s="57">
        <f>'Tabela IV'!H25/'Tabela IV'!$X25</f>
        <v>0</v>
      </c>
      <c r="I25" s="57">
        <f>'Tabela IV'!I25/'Tabela IV'!$X25</f>
        <v>0</v>
      </c>
      <c r="J25" s="57">
        <f>'Tabela IV'!J25/'Tabela IV'!$X25</f>
        <v>0</v>
      </c>
      <c r="K25" s="57">
        <f>'Tabela IV'!K25/'Tabela IV'!$X25</f>
        <v>0</v>
      </c>
      <c r="L25" s="57">
        <f>'Tabela IV'!L25/'Tabela IV'!$X25</f>
        <v>0</v>
      </c>
      <c r="M25" s="57">
        <f>'Tabela IV'!M25/'Tabela IV'!$X25</f>
        <v>0</v>
      </c>
      <c r="N25" s="57">
        <f>'Tabela IV'!N25/'Tabela IV'!$X25</f>
        <v>0.78149999999999997</v>
      </c>
      <c r="O25" s="57">
        <f>'Tabela IV'!O25/'Tabela IV'!$X25</f>
        <v>2.2700000000000001E-2</v>
      </c>
      <c r="P25" s="57">
        <f>'Tabela IV'!P25/'Tabela IV'!$X25</f>
        <v>0</v>
      </c>
      <c r="Q25" s="57">
        <f>'Tabela IV'!Q25/'Tabela IV'!$X25</f>
        <v>6.0299999999999999E-2</v>
      </c>
      <c r="R25" s="57">
        <f>'Tabela IV'!R25/'Tabela IV'!$X25</f>
        <v>3.7699999999999997E-2</v>
      </c>
      <c r="S25" s="57">
        <f>'Tabela IV'!S25/'Tabela IV'!$X25</f>
        <v>7.9000000000000008E-3</v>
      </c>
      <c r="T25" s="57">
        <f>'Tabela IV'!T25/'Tabela IV'!$X25</f>
        <v>0</v>
      </c>
      <c r="U25" s="57">
        <f>'Tabela IV'!U25/'Tabela IV'!$X25</f>
        <v>0</v>
      </c>
      <c r="V25" s="57">
        <f>'Tabela IV'!V25/'Tabela IV'!$X25</f>
        <v>0</v>
      </c>
      <c r="W25" s="57">
        <f>'Tabela IV'!W25/'Tabela IV'!$X25</f>
        <v>6.2399999999999997E-2</v>
      </c>
      <c r="X25" s="58">
        <f>'Tabela IV'!X25/'Tabela IV'!$X25</f>
        <v>1</v>
      </c>
      <c r="Y25" s="2"/>
      <c r="Z25" s="2"/>
      <c r="AA25" s="2"/>
    </row>
    <row r="26" spans="1:27" s="1" customFormat="1" ht="45" x14ac:dyDescent="0.25">
      <c r="A26" s="31" t="s">
        <v>85</v>
      </c>
      <c r="B26" s="14" t="s">
        <v>43</v>
      </c>
      <c r="C26" s="15" t="s">
        <v>44</v>
      </c>
      <c r="D26" s="57">
        <f>'Tabela IV'!D26/'Tabela IV'!$X26</f>
        <v>2.1899999999999999E-2</v>
      </c>
      <c r="E26" s="57">
        <f>'Tabela IV'!E26/'Tabela IV'!$X26</f>
        <v>0</v>
      </c>
      <c r="F26" s="57">
        <f>'Tabela IV'!F26/'Tabela IV'!$X26</f>
        <v>0</v>
      </c>
      <c r="G26" s="57">
        <f>'Tabela IV'!G26/'Tabela IV'!$X26</f>
        <v>0</v>
      </c>
      <c r="H26" s="57">
        <f>'Tabela IV'!H26/'Tabela IV'!$X26</f>
        <v>0</v>
      </c>
      <c r="I26" s="57">
        <f>'Tabela IV'!I26/'Tabela IV'!$X26</f>
        <v>0</v>
      </c>
      <c r="J26" s="57">
        <f>'Tabela IV'!J26/'Tabela IV'!$X26</f>
        <v>0</v>
      </c>
      <c r="K26" s="57">
        <f>'Tabela IV'!K26/'Tabela IV'!$X26</f>
        <v>2.0999999999999999E-3</v>
      </c>
      <c r="L26" s="57">
        <f>'Tabela IV'!L26/'Tabela IV'!$X26</f>
        <v>0</v>
      </c>
      <c r="M26" s="57">
        <f>'Tabela IV'!M26/'Tabela IV'!$X26</f>
        <v>0</v>
      </c>
      <c r="N26" s="57">
        <f>'Tabela IV'!N26/'Tabela IV'!$X26</f>
        <v>0</v>
      </c>
      <c r="O26" s="57">
        <f>'Tabela IV'!O26/'Tabela IV'!$X26</f>
        <v>0</v>
      </c>
      <c r="P26" s="57">
        <f>'Tabela IV'!P26/'Tabela IV'!$X26</f>
        <v>0</v>
      </c>
      <c r="Q26" s="57">
        <f>'Tabela IV'!Q26/'Tabela IV'!$X26</f>
        <v>0</v>
      </c>
      <c r="R26" s="57">
        <f>'Tabela IV'!R26/'Tabela IV'!$X26</f>
        <v>0</v>
      </c>
      <c r="S26" s="57">
        <f>'Tabela IV'!S26/'Tabela IV'!$X26</f>
        <v>0</v>
      </c>
      <c r="T26" s="57">
        <f>'Tabela IV'!T26/'Tabela IV'!$X26</f>
        <v>0</v>
      </c>
      <c r="U26" s="57">
        <f>'Tabela IV'!U26/'Tabela IV'!$X26</f>
        <v>0</v>
      </c>
      <c r="V26" s="57">
        <f>'Tabela IV'!V26/'Tabela IV'!$X26</f>
        <v>0.18509999999999999</v>
      </c>
      <c r="W26" s="57">
        <f>'Tabela IV'!W26/'Tabela IV'!$X26</f>
        <v>0.79090000000000005</v>
      </c>
      <c r="X26" s="58">
        <f>'Tabela IV'!X26/'Tabela IV'!$X26</f>
        <v>1</v>
      </c>
      <c r="Y26" s="2"/>
      <c r="Z26" s="2"/>
      <c r="AA26" s="2"/>
    </row>
    <row r="27" spans="1:27" s="1" customFormat="1" ht="45" x14ac:dyDescent="0.25">
      <c r="A27" s="31" t="s">
        <v>86</v>
      </c>
      <c r="B27" s="14" t="s">
        <v>45</v>
      </c>
      <c r="C27" s="15" t="s">
        <v>46</v>
      </c>
      <c r="D27" s="57">
        <f>'Tabela IV'!D27/'Tabela IV'!$X27</f>
        <v>0</v>
      </c>
      <c r="E27" s="57">
        <f>'Tabela IV'!E27/'Tabela IV'!$X27</f>
        <v>0</v>
      </c>
      <c r="F27" s="57">
        <f>'Tabela IV'!F27/'Tabela IV'!$X27</f>
        <v>0</v>
      </c>
      <c r="G27" s="57">
        <f>'Tabela IV'!G27/'Tabela IV'!$X27</f>
        <v>0</v>
      </c>
      <c r="H27" s="57">
        <f>'Tabela IV'!H27/'Tabela IV'!$X27</f>
        <v>0</v>
      </c>
      <c r="I27" s="57">
        <f>'Tabela IV'!I27/'Tabela IV'!$X27</f>
        <v>0</v>
      </c>
      <c r="J27" s="57">
        <f>'Tabela IV'!J27/'Tabela IV'!$X27</f>
        <v>0</v>
      </c>
      <c r="K27" s="57">
        <f>'Tabela IV'!K27/'Tabela IV'!$X27</f>
        <v>0</v>
      </c>
      <c r="L27" s="57">
        <f>'Tabela IV'!L27/'Tabela IV'!$X27</f>
        <v>0</v>
      </c>
      <c r="M27" s="57">
        <f>'Tabela IV'!M27/'Tabela IV'!$X27</f>
        <v>0</v>
      </c>
      <c r="N27" s="57">
        <f>'Tabela IV'!N27/'Tabela IV'!$X27</f>
        <v>0</v>
      </c>
      <c r="O27" s="57">
        <f>'Tabela IV'!O27/'Tabela IV'!$X27</f>
        <v>0</v>
      </c>
      <c r="P27" s="57">
        <f>'Tabela IV'!P27/'Tabela IV'!$X27</f>
        <v>0</v>
      </c>
      <c r="Q27" s="57">
        <f>'Tabela IV'!Q27/'Tabela IV'!$X27</f>
        <v>7.3599999999999999E-2</v>
      </c>
      <c r="R27" s="57">
        <f>'Tabela IV'!R27/'Tabela IV'!$X27</f>
        <v>0</v>
      </c>
      <c r="S27" s="57">
        <f>'Tabela IV'!S27/'Tabela IV'!$X27</f>
        <v>0</v>
      </c>
      <c r="T27" s="57">
        <f>'Tabela IV'!T27/'Tabela IV'!$X27</f>
        <v>0</v>
      </c>
      <c r="U27" s="57">
        <f>'Tabela IV'!U27/'Tabela IV'!$X27</f>
        <v>0</v>
      </c>
      <c r="V27" s="57">
        <f>'Tabela IV'!V27/'Tabela IV'!$X27</f>
        <v>0.9264</v>
      </c>
      <c r="W27" s="57">
        <f>'Tabela IV'!W27/'Tabela IV'!$X27</f>
        <v>0</v>
      </c>
      <c r="X27" s="58">
        <f>'Tabela IV'!X27/'Tabela IV'!$X27</f>
        <v>1</v>
      </c>
      <c r="Y27" s="2"/>
      <c r="Z27" s="2"/>
      <c r="AA27" s="2"/>
    </row>
    <row r="28" spans="1:27" s="36" customFormat="1" ht="27.75" customHeight="1" x14ac:dyDescent="0.25">
      <c r="A28" s="32" t="s">
        <v>87</v>
      </c>
      <c r="B28" s="37">
        <v>46</v>
      </c>
      <c r="C28" s="34" t="s">
        <v>62</v>
      </c>
      <c r="D28" s="59">
        <f>'Tabela IV'!D28/'Tabela IV'!$X28</f>
        <v>4.5999999999999999E-2</v>
      </c>
      <c r="E28" s="59">
        <f>'Tabela IV'!E28/'Tabela IV'!$X28</f>
        <v>1.4E-3</v>
      </c>
      <c r="F28" s="59">
        <f>'Tabela IV'!F28/'Tabela IV'!$X28</f>
        <v>4.0000000000000001E-3</v>
      </c>
      <c r="G28" s="59">
        <f>'Tabela IV'!G28/'Tabela IV'!$X28</f>
        <v>0.44629999999999997</v>
      </c>
      <c r="H28" s="59">
        <f>'Tabela IV'!H28/'Tabela IV'!$X28</f>
        <v>0.13750000000000001</v>
      </c>
      <c r="I28" s="59">
        <f>'Tabela IV'!I28/'Tabela IV'!$X28</f>
        <v>7.8799999999999995E-2</v>
      </c>
      <c r="J28" s="59">
        <f>'Tabela IV'!J28/'Tabela IV'!$X28</f>
        <v>2.0000000000000001E-4</v>
      </c>
      <c r="K28" s="59">
        <f>'Tabela IV'!K28/'Tabela IV'!$X28</f>
        <v>0.13589999999999999</v>
      </c>
      <c r="L28" s="59">
        <f>'Tabela IV'!L28/'Tabela IV'!$X28</f>
        <v>7.3000000000000001E-3</v>
      </c>
      <c r="M28" s="59">
        <f>'Tabela IV'!M28/'Tabela IV'!$X28</f>
        <v>1.24E-2</v>
      </c>
      <c r="N28" s="59">
        <f>'Tabela IV'!N28/'Tabela IV'!$X28</f>
        <v>4.7800000000000002E-2</v>
      </c>
      <c r="O28" s="59">
        <f>'Tabela IV'!O28/'Tabela IV'!$X28</f>
        <v>5.9999999999999995E-4</v>
      </c>
      <c r="P28" s="59">
        <f>'Tabela IV'!P28/'Tabela IV'!$X28</f>
        <v>4.0000000000000002E-4</v>
      </c>
      <c r="Q28" s="59">
        <f>'Tabela IV'!Q28/'Tabela IV'!$X28</f>
        <v>1.9E-3</v>
      </c>
      <c r="R28" s="59">
        <f>'Tabela IV'!R28/'Tabela IV'!$X28</f>
        <v>0</v>
      </c>
      <c r="S28" s="59">
        <f>'Tabela IV'!S28/'Tabela IV'!$X28</f>
        <v>1E-4</v>
      </c>
      <c r="T28" s="59">
        <f>'Tabela IV'!T28/'Tabela IV'!$X28</f>
        <v>0</v>
      </c>
      <c r="U28" s="59">
        <f>'Tabela IV'!U28/'Tabela IV'!$X28</f>
        <v>4.1999999999999997E-3</v>
      </c>
      <c r="V28" s="59">
        <f>'Tabela IV'!V28/'Tabela IV'!$X28</f>
        <v>6.7599999999999993E-2</v>
      </c>
      <c r="W28" s="59">
        <f>'Tabela IV'!W28/'Tabela IV'!$X28</f>
        <v>7.4999999999999997E-3</v>
      </c>
      <c r="X28" s="60">
        <f>'Tabela IV'!X28/'Tabela IV'!$X28</f>
        <v>1</v>
      </c>
      <c r="Y28" s="35"/>
      <c r="Z28" s="35"/>
      <c r="AA28" s="35"/>
    </row>
    <row r="29" spans="1:27" s="1" customFormat="1" ht="30" x14ac:dyDescent="0.25">
      <c r="A29" s="31" t="s">
        <v>88</v>
      </c>
      <c r="B29" s="14">
        <v>4631</v>
      </c>
      <c r="C29" s="15" t="s">
        <v>47</v>
      </c>
      <c r="D29" s="57">
        <f>'Tabela IV'!D29/'Tabela IV'!$X29</f>
        <v>3.3000000000000002E-2</v>
      </c>
      <c r="E29" s="57">
        <f>'Tabela IV'!E29/'Tabela IV'!$X29</f>
        <v>1.6000000000000001E-3</v>
      </c>
      <c r="F29" s="57">
        <f>'Tabela IV'!F29/'Tabela IV'!$X29</f>
        <v>2.0000000000000001E-4</v>
      </c>
      <c r="G29" s="57">
        <f>'Tabela IV'!G29/'Tabela IV'!$X29</f>
        <v>0.54</v>
      </c>
      <c r="H29" s="57">
        <f>'Tabela IV'!H29/'Tabela IV'!$X29</f>
        <v>0.16489999999999999</v>
      </c>
      <c r="I29" s="57">
        <f>'Tabela IV'!I29/'Tabela IV'!$X29</f>
        <v>6.5199999999999994E-2</v>
      </c>
      <c r="J29" s="57">
        <f>'Tabela IV'!J29/'Tabela IV'!$X29</f>
        <v>2.9999999999999997E-4</v>
      </c>
      <c r="K29" s="57">
        <f>'Tabela IV'!K29/'Tabela IV'!$X29</f>
        <v>0.1709</v>
      </c>
      <c r="L29" s="57">
        <f>'Tabela IV'!L29/'Tabela IV'!$X29</f>
        <v>9.1000000000000004E-3</v>
      </c>
      <c r="M29" s="57">
        <f>'Tabela IV'!M29/'Tabela IV'!$X29</f>
        <v>9.9000000000000008E-3</v>
      </c>
      <c r="N29" s="57">
        <f>'Tabela IV'!N29/'Tabela IV'!$X29</f>
        <v>6.9999999999999999E-4</v>
      </c>
      <c r="O29" s="57">
        <f>'Tabela IV'!O29/'Tabela IV'!$X29</f>
        <v>0</v>
      </c>
      <c r="P29" s="57">
        <f>'Tabela IV'!P29/'Tabela IV'!$X29</f>
        <v>1E-4</v>
      </c>
      <c r="Q29" s="57">
        <f>'Tabela IV'!Q29/'Tabela IV'!$X29</f>
        <v>1E-3</v>
      </c>
      <c r="R29" s="57">
        <f>'Tabela IV'!R29/'Tabela IV'!$X29</f>
        <v>0</v>
      </c>
      <c r="S29" s="57">
        <f>'Tabela IV'!S29/'Tabela IV'!$X29</f>
        <v>1E-4</v>
      </c>
      <c r="T29" s="57">
        <f>'Tabela IV'!T29/'Tabela IV'!$X29</f>
        <v>0</v>
      </c>
      <c r="U29" s="57">
        <f>'Tabela IV'!U29/'Tabela IV'!$X29</f>
        <v>2.9999999999999997E-4</v>
      </c>
      <c r="V29" s="57">
        <f>'Tabela IV'!V29/'Tabela IV'!$X29</f>
        <v>1.6000000000000001E-3</v>
      </c>
      <c r="W29" s="57">
        <f>'Tabela IV'!W29/'Tabela IV'!$X29</f>
        <v>1.1000000000000001E-3</v>
      </c>
      <c r="X29" s="58">
        <f>'Tabela IV'!X29/'Tabela IV'!$X29</f>
        <v>1</v>
      </c>
      <c r="Y29" s="2"/>
      <c r="Z29" s="2"/>
      <c r="AA29" s="2"/>
    </row>
    <row r="30" spans="1:27" s="1" customFormat="1" ht="30" x14ac:dyDescent="0.25">
      <c r="A30" s="31" t="s">
        <v>89</v>
      </c>
      <c r="B30" s="14">
        <v>4632</v>
      </c>
      <c r="C30" s="15" t="s">
        <v>48</v>
      </c>
      <c r="D30" s="57">
        <f>'Tabela IV'!D30/'Tabela IV'!$X30</f>
        <v>4.2299999999999997E-2</v>
      </c>
      <c r="E30" s="57">
        <f>'Tabela IV'!E30/'Tabela IV'!$X30</f>
        <v>0</v>
      </c>
      <c r="F30" s="57">
        <f>'Tabela IV'!F30/'Tabela IV'!$X30</f>
        <v>0</v>
      </c>
      <c r="G30" s="57">
        <f>'Tabela IV'!G30/'Tabela IV'!$X30</f>
        <v>0.53549999999999998</v>
      </c>
      <c r="H30" s="57">
        <f>'Tabela IV'!H30/'Tabela IV'!$X30</f>
        <v>0.1217</v>
      </c>
      <c r="I30" s="57">
        <f>'Tabela IV'!I30/'Tabela IV'!$X30</f>
        <v>0.1045</v>
      </c>
      <c r="J30" s="57">
        <f>'Tabela IV'!J30/'Tabela IV'!$X30</f>
        <v>0</v>
      </c>
      <c r="K30" s="57">
        <f>'Tabela IV'!K30/'Tabela IV'!$X30</f>
        <v>2.4E-2</v>
      </c>
      <c r="L30" s="57">
        <f>'Tabela IV'!L30/'Tabela IV'!$X30</f>
        <v>0</v>
      </c>
      <c r="M30" s="57">
        <f>'Tabela IV'!M30/'Tabela IV'!$X30</f>
        <v>4.0000000000000002E-4</v>
      </c>
      <c r="N30" s="57">
        <f>'Tabela IV'!N30/'Tabela IV'!$X30</f>
        <v>4.8800000000000003E-2</v>
      </c>
      <c r="O30" s="57">
        <f>'Tabela IV'!O30/'Tabela IV'!$X30</f>
        <v>0</v>
      </c>
      <c r="P30" s="57">
        <f>'Tabela IV'!P30/'Tabela IV'!$X30</f>
        <v>7.3000000000000001E-3</v>
      </c>
      <c r="Q30" s="57">
        <f>'Tabela IV'!Q30/'Tabela IV'!$X30</f>
        <v>0</v>
      </c>
      <c r="R30" s="57">
        <f>'Tabela IV'!R30/'Tabela IV'!$X30</f>
        <v>0</v>
      </c>
      <c r="S30" s="57">
        <f>'Tabela IV'!S30/'Tabela IV'!$X30</f>
        <v>0</v>
      </c>
      <c r="T30" s="57">
        <f>'Tabela IV'!T30/'Tabela IV'!$X30</f>
        <v>0</v>
      </c>
      <c r="U30" s="57">
        <f>'Tabela IV'!U30/'Tabela IV'!$X30</f>
        <v>0</v>
      </c>
      <c r="V30" s="57">
        <f>'Tabela IV'!V30/'Tabela IV'!$X30</f>
        <v>1.18E-2</v>
      </c>
      <c r="W30" s="57">
        <f>'Tabela IV'!W30/'Tabela IV'!$X30</f>
        <v>0.1037</v>
      </c>
      <c r="X30" s="58">
        <f>'Tabela IV'!X30/'Tabela IV'!$X30</f>
        <v>1</v>
      </c>
      <c r="Y30" s="2"/>
      <c r="Z30" s="2"/>
      <c r="AA30" s="2"/>
    </row>
    <row r="31" spans="1:27" s="1" customFormat="1" ht="30" x14ac:dyDescent="0.25">
      <c r="A31" s="31" t="s">
        <v>90</v>
      </c>
      <c r="B31" s="14">
        <v>464</v>
      </c>
      <c r="C31" s="15" t="s">
        <v>49</v>
      </c>
      <c r="D31" s="57">
        <f>'Tabela IV'!D31/'Tabela IV'!$X31</f>
        <v>0.20660000000000001</v>
      </c>
      <c r="E31" s="57">
        <f>'Tabela IV'!E31/'Tabela IV'!$X31</f>
        <v>0</v>
      </c>
      <c r="F31" s="57">
        <f>'Tabela IV'!F31/'Tabela IV'!$X31</f>
        <v>0</v>
      </c>
      <c r="G31" s="57">
        <f>'Tabela IV'!G31/'Tabela IV'!$X31</f>
        <v>0</v>
      </c>
      <c r="H31" s="57">
        <f>'Tabela IV'!H31/'Tabela IV'!$X31</f>
        <v>0</v>
      </c>
      <c r="I31" s="57">
        <f>'Tabela IV'!I31/'Tabela IV'!$X31</f>
        <v>0.79339999999999999</v>
      </c>
      <c r="J31" s="57">
        <f>'Tabela IV'!J31/'Tabela IV'!$X31</f>
        <v>0</v>
      </c>
      <c r="K31" s="57">
        <f>'Tabela IV'!K31/'Tabela IV'!$X31</f>
        <v>0</v>
      </c>
      <c r="L31" s="57">
        <f>'Tabela IV'!L31/'Tabela IV'!$X31</f>
        <v>0</v>
      </c>
      <c r="M31" s="57">
        <f>'Tabela IV'!M31/'Tabela IV'!$X31</f>
        <v>0</v>
      </c>
      <c r="N31" s="57">
        <f>'Tabela IV'!N31/'Tabela IV'!$X31</f>
        <v>0</v>
      </c>
      <c r="O31" s="57">
        <f>'Tabela IV'!O31/'Tabela IV'!$X31</f>
        <v>0</v>
      </c>
      <c r="P31" s="57">
        <f>'Tabela IV'!P31/'Tabela IV'!$X31</f>
        <v>0</v>
      </c>
      <c r="Q31" s="57">
        <f>'Tabela IV'!Q31/'Tabela IV'!$X31</f>
        <v>0</v>
      </c>
      <c r="R31" s="57">
        <f>'Tabela IV'!R31/'Tabela IV'!$X31</f>
        <v>0</v>
      </c>
      <c r="S31" s="57">
        <f>'Tabela IV'!S31/'Tabela IV'!$X31</f>
        <v>0</v>
      </c>
      <c r="T31" s="57">
        <f>'Tabela IV'!T31/'Tabela IV'!$X31</f>
        <v>0</v>
      </c>
      <c r="U31" s="57">
        <f>'Tabela IV'!U31/'Tabela IV'!$X31</f>
        <v>0</v>
      </c>
      <c r="V31" s="57">
        <f>'Tabela IV'!V31/'Tabela IV'!$X31</f>
        <v>0</v>
      </c>
      <c r="W31" s="57">
        <f>'Tabela IV'!W31/'Tabela IV'!$X31</f>
        <v>0</v>
      </c>
      <c r="X31" s="58">
        <f>'Tabela IV'!X31/'Tabela IV'!$X31</f>
        <v>1</v>
      </c>
      <c r="Y31" s="2"/>
      <c r="Z31" s="2"/>
      <c r="AA31" s="2"/>
    </row>
    <row r="32" spans="1:27" s="1" customFormat="1" x14ac:dyDescent="0.25">
      <c r="A32" s="31" t="s">
        <v>91</v>
      </c>
      <c r="B32" s="14">
        <v>465</v>
      </c>
      <c r="C32" s="15" t="s">
        <v>50</v>
      </c>
      <c r="D32" s="57">
        <f>'Tabela IV'!D32/'Tabela IV'!$X32</f>
        <v>8.43E-2</v>
      </c>
      <c r="E32" s="57">
        <f>'Tabela IV'!E32/'Tabela IV'!$X32</f>
        <v>6.9999999999999999E-4</v>
      </c>
      <c r="F32" s="57">
        <f>'Tabela IV'!F32/'Tabela IV'!$X32</f>
        <v>2.3300000000000001E-2</v>
      </c>
      <c r="G32" s="57">
        <f>'Tabela IV'!G32/'Tabela IV'!$X32</f>
        <v>5.4800000000000001E-2</v>
      </c>
      <c r="H32" s="57">
        <f>'Tabela IV'!H32/'Tabela IV'!$X32</f>
        <v>3.61E-2</v>
      </c>
      <c r="I32" s="57">
        <f>'Tabela IV'!I32/'Tabela IV'!$X32</f>
        <v>3.44E-2</v>
      </c>
      <c r="J32" s="57">
        <f>'Tabela IV'!J32/'Tabela IV'!$X32</f>
        <v>0</v>
      </c>
      <c r="K32" s="57">
        <f>'Tabela IV'!K32/'Tabela IV'!$X32</f>
        <v>2.7699999999999999E-2</v>
      </c>
      <c r="L32" s="57">
        <f>'Tabela IV'!L32/'Tabela IV'!$X32</f>
        <v>2.3E-3</v>
      </c>
      <c r="M32" s="57">
        <f>'Tabela IV'!M32/'Tabela IV'!$X32</f>
        <v>2.8799999999999999E-2</v>
      </c>
      <c r="N32" s="57">
        <f>'Tabela IV'!N32/'Tabela IV'!$X32</f>
        <v>0.26910000000000001</v>
      </c>
      <c r="O32" s="57">
        <f>'Tabela IV'!O32/'Tabela IV'!$X32</f>
        <v>3.8999999999999998E-3</v>
      </c>
      <c r="P32" s="57">
        <f>'Tabela IV'!P32/'Tabela IV'!$X32</f>
        <v>2.0000000000000001E-4</v>
      </c>
      <c r="Q32" s="57">
        <f>'Tabela IV'!Q32/'Tabela IV'!$X32</f>
        <v>7.1000000000000004E-3</v>
      </c>
      <c r="R32" s="57">
        <f>'Tabela IV'!R32/'Tabela IV'!$X32</f>
        <v>0</v>
      </c>
      <c r="S32" s="57">
        <f>'Tabela IV'!S32/'Tabela IV'!$X32</f>
        <v>0</v>
      </c>
      <c r="T32" s="57">
        <f>'Tabela IV'!T32/'Tabela IV'!$X32</f>
        <v>0</v>
      </c>
      <c r="U32" s="57">
        <f>'Tabela IV'!U32/'Tabela IV'!$X32</f>
        <v>2.41E-2</v>
      </c>
      <c r="V32" s="57">
        <f>'Tabela IV'!V32/'Tabela IV'!$X32</f>
        <v>0.39400000000000002</v>
      </c>
      <c r="W32" s="57">
        <f>'Tabela IV'!W32/'Tabela IV'!$X32</f>
        <v>9.1999999999999998E-3</v>
      </c>
      <c r="X32" s="58">
        <f>'Tabela IV'!X32/'Tabela IV'!$X32</f>
        <v>1</v>
      </c>
      <c r="Y32" s="2"/>
      <c r="Z32" s="2"/>
      <c r="AA32" s="2"/>
    </row>
    <row r="33" spans="1:27" s="36" customFormat="1" ht="26.25" customHeight="1" x14ac:dyDescent="0.25">
      <c r="A33" s="32" t="s">
        <v>92</v>
      </c>
      <c r="B33" s="37">
        <v>472</v>
      </c>
      <c r="C33" s="34" t="s">
        <v>103</v>
      </c>
      <c r="D33" s="59">
        <f>'Tabela IV'!D33/'Tabela IV'!$X33</f>
        <v>8.8400000000000006E-2</v>
      </c>
      <c r="E33" s="59">
        <f>'Tabela IV'!E33/'Tabela IV'!$X33</f>
        <v>4.0000000000000002E-4</v>
      </c>
      <c r="F33" s="59">
        <f>'Tabela IV'!F33/'Tabela IV'!$X33</f>
        <v>1.01E-2</v>
      </c>
      <c r="G33" s="59">
        <f>'Tabela IV'!G33/'Tabela IV'!$X33</f>
        <v>5.2699999999999997E-2</v>
      </c>
      <c r="H33" s="59">
        <f>'Tabela IV'!H33/'Tabela IV'!$X33</f>
        <v>0.108</v>
      </c>
      <c r="I33" s="59">
        <f>'Tabela IV'!I33/'Tabela IV'!$X33</f>
        <v>0</v>
      </c>
      <c r="J33" s="59">
        <f>'Tabela IV'!J33/'Tabela IV'!$X33</f>
        <v>0.33239999999999997</v>
      </c>
      <c r="K33" s="59">
        <f>'Tabela IV'!K33/'Tabela IV'!$X33</f>
        <v>0.3357</v>
      </c>
      <c r="L33" s="59">
        <f>'Tabela IV'!L33/'Tabela IV'!$X33</f>
        <v>1.2999999999999999E-3</v>
      </c>
      <c r="M33" s="59">
        <f>'Tabela IV'!M33/'Tabela IV'!$X33</f>
        <v>7.9000000000000008E-3</v>
      </c>
      <c r="N33" s="59">
        <f>'Tabela IV'!N33/'Tabela IV'!$X33</f>
        <v>7.1999999999999998E-3</v>
      </c>
      <c r="O33" s="59">
        <f>'Tabela IV'!O33/'Tabela IV'!$X33</f>
        <v>0</v>
      </c>
      <c r="P33" s="59">
        <f>'Tabela IV'!P33/'Tabela IV'!$X33</f>
        <v>0</v>
      </c>
      <c r="Q33" s="59">
        <f>'Tabela IV'!Q33/'Tabela IV'!$X33</f>
        <v>0</v>
      </c>
      <c r="R33" s="59">
        <f>'Tabela IV'!R33/'Tabela IV'!$X33</f>
        <v>0</v>
      </c>
      <c r="S33" s="59">
        <f>'Tabela IV'!S33/'Tabela IV'!$X33</f>
        <v>0</v>
      </c>
      <c r="T33" s="59">
        <f>'Tabela IV'!T33/'Tabela IV'!$X33</f>
        <v>0</v>
      </c>
      <c r="U33" s="59">
        <f>'Tabela IV'!U33/'Tabela IV'!$X33</f>
        <v>0</v>
      </c>
      <c r="V33" s="59">
        <f>'Tabela IV'!V33/'Tabela IV'!$X33</f>
        <v>5.5899999999999998E-2</v>
      </c>
      <c r="W33" s="59">
        <f>'Tabela IV'!W33/'Tabela IV'!$X33</f>
        <v>0</v>
      </c>
      <c r="X33" s="60">
        <f>'Tabela IV'!X33/'Tabela IV'!$X33</f>
        <v>1</v>
      </c>
      <c r="Y33" s="35"/>
      <c r="Z33" s="35"/>
      <c r="AA33" s="35"/>
    </row>
    <row r="34" spans="1:27" s="36" customFormat="1" ht="18" customHeight="1" x14ac:dyDescent="0.25">
      <c r="A34" s="32" t="s">
        <v>93</v>
      </c>
      <c r="B34" s="37">
        <v>48</v>
      </c>
      <c r="C34" s="34" t="s">
        <v>104</v>
      </c>
      <c r="D34" s="59">
        <f>'Tabela IV'!D34/'Tabela IV'!$X34</f>
        <v>0.40970000000000001</v>
      </c>
      <c r="E34" s="59">
        <f>'Tabela IV'!E34/'Tabela IV'!$X34</f>
        <v>8.6999999999999994E-3</v>
      </c>
      <c r="F34" s="59">
        <f>'Tabela IV'!F34/'Tabela IV'!$X34</f>
        <v>2.0999999999999999E-3</v>
      </c>
      <c r="G34" s="59">
        <f>'Tabela IV'!G34/'Tabela IV'!$X34</f>
        <v>2.7000000000000001E-3</v>
      </c>
      <c r="H34" s="59">
        <f>'Tabela IV'!H34/'Tabela IV'!$X34</f>
        <v>2.0000000000000001E-4</v>
      </c>
      <c r="I34" s="59">
        <f>'Tabela IV'!I34/'Tabela IV'!$X34</f>
        <v>5.9999999999999995E-4</v>
      </c>
      <c r="J34" s="59">
        <f>'Tabela IV'!J34/'Tabela IV'!$X34</f>
        <v>2.9999999999999997E-4</v>
      </c>
      <c r="K34" s="59">
        <f>'Tabela IV'!K34/'Tabela IV'!$X34</f>
        <v>2.5600000000000001E-2</v>
      </c>
      <c r="L34" s="59">
        <f>'Tabela IV'!L34/'Tabela IV'!$X34</f>
        <v>0.30649999999999999</v>
      </c>
      <c r="M34" s="59">
        <f>'Tabela IV'!M34/'Tabela IV'!$X34</f>
        <v>0.15670000000000001</v>
      </c>
      <c r="N34" s="59">
        <f>'Tabela IV'!N34/'Tabela IV'!$X34</f>
        <v>3.61E-2</v>
      </c>
      <c r="O34" s="59">
        <f>'Tabela IV'!O34/'Tabela IV'!$X34</f>
        <v>0</v>
      </c>
      <c r="P34" s="59">
        <f>'Tabela IV'!P34/'Tabela IV'!$X34</f>
        <v>9.1000000000000004E-3</v>
      </c>
      <c r="Q34" s="59">
        <f>'Tabela IV'!Q34/'Tabela IV'!$X34</f>
        <v>1.1299999999999999E-2</v>
      </c>
      <c r="R34" s="59">
        <f>'Tabela IV'!R34/'Tabela IV'!$X34</f>
        <v>0</v>
      </c>
      <c r="S34" s="59">
        <f>'Tabela IV'!S34/'Tabela IV'!$X34</f>
        <v>0</v>
      </c>
      <c r="T34" s="59">
        <f>'Tabela IV'!T34/'Tabela IV'!$X34</f>
        <v>0</v>
      </c>
      <c r="U34" s="59">
        <f>'Tabela IV'!U34/'Tabela IV'!$X34</f>
        <v>8.0000000000000002E-3</v>
      </c>
      <c r="V34" s="59">
        <f>'Tabela IV'!V34/'Tabela IV'!$X34</f>
        <v>1.2200000000000001E-2</v>
      </c>
      <c r="W34" s="59">
        <f>'Tabela IV'!W34/'Tabela IV'!$X34</f>
        <v>1.01E-2</v>
      </c>
      <c r="X34" s="60">
        <f>'Tabela IV'!X34/'Tabela IV'!$X34</f>
        <v>1</v>
      </c>
      <c r="Y34" s="35"/>
      <c r="Z34" s="35"/>
      <c r="AA34" s="35"/>
    </row>
    <row r="35" spans="1:27" s="36" customFormat="1" ht="18" customHeight="1" x14ac:dyDescent="0.25">
      <c r="A35" s="32" t="s">
        <v>94</v>
      </c>
      <c r="B35" s="37">
        <v>49</v>
      </c>
      <c r="C35" s="34" t="s">
        <v>63</v>
      </c>
      <c r="D35" s="59">
        <f>'Tabela IV'!D35/'Tabela IV'!$X35</f>
        <v>0.8377</v>
      </c>
      <c r="E35" s="59">
        <f>'Tabela IV'!E35/'Tabela IV'!$X35</f>
        <v>0</v>
      </c>
      <c r="F35" s="59">
        <f>'Tabela IV'!F35/'Tabela IV'!$X35</f>
        <v>0</v>
      </c>
      <c r="G35" s="59">
        <f>'Tabela IV'!G35/'Tabela IV'!$X35</f>
        <v>0</v>
      </c>
      <c r="H35" s="59">
        <f>'Tabela IV'!H35/'Tabela IV'!$X35</f>
        <v>0</v>
      </c>
      <c r="I35" s="59">
        <f>'Tabela IV'!I35/'Tabela IV'!$X35</f>
        <v>0</v>
      </c>
      <c r="J35" s="59">
        <f>'Tabela IV'!J35/'Tabela IV'!$X35</f>
        <v>0</v>
      </c>
      <c r="K35" s="59">
        <f>'Tabela IV'!K35/'Tabela IV'!$X35</f>
        <v>0</v>
      </c>
      <c r="L35" s="59">
        <f>'Tabela IV'!L35/'Tabela IV'!$X35</f>
        <v>6.6799999999999998E-2</v>
      </c>
      <c r="M35" s="59">
        <f>'Tabela IV'!M35/'Tabela IV'!$X35</f>
        <v>9.5500000000000002E-2</v>
      </c>
      <c r="N35" s="59">
        <f>'Tabela IV'!N35/'Tabela IV'!$X35</f>
        <v>0</v>
      </c>
      <c r="O35" s="59">
        <f>'Tabela IV'!O35/'Tabela IV'!$X35</f>
        <v>0</v>
      </c>
      <c r="P35" s="59">
        <f>'Tabela IV'!P35/'Tabela IV'!$X35</f>
        <v>0</v>
      </c>
      <c r="Q35" s="59">
        <f>'Tabela IV'!Q35/'Tabela IV'!$X35</f>
        <v>0</v>
      </c>
      <c r="R35" s="59">
        <f>'Tabela IV'!R35/'Tabela IV'!$X35</f>
        <v>0</v>
      </c>
      <c r="S35" s="59">
        <f>'Tabela IV'!S35/'Tabela IV'!$X35</f>
        <v>0</v>
      </c>
      <c r="T35" s="59">
        <f>'Tabela IV'!T35/'Tabela IV'!$X35</f>
        <v>0</v>
      </c>
      <c r="U35" s="59">
        <f>'Tabela IV'!U35/'Tabela IV'!$X35</f>
        <v>0</v>
      </c>
      <c r="V35" s="59">
        <f>'Tabela IV'!V35/'Tabela IV'!$X35</f>
        <v>0</v>
      </c>
      <c r="W35" s="59">
        <f>'Tabela IV'!W35/'Tabela IV'!$X35</f>
        <v>0</v>
      </c>
      <c r="X35" s="60">
        <f>'Tabela IV'!X35/'Tabela IV'!$X35</f>
        <v>1</v>
      </c>
      <c r="Y35" s="35"/>
      <c r="Z35" s="35"/>
      <c r="AA35" s="35"/>
    </row>
    <row r="36" spans="1:27" s="1" customFormat="1" x14ac:dyDescent="0.25">
      <c r="A36" s="31" t="s">
        <v>95</v>
      </c>
      <c r="B36" s="14">
        <v>49911</v>
      </c>
      <c r="C36" s="15" t="s">
        <v>51</v>
      </c>
      <c r="D36" s="57">
        <f>'Tabela IV'!D36/'Tabela IV'!$X36</f>
        <v>0</v>
      </c>
      <c r="E36" s="57">
        <f>'Tabela IV'!E36/'Tabela IV'!$X36</f>
        <v>0</v>
      </c>
      <c r="F36" s="57">
        <f>'Tabela IV'!F36/'Tabela IV'!$X36</f>
        <v>0</v>
      </c>
      <c r="G36" s="57">
        <f>'Tabela IV'!G36/'Tabela IV'!$X36</f>
        <v>0</v>
      </c>
      <c r="H36" s="57">
        <f>'Tabela IV'!H36/'Tabela IV'!$X36</f>
        <v>0</v>
      </c>
      <c r="I36" s="57">
        <f>'Tabela IV'!I36/'Tabela IV'!$X36</f>
        <v>0</v>
      </c>
      <c r="J36" s="57">
        <f>'Tabela IV'!J36/'Tabela IV'!$X36</f>
        <v>0</v>
      </c>
      <c r="K36" s="57">
        <f>'Tabela IV'!K36/'Tabela IV'!$X36</f>
        <v>0</v>
      </c>
      <c r="L36" s="57">
        <f>'Tabela IV'!L36/'Tabela IV'!$X36</f>
        <v>0</v>
      </c>
      <c r="M36" s="57">
        <f>'Tabela IV'!M36/'Tabela IV'!$X36</f>
        <v>1</v>
      </c>
      <c r="N36" s="57">
        <f>'Tabela IV'!N36/'Tabela IV'!$X36</f>
        <v>0</v>
      </c>
      <c r="O36" s="57">
        <f>'Tabela IV'!O36/'Tabela IV'!$X36</f>
        <v>0</v>
      </c>
      <c r="P36" s="57">
        <f>'Tabela IV'!P36/'Tabela IV'!$X36</f>
        <v>0</v>
      </c>
      <c r="Q36" s="57">
        <f>'Tabela IV'!Q36/'Tabela IV'!$X36</f>
        <v>0</v>
      </c>
      <c r="R36" s="57">
        <f>'Tabela IV'!R36/'Tabela IV'!$X36</f>
        <v>0</v>
      </c>
      <c r="S36" s="57">
        <f>'Tabela IV'!S36/'Tabela IV'!$X36</f>
        <v>0</v>
      </c>
      <c r="T36" s="57">
        <f>'Tabela IV'!T36/'Tabela IV'!$X36</f>
        <v>0</v>
      </c>
      <c r="U36" s="57">
        <f>'Tabela IV'!U36/'Tabela IV'!$X36</f>
        <v>0</v>
      </c>
      <c r="V36" s="57">
        <f>'Tabela IV'!V36/'Tabela IV'!$X36</f>
        <v>0</v>
      </c>
      <c r="W36" s="57">
        <f>'Tabela IV'!W36/'Tabela IV'!$X36</f>
        <v>0</v>
      </c>
      <c r="X36" s="58">
        <f>'Tabela IV'!X36/'Tabela IV'!$X36</f>
        <v>1</v>
      </c>
      <c r="Y36" s="2"/>
      <c r="Z36" s="2"/>
      <c r="AA36" s="2"/>
    </row>
    <row r="37" spans="1:27" s="1" customFormat="1" x14ac:dyDescent="0.25">
      <c r="A37" s="31" t="s">
        <v>96</v>
      </c>
      <c r="B37" s="14">
        <v>49912</v>
      </c>
      <c r="C37" s="15" t="s">
        <v>52</v>
      </c>
      <c r="D37" s="57">
        <f>'Tabela IV'!D37/'Tabela IV'!$X37</f>
        <v>0.91579999999999995</v>
      </c>
      <c r="E37" s="57">
        <f>'Tabela IV'!E37/'Tabela IV'!$X37</f>
        <v>0</v>
      </c>
      <c r="F37" s="57">
        <f>'Tabela IV'!F37/'Tabela IV'!$X37</f>
        <v>0</v>
      </c>
      <c r="G37" s="57">
        <f>'Tabela IV'!G37/'Tabela IV'!$X37</f>
        <v>0</v>
      </c>
      <c r="H37" s="57">
        <f>'Tabela IV'!H37/'Tabela IV'!$X37</f>
        <v>0</v>
      </c>
      <c r="I37" s="57">
        <f>'Tabela IV'!I37/'Tabela IV'!$X37</f>
        <v>0</v>
      </c>
      <c r="J37" s="57">
        <f>'Tabela IV'!J37/'Tabela IV'!$X37</f>
        <v>0</v>
      </c>
      <c r="K37" s="57">
        <f>'Tabela IV'!K37/'Tabela IV'!$X37</f>
        <v>0</v>
      </c>
      <c r="L37" s="57">
        <f>'Tabela IV'!L37/'Tabela IV'!$X37</f>
        <v>7.2999999999999995E-2</v>
      </c>
      <c r="M37" s="57">
        <f>'Tabela IV'!M37/'Tabela IV'!$X37</f>
        <v>1.12E-2</v>
      </c>
      <c r="N37" s="57">
        <f>'Tabela IV'!N37/'Tabela IV'!$X37</f>
        <v>0</v>
      </c>
      <c r="O37" s="57">
        <f>'Tabela IV'!O37/'Tabela IV'!$X37</f>
        <v>0</v>
      </c>
      <c r="P37" s="57">
        <f>'Tabela IV'!P37/'Tabela IV'!$X37</f>
        <v>0</v>
      </c>
      <c r="Q37" s="57">
        <f>'Tabela IV'!Q37/'Tabela IV'!$X37</f>
        <v>0</v>
      </c>
      <c r="R37" s="57">
        <f>'Tabela IV'!R37/'Tabela IV'!$X37</f>
        <v>0</v>
      </c>
      <c r="S37" s="57">
        <f>'Tabela IV'!S37/'Tabela IV'!$X37</f>
        <v>0</v>
      </c>
      <c r="T37" s="57">
        <f>'Tabela IV'!T37/'Tabela IV'!$X37</f>
        <v>0</v>
      </c>
      <c r="U37" s="57">
        <f>'Tabela IV'!U37/'Tabela IV'!$X37</f>
        <v>0</v>
      </c>
      <c r="V37" s="57">
        <f>'Tabela IV'!V37/'Tabela IV'!$X37</f>
        <v>0</v>
      </c>
      <c r="W37" s="57">
        <f>'Tabela IV'!W37/'Tabela IV'!$X37</f>
        <v>0</v>
      </c>
      <c r="X37" s="58">
        <f>'Tabela IV'!X37/'Tabela IV'!$X37</f>
        <v>1</v>
      </c>
      <c r="Y37" s="2"/>
      <c r="Z37" s="2"/>
      <c r="AA37" s="2"/>
    </row>
    <row r="38" spans="1:27" s="36" customFormat="1" ht="30" x14ac:dyDescent="0.25">
      <c r="A38" s="32" t="s">
        <v>97</v>
      </c>
      <c r="B38" s="37">
        <v>5</v>
      </c>
      <c r="C38" s="34" t="s">
        <v>105</v>
      </c>
      <c r="D38" s="59">
        <f>'Tabela IV'!D38/'Tabela IV'!$X38</f>
        <v>0.18820000000000001</v>
      </c>
      <c r="E38" s="59">
        <f>'Tabela IV'!E38/'Tabela IV'!$X38</f>
        <v>9.2999999999999992E-3</v>
      </c>
      <c r="F38" s="59">
        <f>'Tabela IV'!F38/'Tabela IV'!$X38</f>
        <v>1.2500000000000001E-2</v>
      </c>
      <c r="G38" s="59">
        <f>'Tabela IV'!G38/'Tabela IV'!$X38</f>
        <v>2.3999999999999998E-3</v>
      </c>
      <c r="H38" s="59">
        <f>'Tabela IV'!H38/'Tabela IV'!$X38</f>
        <v>5.9999999999999995E-4</v>
      </c>
      <c r="I38" s="59">
        <f>'Tabela IV'!I38/'Tabela IV'!$X38</f>
        <v>8.9999999999999998E-4</v>
      </c>
      <c r="J38" s="59">
        <f>'Tabela IV'!J38/'Tabela IV'!$X38</f>
        <v>0</v>
      </c>
      <c r="K38" s="59">
        <f>'Tabela IV'!K38/'Tabela IV'!$X38</f>
        <v>2.0000000000000001E-4</v>
      </c>
      <c r="L38" s="59">
        <f>'Tabela IV'!L38/'Tabela IV'!$X38</f>
        <v>4.8999999999999998E-3</v>
      </c>
      <c r="M38" s="59">
        <f>'Tabela IV'!M38/'Tabela IV'!$X38</f>
        <v>3.4200000000000001E-2</v>
      </c>
      <c r="N38" s="59">
        <f>'Tabela IV'!N38/'Tabela IV'!$X38</f>
        <v>0.58220000000000005</v>
      </c>
      <c r="O38" s="59">
        <f>'Tabela IV'!O38/'Tabela IV'!$X38</f>
        <v>8.2000000000000007E-3</v>
      </c>
      <c r="P38" s="59">
        <f>'Tabela IV'!P38/'Tabela IV'!$X38</f>
        <v>2.7E-2</v>
      </c>
      <c r="Q38" s="59">
        <f>'Tabela IV'!Q38/'Tabela IV'!$X38</f>
        <v>4.58E-2</v>
      </c>
      <c r="R38" s="59">
        <f>'Tabela IV'!R38/'Tabela IV'!$X38</f>
        <v>0</v>
      </c>
      <c r="S38" s="59">
        <f>'Tabela IV'!S38/'Tabela IV'!$X38</f>
        <v>6.7999999999999996E-3</v>
      </c>
      <c r="T38" s="59">
        <f>'Tabela IV'!T38/'Tabela IV'!$X38</f>
        <v>0</v>
      </c>
      <c r="U38" s="59">
        <f>'Tabela IV'!U38/'Tabela IV'!$X38</f>
        <v>6.9999999999999999E-4</v>
      </c>
      <c r="V38" s="59">
        <f>'Tabela IV'!V38/'Tabela IV'!$X38</f>
        <v>4.24E-2</v>
      </c>
      <c r="W38" s="59">
        <f>'Tabela IV'!W38/'Tabela IV'!$X38</f>
        <v>3.3599999999999998E-2</v>
      </c>
      <c r="X38" s="60">
        <f>'Tabela IV'!X38/'Tabela IV'!$X38</f>
        <v>1</v>
      </c>
      <c r="Y38" s="35"/>
      <c r="Z38" s="35"/>
      <c r="AA38" s="35"/>
    </row>
    <row r="39" spans="1:27" s="36" customFormat="1" ht="18" customHeight="1" x14ac:dyDescent="0.25">
      <c r="A39" s="32" t="s">
        <v>98</v>
      </c>
      <c r="B39" s="37">
        <v>61</v>
      </c>
      <c r="C39" s="34" t="s">
        <v>64</v>
      </c>
      <c r="D39" s="59">
        <f>'Tabela IV'!D39/'Tabela IV'!$X39</f>
        <v>0.97350000000000003</v>
      </c>
      <c r="E39" s="59">
        <f>'Tabela IV'!E39/'Tabela IV'!$X39</f>
        <v>0</v>
      </c>
      <c r="F39" s="59">
        <f>'Tabela IV'!F39/'Tabela IV'!$X39</f>
        <v>0</v>
      </c>
      <c r="G39" s="59">
        <f>'Tabela IV'!G39/'Tabela IV'!$X39</f>
        <v>0</v>
      </c>
      <c r="H39" s="59">
        <f>'Tabela IV'!H39/'Tabela IV'!$X39</f>
        <v>0</v>
      </c>
      <c r="I39" s="59">
        <f>'Tabela IV'!I39/'Tabela IV'!$X39</f>
        <v>0</v>
      </c>
      <c r="J39" s="59">
        <f>'Tabela IV'!J39/'Tabela IV'!$X39</f>
        <v>0</v>
      </c>
      <c r="K39" s="59">
        <f>'Tabela IV'!K39/'Tabela IV'!$X39</f>
        <v>0</v>
      </c>
      <c r="L39" s="59">
        <f>'Tabela IV'!L39/'Tabela IV'!$X39</f>
        <v>0</v>
      </c>
      <c r="M39" s="59">
        <f>'Tabela IV'!M39/'Tabela IV'!$X39</f>
        <v>2.9999999999999997E-4</v>
      </c>
      <c r="N39" s="59">
        <f>'Tabela IV'!N39/'Tabela IV'!$X39</f>
        <v>1.5299999999999999E-2</v>
      </c>
      <c r="O39" s="59">
        <f>'Tabela IV'!O39/'Tabela IV'!$X39</f>
        <v>4.7999999999999996E-3</v>
      </c>
      <c r="P39" s="59">
        <f>'Tabela IV'!P39/'Tabela IV'!$X39</f>
        <v>0</v>
      </c>
      <c r="Q39" s="59">
        <f>'Tabela IV'!Q39/'Tabela IV'!$X39</f>
        <v>0</v>
      </c>
      <c r="R39" s="59">
        <f>'Tabela IV'!R39/'Tabela IV'!$X39</f>
        <v>0</v>
      </c>
      <c r="S39" s="59">
        <f>'Tabela IV'!S39/'Tabela IV'!$X39</f>
        <v>0</v>
      </c>
      <c r="T39" s="59">
        <f>'Tabela IV'!T39/'Tabela IV'!$X39</f>
        <v>0</v>
      </c>
      <c r="U39" s="59">
        <f>'Tabela IV'!U39/'Tabela IV'!$X39</f>
        <v>0</v>
      </c>
      <c r="V39" s="59">
        <f>'Tabela IV'!V39/'Tabela IV'!$X39</f>
        <v>6.1999999999999998E-3</v>
      </c>
      <c r="W39" s="59">
        <f>'Tabela IV'!W39/'Tabela IV'!$X39</f>
        <v>0</v>
      </c>
      <c r="X39" s="60">
        <f>'Tabela IV'!X39/'Tabela IV'!$X39</f>
        <v>1</v>
      </c>
      <c r="Y39" s="35"/>
      <c r="Z39" s="35"/>
      <c r="AA39" s="35"/>
    </row>
    <row r="40" spans="1:27" s="1" customFormat="1" ht="30" x14ac:dyDescent="0.25">
      <c r="A40" s="31" t="s">
        <v>99</v>
      </c>
      <c r="B40" s="14">
        <v>611</v>
      </c>
      <c r="C40" s="15" t="s">
        <v>53</v>
      </c>
      <c r="D40" s="57">
        <f>'Tabela IV'!D40/'Tabela IV'!$X40</f>
        <v>0.9728</v>
      </c>
      <c r="E40" s="57">
        <f>'Tabela IV'!E40/'Tabela IV'!$X40</f>
        <v>0</v>
      </c>
      <c r="F40" s="57">
        <f>'Tabela IV'!F40/'Tabela IV'!$X40</f>
        <v>0</v>
      </c>
      <c r="G40" s="57">
        <f>'Tabela IV'!G40/'Tabela IV'!$X40</f>
        <v>0</v>
      </c>
      <c r="H40" s="57">
        <f>'Tabela IV'!H40/'Tabela IV'!$X40</f>
        <v>0</v>
      </c>
      <c r="I40" s="57">
        <f>'Tabela IV'!I40/'Tabela IV'!$X40</f>
        <v>0</v>
      </c>
      <c r="J40" s="57">
        <f>'Tabela IV'!J40/'Tabela IV'!$X40</f>
        <v>0</v>
      </c>
      <c r="K40" s="57">
        <f>'Tabela IV'!K40/'Tabela IV'!$X40</f>
        <v>0</v>
      </c>
      <c r="L40" s="57">
        <f>'Tabela IV'!L40/'Tabela IV'!$X40</f>
        <v>0</v>
      </c>
      <c r="M40" s="57">
        <f>'Tabela IV'!M40/'Tabela IV'!$X40</f>
        <v>2.9999999999999997E-4</v>
      </c>
      <c r="N40" s="57">
        <f>'Tabela IV'!N40/'Tabela IV'!$X40</f>
        <v>1.5699999999999999E-2</v>
      </c>
      <c r="O40" s="57">
        <f>'Tabela IV'!O40/'Tabela IV'!$X40</f>
        <v>4.8999999999999998E-3</v>
      </c>
      <c r="P40" s="57">
        <f>'Tabela IV'!P40/'Tabela IV'!$X40</f>
        <v>0</v>
      </c>
      <c r="Q40" s="57">
        <f>'Tabela IV'!Q40/'Tabela IV'!$X40</f>
        <v>0</v>
      </c>
      <c r="R40" s="57">
        <f>'Tabela IV'!R40/'Tabela IV'!$X40</f>
        <v>0</v>
      </c>
      <c r="S40" s="57">
        <f>'Tabela IV'!S40/'Tabela IV'!$X40</f>
        <v>0</v>
      </c>
      <c r="T40" s="57">
        <f>'Tabela IV'!T40/'Tabela IV'!$X40</f>
        <v>0</v>
      </c>
      <c r="U40" s="57">
        <f>'Tabela IV'!U40/'Tabela IV'!$X40</f>
        <v>0</v>
      </c>
      <c r="V40" s="57">
        <f>'Tabela IV'!V40/'Tabela IV'!$X40</f>
        <v>6.3E-3</v>
      </c>
      <c r="W40" s="57">
        <f>'Tabela IV'!W40/'Tabela IV'!$X40</f>
        <v>0</v>
      </c>
      <c r="X40" s="58">
        <f>'Tabela IV'!X40/'Tabela IV'!$X40</f>
        <v>1</v>
      </c>
      <c r="Y40" s="2"/>
      <c r="Z40" s="2"/>
      <c r="AA40" s="2"/>
    </row>
    <row r="41" spans="1:27" s="1" customFormat="1" ht="30" x14ac:dyDescent="0.25">
      <c r="A41" s="31" t="s">
        <v>100</v>
      </c>
      <c r="B41" s="14">
        <v>612</v>
      </c>
      <c r="C41" s="15" t="s">
        <v>54</v>
      </c>
      <c r="D41" s="57">
        <f>'Tabela IV'!D41/'Tabela IV'!$X41</f>
        <v>1</v>
      </c>
      <c r="E41" s="57">
        <f>'Tabela IV'!E41/'Tabela IV'!$X41</f>
        <v>0</v>
      </c>
      <c r="F41" s="57">
        <f>'Tabela IV'!F41/'Tabela IV'!$X41</f>
        <v>0</v>
      </c>
      <c r="G41" s="57">
        <f>'Tabela IV'!G41/'Tabela IV'!$X41</f>
        <v>0</v>
      </c>
      <c r="H41" s="57">
        <f>'Tabela IV'!H41/'Tabela IV'!$X41</f>
        <v>0</v>
      </c>
      <c r="I41" s="57">
        <f>'Tabela IV'!I41/'Tabela IV'!$X41</f>
        <v>0</v>
      </c>
      <c r="J41" s="57">
        <f>'Tabela IV'!J41/'Tabela IV'!$X41</f>
        <v>0</v>
      </c>
      <c r="K41" s="57">
        <f>'Tabela IV'!K41/'Tabela IV'!$X41</f>
        <v>0</v>
      </c>
      <c r="L41" s="57">
        <f>'Tabela IV'!L41/'Tabela IV'!$X41</f>
        <v>0</v>
      </c>
      <c r="M41" s="57">
        <f>'Tabela IV'!M41/'Tabela IV'!$X41</f>
        <v>0</v>
      </c>
      <c r="N41" s="57">
        <f>'Tabela IV'!N41/'Tabela IV'!$X41</f>
        <v>0</v>
      </c>
      <c r="O41" s="57">
        <f>'Tabela IV'!O41/'Tabela IV'!$X41</f>
        <v>0</v>
      </c>
      <c r="P41" s="57">
        <f>'Tabela IV'!P41/'Tabela IV'!$X41</f>
        <v>0</v>
      </c>
      <c r="Q41" s="57">
        <f>'Tabela IV'!Q41/'Tabela IV'!$X41</f>
        <v>0</v>
      </c>
      <c r="R41" s="57">
        <f>'Tabela IV'!R41/'Tabela IV'!$X41</f>
        <v>0</v>
      </c>
      <c r="S41" s="57">
        <f>'Tabela IV'!S41/'Tabela IV'!$X41</f>
        <v>0</v>
      </c>
      <c r="T41" s="57">
        <f>'Tabela IV'!T41/'Tabela IV'!$X41</f>
        <v>0</v>
      </c>
      <c r="U41" s="57">
        <f>'Tabela IV'!U41/'Tabela IV'!$X41</f>
        <v>0</v>
      </c>
      <c r="V41" s="57">
        <f>'Tabela IV'!V41/'Tabela IV'!$X41</f>
        <v>0</v>
      </c>
      <c r="W41" s="57">
        <f>'Tabela IV'!W41/'Tabela IV'!$X41</f>
        <v>0</v>
      </c>
      <c r="X41" s="58">
        <f>'Tabela IV'!X41/'Tabela IV'!$X41</f>
        <v>1</v>
      </c>
      <c r="Y41" s="2"/>
      <c r="Z41" s="2"/>
      <c r="AA41" s="2"/>
    </row>
    <row r="42" spans="1:27" s="1" customFormat="1" ht="30" x14ac:dyDescent="0.25">
      <c r="A42" s="31" t="s">
        <v>101</v>
      </c>
      <c r="B42" s="14">
        <v>614</v>
      </c>
      <c r="C42" s="15" t="s">
        <v>55</v>
      </c>
      <c r="D42" s="57" t="e">
        <f>'Tabela IV'!D42/'Tabela IV'!$X42</f>
        <v>#DIV/0!</v>
      </c>
      <c r="E42" s="57" t="e">
        <f>'Tabela IV'!E42/'Tabela IV'!$X42</f>
        <v>#DIV/0!</v>
      </c>
      <c r="F42" s="57" t="e">
        <f>'Tabela IV'!F42/'Tabela IV'!$X42</f>
        <v>#DIV/0!</v>
      </c>
      <c r="G42" s="57" t="e">
        <f>'Tabela IV'!G42/'Tabela IV'!$X42</f>
        <v>#DIV/0!</v>
      </c>
      <c r="H42" s="57" t="e">
        <f>'Tabela IV'!H42/'Tabela IV'!$X42</f>
        <v>#DIV/0!</v>
      </c>
      <c r="I42" s="57" t="e">
        <f>'Tabela IV'!I42/'Tabela IV'!$X42</f>
        <v>#DIV/0!</v>
      </c>
      <c r="J42" s="57" t="e">
        <f>'Tabela IV'!J42/'Tabela IV'!$X42</f>
        <v>#DIV/0!</v>
      </c>
      <c r="K42" s="57" t="e">
        <f>'Tabela IV'!K42/'Tabela IV'!$X42</f>
        <v>#DIV/0!</v>
      </c>
      <c r="L42" s="57" t="e">
        <f>'Tabela IV'!L42/'Tabela IV'!$X42</f>
        <v>#DIV/0!</v>
      </c>
      <c r="M42" s="57" t="e">
        <f>'Tabela IV'!M42/'Tabela IV'!$X42</f>
        <v>#DIV/0!</v>
      </c>
      <c r="N42" s="57" t="e">
        <f>'Tabela IV'!N42/'Tabela IV'!$X42</f>
        <v>#DIV/0!</v>
      </c>
      <c r="O42" s="57" t="e">
        <f>'Tabela IV'!O42/'Tabela IV'!$X42</f>
        <v>#DIV/0!</v>
      </c>
      <c r="P42" s="57" t="e">
        <f>'Tabela IV'!P42/'Tabela IV'!$X42</f>
        <v>#DIV/0!</v>
      </c>
      <c r="Q42" s="57" t="e">
        <f>'Tabela IV'!Q42/'Tabela IV'!$X42</f>
        <v>#DIV/0!</v>
      </c>
      <c r="R42" s="57" t="e">
        <f>'Tabela IV'!R42/'Tabela IV'!$X42</f>
        <v>#DIV/0!</v>
      </c>
      <c r="S42" s="57" t="e">
        <f>'Tabela IV'!S42/'Tabela IV'!$X42</f>
        <v>#DIV/0!</v>
      </c>
      <c r="T42" s="57" t="e">
        <f>'Tabela IV'!T42/'Tabela IV'!$X42</f>
        <v>#DIV/0!</v>
      </c>
      <c r="U42" s="57" t="e">
        <f>'Tabela IV'!U42/'Tabela IV'!$X42</f>
        <v>#DIV/0!</v>
      </c>
      <c r="V42" s="57" t="e">
        <f>'Tabela IV'!V42/'Tabela IV'!$X42</f>
        <v>#DIV/0!</v>
      </c>
      <c r="W42" s="57" t="e">
        <f>'Tabela IV'!W42/'Tabela IV'!$X42</f>
        <v>#DIV/0!</v>
      </c>
      <c r="X42" s="58" t="e">
        <f>'Tabela IV'!X42/'Tabela IV'!$X42</f>
        <v>#DIV/0!</v>
      </c>
      <c r="Y42" s="2"/>
      <c r="Z42" s="2"/>
      <c r="AA42" s="2"/>
    </row>
    <row r="43" spans="1:27" s="36" customFormat="1" ht="27" customHeight="1" thickBot="1" x14ac:dyDescent="0.3">
      <c r="A43" s="38" t="s">
        <v>102</v>
      </c>
      <c r="B43" s="39">
        <v>62</v>
      </c>
      <c r="C43" s="40" t="s">
        <v>65</v>
      </c>
      <c r="D43" s="62">
        <f>'Tabela IV'!D43/'Tabela IV'!$X43</f>
        <v>0.11</v>
      </c>
      <c r="E43" s="62">
        <f>'Tabela IV'!E43/'Tabela IV'!$X43</f>
        <v>0</v>
      </c>
      <c r="F43" s="62">
        <f>'Tabela IV'!F43/'Tabela IV'!$X43</f>
        <v>0</v>
      </c>
      <c r="G43" s="62">
        <f>'Tabela IV'!G43/'Tabela IV'!$X43</f>
        <v>0</v>
      </c>
      <c r="H43" s="62">
        <f>'Tabela IV'!H43/'Tabela IV'!$X43</f>
        <v>0</v>
      </c>
      <c r="I43" s="62">
        <f>'Tabela IV'!I43/'Tabela IV'!$X43</f>
        <v>0</v>
      </c>
      <c r="J43" s="62">
        <f>'Tabela IV'!J43/'Tabela IV'!$X43</f>
        <v>0</v>
      </c>
      <c r="K43" s="62">
        <f>'Tabela IV'!K43/'Tabela IV'!$X43</f>
        <v>0</v>
      </c>
      <c r="L43" s="62">
        <f>'Tabela IV'!L43/'Tabela IV'!$X43</f>
        <v>0</v>
      </c>
      <c r="M43" s="62">
        <f>'Tabela IV'!M43/'Tabela IV'!$X43</f>
        <v>0</v>
      </c>
      <c r="N43" s="62">
        <f>'Tabela IV'!N43/'Tabela IV'!$X43</f>
        <v>8.6999999999999994E-3</v>
      </c>
      <c r="O43" s="62">
        <f>'Tabela IV'!O43/'Tabela IV'!$X43</f>
        <v>0</v>
      </c>
      <c r="P43" s="62">
        <f>'Tabela IV'!P43/'Tabela IV'!$X43</f>
        <v>0</v>
      </c>
      <c r="Q43" s="62">
        <f>'Tabela IV'!Q43/'Tabela IV'!$X43</f>
        <v>0.59240000000000004</v>
      </c>
      <c r="R43" s="62">
        <f>'Tabela IV'!R43/'Tabela IV'!$X43</f>
        <v>0</v>
      </c>
      <c r="S43" s="62">
        <f>'Tabela IV'!S43/'Tabela IV'!$X43</f>
        <v>0</v>
      </c>
      <c r="T43" s="62">
        <f>'Tabela IV'!T43/'Tabela IV'!$X43</f>
        <v>0</v>
      </c>
      <c r="U43" s="62">
        <f>'Tabela IV'!U43/'Tabela IV'!$X43</f>
        <v>0</v>
      </c>
      <c r="V43" s="62">
        <f>'Tabela IV'!V43/'Tabela IV'!$X43</f>
        <v>0.28899999999999998</v>
      </c>
      <c r="W43" s="62">
        <f>'Tabela IV'!W43/'Tabela IV'!$X43</f>
        <v>0</v>
      </c>
      <c r="X43" s="63">
        <f>'Tabela IV'!X43/'Tabela IV'!$X43</f>
        <v>1</v>
      </c>
      <c r="Y43" s="35"/>
      <c r="Z43" s="35"/>
      <c r="AA43" s="35"/>
    </row>
    <row r="44" spans="1:27" s="1" customFormat="1" ht="16.5" thickTop="1" thickBot="1" x14ac:dyDescent="0.3">
      <c r="A44" s="17"/>
      <c r="B44" s="17"/>
      <c r="C44" s="18"/>
      <c r="D44" s="64">
        <f>'Tabela IV'!D44/'Tabela IV'!$X44</f>
        <v>0.33150000000000002</v>
      </c>
      <c r="E44" s="64">
        <f>'Tabela IV'!E44/'Tabela IV'!$X44</f>
        <v>4.1000000000000003E-3</v>
      </c>
      <c r="F44" s="64">
        <f>'Tabela IV'!F44/'Tabela IV'!$X44</f>
        <v>9.0700000000000003E-2</v>
      </c>
      <c r="G44" s="64">
        <f>'Tabela IV'!G44/'Tabela IV'!$X44</f>
        <v>6.7100000000000007E-2</v>
      </c>
      <c r="H44" s="64">
        <f>'Tabela IV'!H44/'Tabela IV'!$X44</f>
        <v>2.7300000000000001E-2</v>
      </c>
      <c r="I44" s="64">
        <f>'Tabela IV'!I44/'Tabela IV'!$X44</f>
        <v>9.7000000000000003E-3</v>
      </c>
      <c r="J44" s="64">
        <f>'Tabela IV'!J44/'Tabela IV'!$X44</f>
        <v>1.66E-2</v>
      </c>
      <c r="K44" s="64">
        <f>'Tabela IV'!K44/'Tabela IV'!$X44</f>
        <v>3.5900000000000001E-2</v>
      </c>
      <c r="L44" s="64">
        <f>'Tabela IV'!L44/'Tabela IV'!$X44</f>
        <v>3.5999999999999997E-2</v>
      </c>
      <c r="M44" s="64">
        <f>'Tabela IV'!M44/'Tabela IV'!$X44</f>
        <v>6.7400000000000002E-2</v>
      </c>
      <c r="N44" s="64">
        <f>'Tabela IV'!N44/'Tabela IV'!$X44</f>
        <v>0.1852</v>
      </c>
      <c r="O44" s="64">
        <f>'Tabela IV'!O44/'Tabela IV'!$X44</f>
        <v>2.3999999999999998E-3</v>
      </c>
      <c r="P44" s="64">
        <f>'Tabela IV'!P44/'Tabela IV'!$X44</f>
        <v>1.41E-2</v>
      </c>
      <c r="Q44" s="64">
        <f>'Tabela IV'!Q44/'Tabela IV'!$X44</f>
        <v>4.1000000000000002E-2</v>
      </c>
      <c r="R44" s="64">
        <f>'Tabela IV'!R44/'Tabela IV'!$X44</f>
        <v>2.0000000000000001E-4</v>
      </c>
      <c r="S44" s="64">
        <f>'Tabela IV'!S44/'Tabela IV'!$X44</f>
        <v>5.7999999999999996E-3</v>
      </c>
      <c r="T44" s="64">
        <f>'Tabela IV'!T44/'Tabela IV'!$X44</f>
        <v>0</v>
      </c>
      <c r="U44" s="64">
        <f>'Tabela IV'!U44/'Tabela IV'!$X44</f>
        <v>8.0000000000000002E-3</v>
      </c>
      <c r="V44" s="64">
        <f>'Tabela IV'!V44/'Tabela IV'!$X44</f>
        <v>2.9600000000000001E-2</v>
      </c>
      <c r="W44" s="64">
        <f>'Tabela IV'!W44/'Tabela IV'!$X44</f>
        <v>2.7400000000000001E-2</v>
      </c>
      <c r="X44" s="64">
        <f>'Tabela IV'!X44/'Tabela IV'!$X44</f>
        <v>1</v>
      </c>
      <c r="Y44" s="2"/>
      <c r="Z44" s="2"/>
      <c r="AA44" s="2"/>
    </row>
    <row r="45" spans="1:27" s="1" customFormat="1" ht="15.75" thickTop="1" x14ac:dyDescent="0.25">
      <c r="A45" s="19"/>
      <c r="B45" s="19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"/>
      <c r="Z45" s="2"/>
      <c r="AA45" s="2"/>
    </row>
    <row r="46" spans="1:27" s="23" customFormat="1" x14ac:dyDescent="0.25">
      <c r="A46" s="22"/>
      <c r="B46" s="22"/>
      <c r="C46" s="22"/>
      <c r="X46" s="24"/>
    </row>
    <row r="47" spans="1:27" s="23" customFormat="1" x14ac:dyDescent="0.25">
      <c r="A47" s="22"/>
      <c r="B47" s="22"/>
      <c r="C47" s="22"/>
      <c r="U47" s="25"/>
      <c r="V47" s="25"/>
      <c r="W47" s="26"/>
      <c r="X47" s="27"/>
    </row>
    <row r="48" spans="1:27" s="23" customFormat="1" x14ac:dyDescent="0.25">
      <c r="A48" s="22"/>
      <c r="B48" s="22"/>
      <c r="C48" s="22"/>
    </row>
    <row r="49" spans="1:3" s="23" customFormat="1" x14ac:dyDescent="0.25">
      <c r="A49" s="22"/>
      <c r="B49" s="22"/>
      <c r="C49" s="22"/>
    </row>
    <row r="50" spans="1:3" s="23" customFormat="1" x14ac:dyDescent="0.25">
      <c r="A50" s="22"/>
      <c r="B50" s="22"/>
      <c r="C50" s="22"/>
    </row>
    <row r="51" spans="1:3" s="23" customFormat="1" x14ac:dyDescent="0.25">
      <c r="A51" s="22"/>
      <c r="B51" s="22"/>
      <c r="C51" s="22"/>
    </row>
  </sheetData>
  <sheetProtection formatCells="0" formatColumns="0"/>
  <mergeCells count="6">
    <mergeCell ref="X4:X5"/>
    <mergeCell ref="E2:V2"/>
    <mergeCell ref="A3:C3"/>
    <mergeCell ref="A4:A5"/>
    <mergeCell ref="B4:B5"/>
    <mergeCell ref="C4:C5"/>
  </mergeCells>
  <printOptions horizontalCentered="1"/>
  <pageMargins left="0" right="0" top="0.35433070866141736" bottom="0" header="0.31496062992125984" footer="0.31496062992125984"/>
  <pageSetup paperSize="8" scale="70" orientation="landscape" errors="blank" r:id="rId1"/>
  <headerFooter alignWithMargins="0">
    <oddFooter>&amp;LПокрајински секретаријат за финансије, Одсек за фискалне и макроекономске анализе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51"/>
  <sheetViews>
    <sheetView showZeros="0" tabSelected="1" zoomScale="91" zoomScaleNormal="91" workbookViewId="0">
      <pane xSplit="3" ySplit="6" topLeftCell="D34" activePane="bottomRight" state="frozen"/>
      <selection pane="topRight" activeCell="D1" sqref="D1"/>
      <selection pane="bottomLeft" activeCell="A7" sqref="A7"/>
      <selection pane="bottomRight" activeCell="G50" sqref="G50"/>
    </sheetView>
  </sheetViews>
  <sheetFormatPr defaultRowHeight="15" x14ac:dyDescent="0.25"/>
  <cols>
    <col min="1" max="1" width="9.5703125" style="22" customWidth="1"/>
    <col min="2" max="2" width="7.28515625" style="22" customWidth="1"/>
    <col min="3" max="3" width="34.140625" style="22" customWidth="1"/>
    <col min="4" max="4" width="11.7109375" style="22" customWidth="1"/>
    <col min="5" max="5" width="15.5703125" style="22" customWidth="1"/>
    <col min="6" max="6" width="13.85546875" style="22" bestFit="1" customWidth="1"/>
    <col min="7" max="7" width="13.28515625" style="22" customWidth="1"/>
    <col min="8" max="8" width="14.140625" style="22" customWidth="1"/>
    <col min="9" max="9" width="12.5703125" style="22" customWidth="1"/>
    <col min="10" max="10" width="11.42578125" style="22" customWidth="1"/>
    <col min="11" max="11" width="13" style="22" customWidth="1"/>
    <col min="12" max="12" width="10.140625" style="22" customWidth="1"/>
    <col min="13" max="13" width="17" style="22" bestFit="1" customWidth="1"/>
    <col min="14" max="14" width="15.5703125" style="22" customWidth="1"/>
    <col min="15" max="15" width="12.140625" style="22" customWidth="1"/>
    <col min="16" max="16" width="16.85546875" style="22" bestFit="1" customWidth="1"/>
    <col min="17" max="17" width="15.42578125" style="22" bestFit="1" customWidth="1"/>
    <col min="18" max="18" width="10.28515625" style="22" customWidth="1"/>
    <col min="19" max="19" width="13.42578125" style="22" bestFit="1" customWidth="1"/>
    <col min="20" max="20" width="11.42578125" style="22" customWidth="1"/>
    <col min="21" max="21" width="10.140625" style="22" customWidth="1"/>
    <col min="22" max="22" width="13.140625" style="22" customWidth="1"/>
    <col min="23" max="23" width="11" style="22" customWidth="1"/>
    <col min="24" max="24" width="12.85546875" style="22" customWidth="1"/>
    <col min="25" max="27" width="9.140625" style="23"/>
    <col min="28" max="16384" width="9.140625" style="22"/>
  </cols>
  <sheetData>
    <row r="2" spans="1:27" ht="40.5" customHeight="1" x14ac:dyDescent="0.25">
      <c r="E2" s="67" t="s">
        <v>112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7" s="1" customFormat="1" ht="19.5" customHeight="1" x14ac:dyDescent="0.3">
      <c r="A3" s="74" t="s">
        <v>111</v>
      </c>
      <c r="B3" s="74"/>
      <c r="C3" s="74"/>
      <c r="W3" s="53"/>
      <c r="X3" s="53"/>
      <c r="Y3" s="2"/>
      <c r="Z3" s="2"/>
      <c r="AA3" s="2"/>
    </row>
    <row r="4" spans="1:27" s="5" customFormat="1" ht="57.75" customHeight="1" x14ac:dyDescent="0.2">
      <c r="A4" s="70" t="s">
        <v>0</v>
      </c>
      <c r="B4" s="70" t="s">
        <v>1</v>
      </c>
      <c r="C4" s="68" t="s">
        <v>2</v>
      </c>
      <c r="D4" s="3" t="s">
        <v>106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107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72" t="s">
        <v>21</v>
      </c>
      <c r="Y4" s="4"/>
      <c r="Z4" s="4"/>
      <c r="AA4" s="4"/>
    </row>
    <row r="5" spans="1:27" s="1" customFormat="1" ht="15.75" thickBot="1" x14ac:dyDescent="0.3">
      <c r="A5" s="71"/>
      <c r="B5" s="71"/>
      <c r="C5" s="69"/>
      <c r="D5" s="6">
        <v>100</v>
      </c>
      <c r="E5" s="6">
        <v>300</v>
      </c>
      <c r="F5" s="6">
        <v>911</v>
      </c>
      <c r="G5" s="6" t="s">
        <v>22</v>
      </c>
      <c r="H5" s="6">
        <v>920</v>
      </c>
      <c r="I5" s="6">
        <v>700</v>
      </c>
      <c r="J5" s="7" t="s">
        <v>23</v>
      </c>
      <c r="K5" s="8" t="s">
        <v>24</v>
      </c>
      <c r="L5" s="6">
        <v>810</v>
      </c>
      <c r="M5" s="7" t="s">
        <v>25</v>
      </c>
      <c r="N5" s="8">
        <v>620</v>
      </c>
      <c r="O5" s="8">
        <v>630</v>
      </c>
      <c r="P5" s="9" t="s">
        <v>26</v>
      </c>
      <c r="Q5" s="9">
        <v>421</v>
      </c>
      <c r="R5" s="8">
        <v>436</v>
      </c>
      <c r="S5" s="8">
        <v>451</v>
      </c>
      <c r="T5" s="8">
        <v>455</v>
      </c>
      <c r="U5" s="8">
        <v>473</v>
      </c>
      <c r="V5" s="6" t="s">
        <v>27</v>
      </c>
      <c r="W5" s="10">
        <v>500</v>
      </c>
      <c r="X5" s="73"/>
      <c r="Y5" s="2"/>
      <c r="Z5" s="2"/>
      <c r="AA5" s="2"/>
    </row>
    <row r="6" spans="1:27" s="1" customFormat="1" ht="16.5" thickTop="1" thickBot="1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2"/>
      <c r="Z6" s="2"/>
      <c r="AA6" s="2"/>
    </row>
    <row r="7" spans="1:27" s="1" customFormat="1" ht="18" customHeight="1" thickTop="1" x14ac:dyDescent="0.25">
      <c r="A7" s="28" t="s">
        <v>66</v>
      </c>
      <c r="B7" s="28">
        <v>41</v>
      </c>
      <c r="C7" s="29" t="s">
        <v>58</v>
      </c>
      <c r="D7" s="54">
        <f>'Tabela IV'!D7/'Tabela IV'!D$44</f>
        <v>0.38769999999999999</v>
      </c>
      <c r="E7" s="54">
        <f>'Tabela IV'!E7/'Tabela IV'!E$44</f>
        <v>0.11459999999999999</v>
      </c>
      <c r="F7" s="54">
        <f>'Tabela IV'!F7/'Tabela IV'!F$44</f>
        <v>0.78820000000000001</v>
      </c>
      <c r="G7" s="54">
        <f>'Tabela IV'!G7/'Tabela IV'!G$44</f>
        <v>3.2899999999999999E-2</v>
      </c>
      <c r="H7" s="54">
        <f>'Tabela IV'!H7/'Tabela IV'!H$44</f>
        <v>1.72E-2</v>
      </c>
      <c r="I7" s="54">
        <f>'Tabela IV'!I7/'Tabela IV'!I$44</f>
        <v>0</v>
      </c>
      <c r="J7" s="54">
        <f>'Tabela IV'!J7/'Tabela IV'!J$44</f>
        <v>0</v>
      </c>
      <c r="K7" s="54">
        <f>'Tabela IV'!K7/'Tabela IV'!K$44</f>
        <v>6.0000000000000001E-3</v>
      </c>
      <c r="L7" s="54">
        <f>'Tabela IV'!L7/'Tabela IV'!L$44</f>
        <v>0.15390000000000001</v>
      </c>
      <c r="M7" s="54">
        <f>'Tabela IV'!M7/'Tabela IV'!M$44</f>
        <v>0.38429999999999997</v>
      </c>
      <c r="N7" s="54">
        <f>'Tabela IV'!N7/'Tabela IV'!N$44</f>
        <v>9.8799999999999999E-2</v>
      </c>
      <c r="O7" s="54">
        <f>'Tabela IV'!O7/'Tabela IV'!O$44</f>
        <v>0</v>
      </c>
      <c r="P7" s="54">
        <f>'Tabela IV'!P7/'Tabela IV'!P$44</f>
        <v>0.12590000000000001</v>
      </c>
      <c r="Q7" s="54">
        <f>'Tabela IV'!Q7/'Tabela IV'!Q$44</f>
        <v>2.07E-2</v>
      </c>
      <c r="R7" s="54">
        <f>'Tabela IV'!R7/'Tabela IV'!R$44</f>
        <v>0</v>
      </c>
      <c r="S7" s="54">
        <f>'Tabela IV'!S7/'Tabela IV'!S$44</f>
        <v>9.2999999999999992E-3</v>
      </c>
      <c r="T7" s="54" t="e">
        <f>'Tabela IV'!T7/'Tabela IV'!T$44</f>
        <v>#DIV/0!</v>
      </c>
      <c r="U7" s="54">
        <f>'Tabela IV'!U7/'Tabela IV'!U$44</f>
        <v>0.26150000000000001</v>
      </c>
      <c r="V7" s="54">
        <f>'Tabela IV'!V7/'Tabela IV'!V$44</f>
        <v>3.04E-2</v>
      </c>
      <c r="W7" s="54">
        <f>'Tabela IV'!W7/'Tabela IV'!W$44</f>
        <v>5.7999999999999996E-3</v>
      </c>
      <c r="X7" s="54">
        <f>'Tabela IV'!X7/'Tabela IV'!X$44</f>
        <v>0.25890000000000002</v>
      </c>
      <c r="Y7" s="2"/>
      <c r="Z7" s="52"/>
      <c r="AA7" s="2"/>
    </row>
    <row r="8" spans="1:27" s="1" customFormat="1" ht="30" x14ac:dyDescent="0.25">
      <c r="A8" s="30" t="s">
        <v>67</v>
      </c>
      <c r="B8" s="12">
        <v>411</v>
      </c>
      <c r="C8" s="13" t="s">
        <v>28</v>
      </c>
      <c r="D8" s="55">
        <f>'Tabela IV'!D8/'Tabela IV'!D$44</f>
        <v>0.28799999999999998</v>
      </c>
      <c r="E8" s="55">
        <f>'Tabela IV'!E8/'Tabela IV'!E$44</f>
        <v>9.3299999999999994E-2</v>
      </c>
      <c r="F8" s="55">
        <f>'Tabela IV'!F8/'Tabela IV'!F$44</f>
        <v>0.64019999999999999</v>
      </c>
      <c r="G8" s="55">
        <f>'Tabela IV'!G8/'Tabela IV'!G$44</f>
        <v>4.5999999999999999E-3</v>
      </c>
      <c r="H8" s="55">
        <f>'Tabela IV'!H8/'Tabela IV'!H$44</f>
        <v>1.4E-3</v>
      </c>
      <c r="I8" s="55">
        <f>'Tabela IV'!I8/'Tabela IV'!I$44</f>
        <v>0</v>
      </c>
      <c r="J8" s="55">
        <f>'Tabela IV'!J8/'Tabela IV'!J$44</f>
        <v>0</v>
      </c>
      <c r="K8" s="55">
        <f>'Tabela IV'!K8/'Tabela IV'!K$44</f>
        <v>4.3E-3</v>
      </c>
      <c r="L8" s="55">
        <f>'Tabela IV'!L8/'Tabela IV'!L$44</f>
        <v>0.12</v>
      </c>
      <c r="M8" s="55">
        <f>'Tabela IV'!M8/'Tabela IV'!M$44</f>
        <v>0.30819999999999997</v>
      </c>
      <c r="N8" s="55">
        <f>'Tabela IV'!N8/'Tabela IV'!N$44</f>
        <v>7.8700000000000006E-2</v>
      </c>
      <c r="O8" s="55">
        <f>'Tabela IV'!O8/'Tabela IV'!O$44</f>
        <v>0</v>
      </c>
      <c r="P8" s="55">
        <f>'Tabela IV'!P8/'Tabela IV'!P$44</f>
        <v>7.6399999999999996E-2</v>
      </c>
      <c r="Q8" s="55">
        <f>'Tabela IV'!Q8/'Tabela IV'!Q$44</f>
        <v>1.1599999999999999E-2</v>
      </c>
      <c r="R8" s="55">
        <f>'Tabela IV'!R8/'Tabela IV'!R$44</f>
        <v>0</v>
      </c>
      <c r="S8" s="55">
        <f>'Tabela IV'!S8/'Tabela IV'!S$44</f>
        <v>7.9000000000000008E-3</v>
      </c>
      <c r="T8" s="55" t="e">
        <f>'Tabela IV'!T8/'Tabela IV'!T$44</f>
        <v>#DIV/0!</v>
      </c>
      <c r="U8" s="55">
        <f>'Tabela IV'!U8/'Tabela IV'!U$44</f>
        <v>0.21129999999999999</v>
      </c>
      <c r="V8" s="55">
        <f>'Tabela IV'!V8/'Tabela IV'!V$44</f>
        <v>2.4199999999999999E-2</v>
      </c>
      <c r="W8" s="55">
        <f>'Tabela IV'!W8/'Tabela IV'!W$44</f>
        <v>4.4999999999999997E-3</v>
      </c>
      <c r="X8" s="56">
        <f>'Tabela IV'!X8/'Tabela IV'!X$44</f>
        <v>0.19819999999999999</v>
      </c>
      <c r="Y8" s="2"/>
      <c r="Z8" s="52"/>
      <c r="AA8" s="2"/>
    </row>
    <row r="9" spans="1:27" s="1" customFormat="1" ht="30" x14ac:dyDescent="0.25">
      <c r="A9" s="31" t="s">
        <v>68</v>
      </c>
      <c r="B9" s="14">
        <v>412</v>
      </c>
      <c r="C9" s="15" t="s">
        <v>29</v>
      </c>
      <c r="D9" s="57">
        <f>'Tabela IV'!D9/'Tabela IV'!D$44</f>
        <v>5.1799999999999999E-2</v>
      </c>
      <c r="E9" s="57">
        <f>'Tabela IV'!E9/'Tabela IV'!E$44</f>
        <v>1.6799999999999999E-2</v>
      </c>
      <c r="F9" s="57">
        <f>'Tabela IV'!F9/'Tabela IV'!F$44</f>
        <v>0.1152</v>
      </c>
      <c r="G9" s="57">
        <f>'Tabela IV'!G9/'Tabela IV'!G$44</f>
        <v>5.9999999999999995E-4</v>
      </c>
      <c r="H9" s="57">
        <f>'Tabela IV'!H9/'Tabela IV'!H$44</f>
        <v>2.0000000000000001E-4</v>
      </c>
      <c r="I9" s="57">
        <f>'Tabela IV'!I9/'Tabela IV'!I$44</f>
        <v>0</v>
      </c>
      <c r="J9" s="57">
        <f>'Tabela IV'!J9/'Tabela IV'!J$44</f>
        <v>0</v>
      </c>
      <c r="K9" s="57">
        <f>'Tabela IV'!K9/'Tabela IV'!K$44</f>
        <v>8.9999999999999998E-4</v>
      </c>
      <c r="L9" s="57">
        <f>'Tabela IV'!L9/'Tabela IV'!L$44</f>
        <v>2.7099999999999999E-2</v>
      </c>
      <c r="M9" s="57">
        <f>'Tabela IV'!M9/'Tabela IV'!M$44</f>
        <v>5.6000000000000001E-2</v>
      </c>
      <c r="N9" s="57">
        <f>'Tabela IV'!N9/'Tabela IV'!N$44</f>
        <v>1.4200000000000001E-2</v>
      </c>
      <c r="O9" s="57">
        <f>'Tabela IV'!O9/'Tabela IV'!O$44</f>
        <v>0</v>
      </c>
      <c r="P9" s="57">
        <f>'Tabela IV'!P9/'Tabela IV'!P$44</f>
        <v>1.37E-2</v>
      </c>
      <c r="Q9" s="57">
        <f>'Tabela IV'!Q9/'Tabela IV'!Q$44</f>
        <v>2.0999999999999999E-3</v>
      </c>
      <c r="R9" s="57">
        <f>'Tabela IV'!R9/'Tabela IV'!R$44</f>
        <v>0</v>
      </c>
      <c r="S9" s="57">
        <f>'Tabela IV'!S9/'Tabela IV'!S$44</f>
        <v>1.4E-3</v>
      </c>
      <c r="T9" s="57" t="e">
        <f>'Tabela IV'!T9/'Tabela IV'!T$44</f>
        <v>#DIV/0!</v>
      </c>
      <c r="U9" s="57">
        <f>'Tabela IV'!U9/'Tabela IV'!U$44</f>
        <v>3.8100000000000002E-2</v>
      </c>
      <c r="V9" s="57">
        <f>'Tabela IV'!V9/'Tabela IV'!V$44</f>
        <v>4.4000000000000003E-3</v>
      </c>
      <c r="W9" s="57">
        <f>'Tabela IV'!W9/'Tabela IV'!W$44</f>
        <v>8.0000000000000004E-4</v>
      </c>
      <c r="X9" s="56">
        <f>'Tabela IV'!X9/'Tabela IV'!X$44</f>
        <v>3.5900000000000001E-2</v>
      </c>
      <c r="Y9" s="2"/>
      <c r="Z9" s="52"/>
      <c r="AA9" s="2"/>
    </row>
    <row r="10" spans="1:27" s="1" customFormat="1" ht="30" x14ac:dyDescent="0.25">
      <c r="A10" s="31" t="s">
        <v>69</v>
      </c>
      <c r="B10" s="16" t="s">
        <v>30</v>
      </c>
      <c r="C10" s="15" t="s">
        <v>31</v>
      </c>
      <c r="D10" s="57">
        <f>'Tabela IV'!D10/'Tabela IV'!D$44</f>
        <v>4.7899999999999998E-2</v>
      </c>
      <c r="E10" s="57">
        <f>'Tabela IV'!E10/'Tabela IV'!E$44</f>
        <v>4.5999999999999999E-3</v>
      </c>
      <c r="F10" s="57">
        <f>'Tabela IV'!F10/'Tabela IV'!F$44</f>
        <v>3.2800000000000003E-2</v>
      </c>
      <c r="G10" s="57">
        <f>'Tabela IV'!G10/'Tabela IV'!G$44</f>
        <v>2.76E-2</v>
      </c>
      <c r="H10" s="57">
        <f>'Tabela IV'!H10/'Tabela IV'!H$44</f>
        <v>1.55E-2</v>
      </c>
      <c r="I10" s="57">
        <f>'Tabela IV'!I10/'Tabela IV'!I$44</f>
        <v>0</v>
      </c>
      <c r="J10" s="57">
        <f>'Tabela IV'!J10/'Tabela IV'!J$44</f>
        <v>0</v>
      </c>
      <c r="K10" s="57">
        <f>'Tabela IV'!K10/'Tabela IV'!K$44</f>
        <v>8.9999999999999998E-4</v>
      </c>
      <c r="L10" s="57">
        <f>'Tabela IV'!L10/'Tabela IV'!L$44</f>
        <v>6.7000000000000002E-3</v>
      </c>
      <c r="M10" s="57">
        <f>'Tabela IV'!M10/'Tabela IV'!M$44</f>
        <v>0.02</v>
      </c>
      <c r="N10" s="57">
        <f>'Tabela IV'!N10/'Tabela IV'!N$44</f>
        <v>6.0000000000000001E-3</v>
      </c>
      <c r="O10" s="57">
        <f>'Tabela IV'!O10/'Tabela IV'!O$44</f>
        <v>0</v>
      </c>
      <c r="P10" s="57">
        <f>'Tabela IV'!P10/'Tabela IV'!P$44</f>
        <v>3.5799999999999998E-2</v>
      </c>
      <c r="Q10" s="57">
        <f>'Tabela IV'!Q10/'Tabela IV'!Q$44</f>
        <v>7.0000000000000001E-3</v>
      </c>
      <c r="R10" s="57">
        <f>'Tabela IV'!R10/'Tabela IV'!R$44</f>
        <v>0</v>
      </c>
      <c r="S10" s="57">
        <f>'Tabela IV'!S10/'Tabela IV'!S$44</f>
        <v>0</v>
      </c>
      <c r="T10" s="57" t="e">
        <f>'Tabela IV'!T10/'Tabela IV'!T$44</f>
        <v>#DIV/0!</v>
      </c>
      <c r="U10" s="57">
        <f>'Tabela IV'!U10/'Tabela IV'!U$44</f>
        <v>1.21E-2</v>
      </c>
      <c r="V10" s="57">
        <f>'Tabela IV'!V10/'Tabela IV'!V$44</f>
        <v>1.8E-3</v>
      </c>
      <c r="W10" s="57">
        <f>'Tabela IV'!W10/'Tabela IV'!W$44</f>
        <v>5.0000000000000001E-4</v>
      </c>
      <c r="X10" s="56">
        <f>'Tabela IV'!X10/'Tabela IV'!X$44</f>
        <v>2.4799999999999999E-2</v>
      </c>
      <c r="Y10" s="2"/>
      <c r="Z10" s="52"/>
      <c r="AA10" s="2"/>
    </row>
    <row r="11" spans="1:27" s="36" customFormat="1" ht="18" customHeight="1" x14ac:dyDescent="0.25">
      <c r="A11" s="32" t="s">
        <v>70</v>
      </c>
      <c r="B11" s="33">
        <v>42</v>
      </c>
      <c r="C11" s="34" t="s">
        <v>59</v>
      </c>
      <c r="D11" s="59">
        <f>'Tabela IV'!D11/'Tabela IV'!D$44</f>
        <v>0.33350000000000002</v>
      </c>
      <c r="E11" s="59">
        <f>'Tabela IV'!E11/'Tabela IV'!E$44</f>
        <v>0.38250000000000001</v>
      </c>
      <c r="F11" s="59">
        <f>'Tabela IV'!F11/'Tabela IV'!F$44</f>
        <v>0.1835</v>
      </c>
      <c r="G11" s="59">
        <f>'Tabela IV'!G11/'Tabela IV'!G$44</f>
        <v>0.1434</v>
      </c>
      <c r="H11" s="59">
        <f>'Tabela IV'!H11/'Tabela IV'!H$44</f>
        <v>0.19489999999999999</v>
      </c>
      <c r="I11" s="59">
        <f>'Tabela IV'!I11/'Tabela IV'!I$44</f>
        <v>2.93E-2</v>
      </c>
      <c r="J11" s="59">
        <f>'Tabela IV'!J11/'Tabela IV'!J$44</f>
        <v>1.55E-2</v>
      </c>
      <c r="K11" s="59">
        <f>'Tabela IV'!K11/'Tabela IV'!K$44</f>
        <v>3.4500000000000003E-2</v>
      </c>
      <c r="L11" s="59">
        <f>'Tabela IV'!L11/'Tabela IV'!L$44</f>
        <v>0.19769999999999999</v>
      </c>
      <c r="M11" s="59">
        <f>'Tabela IV'!M11/'Tabela IV'!M$44</f>
        <v>0.29459999999999997</v>
      </c>
      <c r="N11" s="59">
        <f>'Tabela IV'!N11/'Tabela IV'!N$44</f>
        <v>0.4118</v>
      </c>
      <c r="O11" s="59">
        <f>'Tabela IV'!O11/'Tabela IV'!O$44</f>
        <v>4.7100000000000003E-2</v>
      </c>
      <c r="P11" s="59">
        <f>'Tabela IV'!P11/'Tabela IV'!P$44</f>
        <v>0.53239999999999998</v>
      </c>
      <c r="Q11" s="59">
        <f>'Tabela IV'!Q11/'Tabela IV'!Q$44</f>
        <v>0.77380000000000004</v>
      </c>
      <c r="R11" s="59">
        <f>'Tabela IV'!R11/'Tabela IV'!R$44</f>
        <v>0</v>
      </c>
      <c r="S11" s="59">
        <f>'Tabela IV'!S11/'Tabela IV'!S$44</f>
        <v>0.73609999999999998</v>
      </c>
      <c r="T11" s="59" t="e">
        <f>'Tabela IV'!T11/'Tabela IV'!T$44</f>
        <v>#DIV/0!</v>
      </c>
      <c r="U11" s="59">
        <f>'Tabela IV'!U11/'Tabela IV'!U$44</f>
        <v>0.38219999999999998</v>
      </c>
      <c r="V11" s="59">
        <f>'Tabela IV'!V11/'Tabela IV'!V$44</f>
        <v>0.32419999999999999</v>
      </c>
      <c r="W11" s="59">
        <f>'Tabela IV'!W11/'Tabela IV'!W$44</f>
        <v>0.52029999999999998</v>
      </c>
      <c r="X11" s="60">
        <f>'Tabela IV'!X11/'Tabela IV'!X$44</f>
        <v>0.31929999999999997</v>
      </c>
      <c r="Y11" s="35"/>
      <c r="Z11" s="52"/>
      <c r="AA11" s="35"/>
    </row>
    <row r="12" spans="1:27" s="1" customFormat="1" x14ac:dyDescent="0.25">
      <c r="A12" s="31" t="s">
        <v>71</v>
      </c>
      <c r="B12" s="14">
        <v>421</v>
      </c>
      <c r="C12" s="15" t="s">
        <v>32</v>
      </c>
      <c r="D12" s="57">
        <f>'Tabela IV'!D12/'Tabela IV'!D$44</f>
        <v>7.9100000000000004E-2</v>
      </c>
      <c r="E12" s="57">
        <f>'Tabela IV'!E12/'Tabela IV'!E$44</f>
        <v>4.1999999999999997E-3</v>
      </c>
      <c r="F12" s="57">
        <f>'Tabela IV'!F12/'Tabela IV'!F$44</f>
        <v>6.54E-2</v>
      </c>
      <c r="G12" s="57">
        <f>'Tabela IV'!G12/'Tabela IV'!G$44</f>
        <v>6.7599999999999993E-2</v>
      </c>
      <c r="H12" s="57">
        <f>'Tabela IV'!H12/'Tabela IV'!H$44</f>
        <v>1.9099999999999999E-2</v>
      </c>
      <c r="I12" s="57">
        <f>'Tabela IV'!I12/'Tabela IV'!I$44</f>
        <v>1.1000000000000001E-3</v>
      </c>
      <c r="J12" s="57">
        <f>'Tabela IV'!J12/'Tabela IV'!J$44</f>
        <v>0</v>
      </c>
      <c r="K12" s="57">
        <f>'Tabela IV'!K12/'Tabela IV'!K$44</f>
        <v>1.2999999999999999E-3</v>
      </c>
      <c r="L12" s="57">
        <f>'Tabela IV'!L12/'Tabela IV'!L$44</f>
        <v>0.1069</v>
      </c>
      <c r="M12" s="57">
        <f>'Tabela IV'!M12/'Tabela IV'!M$44</f>
        <v>7.2099999999999997E-2</v>
      </c>
      <c r="N12" s="57">
        <f>'Tabela IV'!N12/'Tabela IV'!N$44</f>
        <v>0.14910000000000001</v>
      </c>
      <c r="O12" s="57">
        <f>'Tabela IV'!O12/'Tabela IV'!O$44</f>
        <v>0</v>
      </c>
      <c r="P12" s="57">
        <f>'Tabela IV'!P12/'Tabela IV'!P$44</f>
        <v>0.1759</v>
      </c>
      <c r="Q12" s="57">
        <f>'Tabela IV'!Q12/'Tabela IV'!Q$44</f>
        <v>2.3E-3</v>
      </c>
      <c r="R12" s="57">
        <f>'Tabela IV'!R12/'Tabela IV'!R$44</f>
        <v>0</v>
      </c>
      <c r="S12" s="57">
        <f>'Tabela IV'!S12/'Tabela IV'!S$44</f>
        <v>7.5999999999999998E-2</v>
      </c>
      <c r="T12" s="57" t="e">
        <f>'Tabela IV'!T12/'Tabela IV'!T$44</f>
        <v>#DIV/0!</v>
      </c>
      <c r="U12" s="57">
        <f>'Tabela IV'!U12/'Tabela IV'!U$44</f>
        <v>3.2000000000000001E-2</v>
      </c>
      <c r="V12" s="57">
        <f>'Tabela IV'!V12/'Tabela IV'!V$44</f>
        <v>1.2699999999999999E-2</v>
      </c>
      <c r="W12" s="57">
        <f>'Tabela IV'!W12/'Tabela IV'!W$44</f>
        <v>6.4199999999999993E-2</v>
      </c>
      <c r="X12" s="58">
        <f>'Tabela IV'!X12/'Tabela IV'!X$44</f>
        <v>7.9000000000000001E-2</v>
      </c>
      <c r="Y12" s="2"/>
      <c r="Z12" s="52"/>
      <c r="AA12" s="2"/>
    </row>
    <row r="13" spans="1:27" s="1" customFormat="1" x14ac:dyDescent="0.25">
      <c r="A13" s="31" t="s">
        <v>72</v>
      </c>
      <c r="B13" s="14">
        <v>422</v>
      </c>
      <c r="C13" s="15" t="s">
        <v>33</v>
      </c>
      <c r="D13" s="57">
        <f>'Tabela IV'!D13/'Tabela IV'!D$44</f>
        <v>1.21E-2</v>
      </c>
      <c r="E13" s="61">
        <f>'Tabela IV'!E13/'Tabela IV'!E$44</f>
        <v>3.2000000000000002E-3</v>
      </c>
      <c r="F13" s="61">
        <f>'Tabela IV'!F13/'Tabela IV'!F$44</f>
        <v>2.3999999999999998E-3</v>
      </c>
      <c r="G13" s="61">
        <f>'Tabela IV'!G13/'Tabela IV'!G$44</f>
        <v>3.5799999999999998E-2</v>
      </c>
      <c r="H13" s="61">
        <f>'Tabela IV'!H13/'Tabela IV'!H$44</f>
        <v>5.7200000000000001E-2</v>
      </c>
      <c r="I13" s="61">
        <f>'Tabela IV'!I13/'Tabela IV'!I$44</f>
        <v>0</v>
      </c>
      <c r="J13" s="61">
        <f>'Tabela IV'!J13/'Tabela IV'!J$44</f>
        <v>0</v>
      </c>
      <c r="K13" s="61">
        <f>'Tabela IV'!K13/'Tabela IV'!K$44</f>
        <v>2.0000000000000001E-4</v>
      </c>
      <c r="L13" s="61">
        <f>'Tabela IV'!L13/'Tabela IV'!L$44</f>
        <v>2.5999999999999999E-3</v>
      </c>
      <c r="M13" s="61">
        <f>'Tabela IV'!M13/'Tabela IV'!M$44</f>
        <v>5.7000000000000002E-3</v>
      </c>
      <c r="N13" s="61">
        <f>'Tabela IV'!N13/'Tabela IV'!N$44</f>
        <v>5.9999999999999995E-4</v>
      </c>
      <c r="O13" s="61">
        <f>'Tabela IV'!O13/'Tabela IV'!O$44</f>
        <v>0</v>
      </c>
      <c r="P13" s="61">
        <f>'Tabela IV'!P13/'Tabela IV'!P$44</f>
        <v>4.0000000000000002E-4</v>
      </c>
      <c r="Q13" s="61">
        <f>'Tabela IV'!Q13/'Tabela IV'!Q$44</f>
        <v>1E-4</v>
      </c>
      <c r="R13" s="61">
        <f>'Tabela IV'!R13/'Tabela IV'!R$44</f>
        <v>0</v>
      </c>
      <c r="S13" s="61">
        <f>'Tabela IV'!S13/'Tabela IV'!S$44</f>
        <v>0</v>
      </c>
      <c r="T13" s="61" t="e">
        <f>'Tabela IV'!T13/'Tabela IV'!T$44</f>
        <v>#DIV/0!</v>
      </c>
      <c r="U13" s="61">
        <f>'Tabela IV'!U13/'Tabela IV'!U$44</f>
        <v>1.83E-2</v>
      </c>
      <c r="V13" s="61">
        <f>'Tabela IV'!V13/'Tabela IV'!V$44</f>
        <v>9.2600000000000002E-2</v>
      </c>
      <c r="W13" s="61">
        <f>'Tabela IV'!W13/'Tabela IV'!W$44</f>
        <v>1E-4</v>
      </c>
      <c r="X13" s="58">
        <f>'Tabela IV'!X13/'Tabela IV'!X$44</f>
        <v>1.17E-2</v>
      </c>
      <c r="Y13" s="2"/>
      <c r="Z13" s="52"/>
      <c r="AA13" s="2"/>
    </row>
    <row r="14" spans="1:27" s="1" customFormat="1" x14ac:dyDescent="0.25">
      <c r="A14" s="31" t="s">
        <v>73</v>
      </c>
      <c r="B14" s="14">
        <v>423</v>
      </c>
      <c r="C14" s="15" t="s">
        <v>34</v>
      </c>
      <c r="D14" s="57">
        <f>'Tabela IV'!D14/'Tabela IV'!D$44</f>
        <v>0.1371</v>
      </c>
      <c r="E14" s="57">
        <f>'Tabela IV'!E14/'Tabela IV'!E$44</f>
        <v>6.0999999999999999E-2</v>
      </c>
      <c r="F14" s="57">
        <f>'Tabela IV'!F14/'Tabela IV'!F$44</f>
        <v>1.4999999999999999E-2</v>
      </c>
      <c r="G14" s="57">
        <f>'Tabela IV'!G14/'Tabela IV'!G$44</f>
        <v>1.47E-2</v>
      </c>
      <c r="H14" s="57">
        <f>'Tabela IV'!H14/'Tabela IV'!H$44</f>
        <v>0.1076</v>
      </c>
      <c r="I14" s="57">
        <f>'Tabela IV'!I14/'Tabela IV'!I$44</f>
        <v>8.0000000000000004E-4</v>
      </c>
      <c r="J14" s="57">
        <f>'Tabela IV'!J14/'Tabela IV'!J$44</f>
        <v>1.5100000000000001E-2</v>
      </c>
      <c r="K14" s="57">
        <f>'Tabela IV'!K14/'Tabela IV'!K$44</f>
        <v>2.0799999999999999E-2</v>
      </c>
      <c r="L14" s="57">
        <f>'Tabela IV'!L14/'Tabela IV'!L$44</f>
        <v>3.8300000000000001E-2</v>
      </c>
      <c r="M14" s="57">
        <f>'Tabela IV'!M14/'Tabela IV'!M$44</f>
        <v>0.1129</v>
      </c>
      <c r="N14" s="57">
        <f>'Tabela IV'!N14/'Tabela IV'!N$44</f>
        <v>5.6800000000000003E-2</v>
      </c>
      <c r="O14" s="57">
        <f>'Tabela IV'!O14/'Tabela IV'!O$44</f>
        <v>0</v>
      </c>
      <c r="P14" s="57">
        <f>'Tabela IV'!P14/'Tabela IV'!P$44</f>
        <v>4.1300000000000003E-2</v>
      </c>
      <c r="Q14" s="57">
        <f>'Tabela IV'!Q14/'Tabela IV'!Q$44</f>
        <v>7.7899999999999997E-2</v>
      </c>
      <c r="R14" s="57">
        <f>'Tabela IV'!R14/'Tabela IV'!R$44</f>
        <v>0</v>
      </c>
      <c r="S14" s="57">
        <f>'Tabela IV'!S14/'Tabela IV'!S$44</f>
        <v>8.0199999999999994E-2</v>
      </c>
      <c r="T14" s="57" t="e">
        <f>'Tabela IV'!T14/'Tabela IV'!T$44</f>
        <v>#DIV/0!</v>
      </c>
      <c r="U14" s="57">
        <f>'Tabela IV'!U14/'Tabela IV'!U$44</f>
        <v>0.2064</v>
      </c>
      <c r="V14" s="57">
        <f>'Tabela IV'!V14/'Tabela IV'!V$44</f>
        <v>7.6300000000000007E-2</v>
      </c>
      <c r="W14" s="57">
        <f>'Tabela IV'!W14/'Tabela IV'!W$44</f>
        <v>4.8899999999999999E-2</v>
      </c>
      <c r="X14" s="58">
        <f>'Tabela IV'!X14/'Tabela IV'!X$44</f>
        <v>8.1000000000000003E-2</v>
      </c>
      <c r="Y14" s="2"/>
      <c r="Z14" s="52"/>
      <c r="AA14" s="2"/>
    </row>
    <row r="15" spans="1:27" s="1" customFormat="1" x14ac:dyDescent="0.25">
      <c r="A15" s="31" t="s">
        <v>74</v>
      </c>
      <c r="B15" s="14">
        <v>424</v>
      </c>
      <c r="C15" s="15" t="s">
        <v>35</v>
      </c>
      <c r="D15" s="57">
        <f>'Tabela IV'!D15/'Tabela IV'!D$44</f>
        <v>3.9300000000000002E-2</v>
      </c>
      <c r="E15" s="57">
        <f>'Tabela IV'!E15/'Tabela IV'!E$44</f>
        <v>7.6899999999999996E-2</v>
      </c>
      <c r="F15" s="57">
        <f>'Tabela IV'!F15/'Tabela IV'!F$44</f>
        <v>5.4000000000000003E-3</v>
      </c>
      <c r="G15" s="57">
        <f>'Tabela IV'!G15/'Tabela IV'!G$44</f>
        <v>4.3E-3</v>
      </c>
      <c r="H15" s="57">
        <f>'Tabela IV'!H15/'Tabela IV'!H$44</f>
        <v>6.9999999999999999E-4</v>
      </c>
      <c r="I15" s="57">
        <f>'Tabela IV'!I15/'Tabela IV'!I$44</f>
        <v>2.5600000000000001E-2</v>
      </c>
      <c r="J15" s="57">
        <f>'Tabela IV'!J15/'Tabela IV'!J$44</f>
        <v>2.0000000000000001E-4</v>
      </c>
      <c r="K15" s="57">
        <f>'Tabela IV'!K15/'Tabela IV'!K$44</f>
        <v>2.9999999999999997E-4</v>
      </c>
      <c r="L15" s="57">
        <f>'Tabela IV'!L15/'Tabela IV'!L$44</f>
        <v>7.9000000000000008E-3</v>
      </c>
      <c r="M15" s="57">
        <f>'Tabela IV'!M15/'Tabela IV'!M$44</f>
        <v>6.4899999999999999E-2</v>
      </c>
      <c r="N15" s="57">
        <f>'Tabela IV'!N15/'Tabela IV'!N$44</f>
        <v>0.12609999999999999</v>
      </c>
      <c r="O15" s="57">
        <f>'Tabela IV'!O15/'Tabela IV'!O$44</f>
        <v>4.5699999999999998E-2</v>
      </c>
      <c r="P15" s="57">
        <f>'Tabela IV'!P15/'Tabela IV'!P$44</f>
        <v>0.12790000000000001</v>
      </c>
      <c r="Q15" s="57">
        <f>'Tabela IV'!Q15/'Tabela IV'!Q$44</f>
        <v>0.60409999999999997</v>
      </c>
      <c r="R15" s="57">
        <f>'Tabela IV'!R15/'Tabela IV'!R$44</f>
        <v>0</v>
      </c>
      <c r="S15" s="57">
        <f>'Tabela IV'!S15/'Tabela IV'!S$44</f>
        <v>0.26929999999999998</v>
      </c>
      <c r="T15" s="57" t="e">
        <f>'Tabela IV'!T15/'Tabela IV'!T$44</f>
        <v>#DIV/0!</v>
      </c>
      <c r="U15" s="57">
        <f>'Tabela IV'!U15/'Tabela IV'!U$44</f>
        <v>7.8E-2</v>
      </c>
      <c r="V15" s="57">
        <f>'Tabela IV'!V15/'Tabela IV'!V$44</f>
        <v>0.12809999999999999</v>
      </c>
      <c r="W15" s="57">
        <f>'Tabela IV'!W15/'Tabela IV'!W$44</f>
        <v>0.37580000000000002</v>
      </c>
      <c r="X15" s="58">
        <f>'Tabela IV'!X15/'Tabela IV'!X$44</f>
        <v>8.5400000000000004E-2</v>
      </c>
      <c r="Y15" s="2"/>
      <c r="Z15" s="52"/>
      <c r="AA15" s="2"/>
    </row>
    <row r="16" spans="1:27" s="1" customFormat="1" x14ac:dyDescent="0.25">
      <c r="A16" s="31" t="s">
        <v>75</v>
      </c>
      <c r="B16" s="14">
        <v>425</v>
      </c>
      <c r="C16" s="15" t="s">
        <v>36</v>
      </c>
      <c r="D16" s="57">
        <f>'Tabela IV'!D16/'Tabela IV'!D$44</f>
        <v>2.8000000000000001E-2</v>
      </c>
      <c r="E16" s="57">
        <f>'Tabela IV'!E16/'Tabela IV'!E$44</f>
        <v>0.17879999999999999</v>
      </c>
      <c r="F16" s="57">
        <f>'Tabela IV'!F16/'Tabela IV'!F$44</f>
        <v>1.54E-2</v>
      </c>
      <c r="G16" s="57">
        <f>'Tabela IV'!G16/'Tabela IV'!G$44</f>
        <v>1.03E-2</v>
      </c>
      <c r="H16" s="57">
        <f>'Tabela IV'!H16/'Tabela IV'!H$44</f>
        <v>4.7000000000000002E-3</v>
      </c>
      <c r="I16" s="57">
        <f>'Tabela IV'!I16/'Tabela IV'!I$44</f>
        <v>8.9999999999999998E-4</v>
      </c>
      <c r="J16" s="57">
        <f>'Tabela IV'!J16/'Tabela IV'!J$44</f>
        <v>0</v>
      </c>
      <c r="K16" s="57">
        <f>'Tabela IV'!K16/'Tabela IV'!K$44</f>
        <v>7.7000000000000002E-3</v>
      </c>
      <c r="L16" s="57">
        <f>'Tabela IV'!L16/'Tabela IV'!L$44</f>
        <v>2.3E-2</v>
      </c>
      <c r="M16" s="57">
        <f>'Tabela IV'!M16/'Tabela IV'!M$44</f>
        <v>1.7999999999999999E-2</v>
      </c>
      <c r="N16" s="57">
        <f>'Tabela IV'!N16/'Tabela IV'!N$44</f>
        <v>6.2E-2</v>
      </c>
      <c r="O16" s="57">
        <f>'Tabela IV'!O16/'Tabela IV'!O$44</f>
        <v>1.4E-3</v>
      </c>
      <c r="P16" s="57">
        <f>'Tabela IV'!P16/'Tabela IV'!P$44</f>
        <v>0.16539999999999999</v>
      </c>
      <c r="Q16" s="57">
        <f>'Tabela IV'!Q16/'Tabela IV'!Q$44</f>
        <v>7.7899999999999997E-2</v>
      </c>
      <c r="R16" s="57">
        <f>'Tabela IV'!R16/'Tabela IV'!R$44</f>
        <v>0</v>
      </c>
      <c r="S16" s="57">
        <f>'Tabela IV'!S16/'Tabela IV'!S$44</f>
        <v>0.27889999999999998</v>
      </c>
      <c r="T16" s="57" t="e">
        <f>'Tabela IV'!T16/'Tabela IV'!T$44</f>
        <v>#DIV/0!</v>
      </c>
      <c r="U16" s="57">
        <f>'Tabela IV'!U16/'Tabela IV'!U$44</f>
        <v>1.0800000000000001E-2</v>
      </c>
      <c r="V16" s="57">
        <f>'Tabela IV'!V16/'Tabela IV'!V$44</f>
        <v>4.4999999999999997E-3</v>
      </c>
      <c r="W16" s="57">
        <f>'Tabela IV'!W16/'Tabela IV'!W$44</f>
        <v>1.01E-2</v>
      </c>
      <c r="X16" s="58">
        <f>'Tabela IV'!X16/'Tabela IV'!X$44</f>
        <v>3.3700000000000001E-2</v>
      </c>
      <c r="Y16" s="2"/>
      <c r="Z16" s="52"/>
      <c r="AA16" s="2"/>
    </row>
    <row r="17" spans="1:27" s="1" customFormat="1" x14ac:dyDescent="0.25">
      <c r="A17" s="31" t="s">
        <v>76</v>
      </c>
      <c r="B17" s="14">
        <v>426</v>
      </c>
      <c r="C17" s="15" t="s">
        <v>37</v>
      </c>
      <c r="D17" s="57">
        <f>'Tabela IV'!D17/'Tabela IV'!D$44</f>
        <v>3.7900000000000003E-2</v>
      </c>
      <c r="E17" s="57">
        <f>'Tabela IV'!E17/'Tabela IV'!E$44</f>
        <v>5.8400000000000001E-2</v>
      </c>
      <c r="F17" s="57">
        <f>'Tabela IV'!F17/'Tabela IV'!F$44</f>
        <v>7.9899999999999999E-2</v>
      </c>
      <c r="G17" s="57">
        <f>'Tabela IV'!G17/'Tabela IV'!G$44</f>
        <v>1.0699999999999999E-2</v>
      </c>
      <c r="H17" s="57">
        <f>'Tabela IV'!H17/'Tabela IV'!H$44</f>
        <v>5.4999999999999997E-3</v>
      </c>
      <c r="I17" s="57">
        <f>'Tabela IV'!I17/'Tabela IV'!I$44</f>
        <v>8.9999999999999998E-4</v>
      </c>
      <c r="J17" s="57">
        <f>'Tabela IV'!J17/'Tabela IV'!J$44</f>
        <v>2.0000000000000001E-4</v>
      </c>
      <c r="K17" s="57">
        <f>'Tabela IV'!K17/'Tabela IV'!K$44</f>
        <v>4.1999999999999997E-3</v>
      </c>
      <c r="L17" s="57">
        <f>'Tabela IV'!L17/'Tabela IV'!L$44</f>
        <v>1.89E-2</v>
      </c>
      <c r="M17" s="57">
        <f>'Tabela IV'!M17/'Tabela IV'!M$44</f>
        <v>2.0899999999999998E-2</v>
      </c>
      <c r="N17" s="57">
        <f>'Tabela IV'!N17/'Tabela IV'!N$44</f>
        <v>1.72E-2</v>
      </c>
      <c r="O17" s="57">
        <f>'Tabela IV'!O17/'Tabela IV'!O$44</f>
        <v>0</v>
      </c>
      <c r="P17" s="57">
        <f>'Tabela IV'!P17/'Tabela IV'!P$44</f>
        <v>2.1600000000000001E-2</v>
      </c>
      <c r="Q17" s="57">
        <f>'Tabela IV'!Q17/'Tabela IV'!Q$44</f>
        <v>1.15E-2</v>
      </c>
      <c r="R17" s="57">
        <f>'Tabela IV'!R17/'Tabela IV'!R$44</f>
        <v>0</v>
      </c>
      <c r="S17" s="57">
        <f>'Tabela IV'!S17/'Tabela IV'!S$44</f>
        <v>3.1600000000000003E-2</v>
      </c>
      <c r="T17" s="57" t="e">
        <f>'Tabela IV'!T17/'Tabela IV'!T$44</f>
        <v>#DIV/0!</v>
      </c>
      <c r="U17" s="57">
        <f>'Tabela IV'!U17/'Tabela IV'!U$44</f>
        <v>3.6799999999999999E-2</v>
      </c>
      <c r="V17" s="57">
        <f>'Tabela IV'!V17/'Tabela IV'!V$44</f>
        <v>9.9000000000000008E-3</v>
      </c>
      <c r="W17" s="57">
        <f>'Tabela IV'!W17/'Tabela IV'!W$44</f>
        <v>2.12E-2</v>
      </c>
      <c r="X17" s="58">
        <f>'Tabela IV'!X17/'Tabela IV'!X$44</f>
        <v>2.8500000000000001E-2</v>
      </c>
      <c r="Y17" s="2"/>
      <c r="Z17" s="52"/>
      <c r="AA17" s="2"/>
    </row>
    <row r="18" spans="1:27" s="36" customFormat="1" ht="18" customHeight="1" x14ac:dyDescent="0.25">
      <c r="A18" s="32" t="s">
        <v>77</v>
      </c>
      <c r="B18" s="37">
        <v>43</v>
      </c>
      <c r="C18" s="34" t="s">
        <v>108</v>
      </c>
      <c r="D18" s="59">
        <f>'Tabela IV'!D18/'Tabela IV'!D$44</f>
        <v>6.9999999999999999E-4</v>
      </c>
      <c r="E18" s="59">
        <f>'Tabela IV'!E18/'Tabela IV'!E$44</f>
        <v>0</v>
      </c>
      <c r="F18" s="59">
        <f>'Tabela IV'!F18/'Tabela IV'!F$44</f>
        <v>0</v>
      </c>
      <c r="G18" s="59">
        <f>'Tabela IV'!G18/'Tabela IV'!G$44</f>
        <v>0</v>
      </c>
      <c r="H18" s="59">
        <f>'Tabela IV'!H18/'Tabela IV'!H$44</f>
        <v>0</v>
      </c>
      <c r="I18" s="59">
        <f>'Tabela IV'!I18/'Tabela IV'!I$44</f>
        <v>0</v>
      </c>
      <c r="J18" s="59">
        <f>'Tabela IV'!J18/'Tabela IV'!J$44</f>
        <v>0</v>
      </c>
      <c r="K18" s="59">
        <f>'Tabela IV'!K18/'Tabela IV'!K$44</f>
        <v>0</v>
      </c>
      <c r="L18" s="59">
        <f>'Tabela IV'!L18/'Tabela IV'!L$44</f>
        <v>0</v>
      </c>
      <c r="M18" s="59">
        <f>'Tabela IV'!M18/'Tabela IV'!M$44</f>
        <v>0</v>
      </c>
      <c r="N18" s="59">
        <f>'Tabela IV'!N18/'Tabela IV'!N$44</f>
        <v>1E-4</v>
      </c>
      <c r="O18" s="59">
        <f>'Tabela IV'!O18/'Tabela IV'!O$44</f>
        <v>0</v>
      </c>
      <c r="P18" s="59">
        <f>'Tabela IV'!P18/'Tabela IV'!P$44</f>
        <v>0</v>
      </c>
      <c r="Q18" s="59">
        <f>'Tabela IV'!Q18/'Tabela IV'!Q$44</f>
        <v>0</v>
      </c>
      <c r="R18" s="59">
        <f>'Tabela IV'!R18/'Tabela IV'!R$44</f>
        <v>0</v>
      </c>
      <c r="S18" s="59">
        <f>'Tabela IV'!S18/'Tabela IV'!S$44</f>
        <v>0</v>
      </c>
      <c r="T18" s="59" t="e">
        <f>'Tabela IV'!T18/'Tabela IV'!T$44</f>
        <v>#DIV/0!</v>
      </c>
      <c r="U18" s="59">
        <f>'Tabela IV'!U18/'Tabela IV'!U$44</f>
        <v>0</v>
      </c>
      <c r="V18" s="59">
        <f>'Tabela IV'!V18/'Tabela IV'!V$44</f>
        <v>0</v>
      </c>
      <c r="W18" s="59">
        <f>'Tabela IV'!W18/'Tabela IV'!W$44</f>
        <v>0</v>
      </c>
      <c r="X18" s="60">
        <f>'Tabela IV'!X18/'Tabela IV'!X$44</f>
        <v>2.0000000000000001E-4</v>
      </c>
      <c r="Y18" s="35"/>
      <c r="Z18" s="52"/>
      <c r="AA18" s="35"/>
    </row>
    <row r="19" spans="1:27" s="36" customFormat="1" ht="30" x14ac:dyDescent="0.25">
      <c r="A19" s="32" t="s">
        <v>78</v>
      </c>
      <c r="B19" s="37">
        <v>44</v>
      </c>
      <c r="C19" s="34" t="s">
        <v>60</v>
      </c>
      <c r="D19" s="59">
        <f>'Tabela IV'!D19/'Tabela IV'!D$44</f>
        <v>1.9900000000000001E-2</v>
      </c>
      <c r="E19" s="59">
        <f>'Tabela IV'!E19/'Tabela IV'!E$44</f>
        <v>5.9999999999999995E-4</v>
      </c>
      <c r="F19" s="59">
        <f>'Tabela IV'!F19/'Tabela IV'!F$44</f>
        <v>1E-4</v>
      </c>
      <c r="G19" s="59">
        <f>'Tabela IV'!G19/'Tabela IV'!G$44</f>
        <v>0</v>
      </c>
      <c r="H19" s="59">
        <f>'Tabela IV'!H19/'Tabela IV'!H$44</f>
        <v>0</v>
      </c>
      <c r="I19" s="59">
        <f>'Tabela IV'!I19/'Tabela IV'!I$44</f>
        <v>0</v>
      </c>
      <c r="J19" s="59">
        <f>'Tabela IV'!J19/'Tabela IV'!J$44</f>
        <v>0</v>
      </c>
      <c r="K19" s="59">
        <f>'Tabela IV'!K19/'Tabela IV'!K$44</f>
        <v>1E-4</v>
      </c>
      <c r="L19" s="59">
        <f>'Tabela IV'!L19/'Tabela IV'!L$44</f>
        <v>1.1000000000000001E-3</v>
      </c>
      <c r="M19" s="59">
        <f>'Tabela IV'!M19/'Tabela IV'!M$44</f>
        <v>6.1000000000000004E-3</v>
      </c>
      <c r="N19" s="59">
        <f>'Tabela IV'!N19/'Tabela IV'!N$44</f>
        <v>6.1000000000000004E-3</v>
      </c>
      <c r="O19" s="59">
        <f>'Tabela IV'!O19/'Tabela IV'!O$44</f>
        <v>0</v>
      </c>
      <c r="P19" s="59">
        <f>'Tabela IV'!P19/'Tabela IV'!P$44</f>
        <v>0</v>
      </c>
      <c r="Q19" s="59">
        <f>'Tabela IV'!Q19/'Tabela IV'!Q$44</f>
        <v>0</v>
      </c>
      <c r="R19" s="59">
        <f>'Tabela IV'!R19/'Tabela IV'!R$44</f>
        <v>0</v>
      </c>
      <c r="S19" s="59">
        <f>'Tabela IV'!S19/'Tabela IV'!S$44</f>
        <v>0</v>
      </c>
      <c r="T19" s="59" t="e">
        <f>'Tabela IV'!T19/'Tabela IV'!T$44</f>
        <v>#DIV/0!</v>
      </c>
      <c r="U19" s="59">
        <f>'Tabela IV'!U19/'Tabela IV'!U$44</f>
        <v>0</v>
      </c>
      <c r="V19" s="59">
        <f>'Tabela IV'!V19/'Tabela IV'!V$44</f>
        <v>8.3000000000000001E-3</v>
      </c>
      <c r="W19" s="59">
        <f>'Tabela IV'!W19/'Tabela IV'!W$44</f>
        <v>0</v>
      </c>
      <c r="X19" s="60">
        <f>'Tabela IV'!X19/'Tabela IV'!X$44</f>
        <v>8.3999999999999995E-3</v>
      </c>
      <c r="Y19" s="35"/>
      <c r="Z19" s="52"/>
      <c r="AA19" s="35"/>
    </row>
    <row r="20" spans="1:27" s="1" customFormat="1" x14ac:dyDescent="0.25">
      <c r="A20" s="31" t="s">
        <v>79</v>
      </c>
      <c r="B20" s="14">
        <v>441</v>
      </c>
      <c r="C20" s="15" t="s">
        <v>38</v>
      </c>
      <c r="D20" s="57">
        <f>'Tabela IV'!D20/'Tabela IV'!D$44</f>
        <v>1.6E-2</v>
      </c>
      <c r="E20" s="57">
        <f>'Tabela IV'!E20/'Tabela IV'!E$44</f>
        <v>5.9999999999999995E-4</v>
      </c>
      <c r="F20" s="57">
        <f>'Tabela IV'!F20/'Tabela IV'!F$44</f>
        <v>1E-4</v>
      </c>
      <c r="G20" s="57">
        <f>'Tabela IV'!G20/'Tabela IV'!G$44</f>
        <v>0</v>
      </c>
      <c r="H20" s="57">
        <f>'Tabela IV'!H20/'Tabela IV'!H$44</f>
        <v>0</v>
      </c>
      <c r="I20" s="57">
        <f>'Tabela IV'!I20/'Tabela IV'!I$44</f>
        <v>0</v>
      </c>
      <c r="J20" s="57">
        <f>'Tabela IV'!J20/'Tabela IV'!J$44</f>
        <v>0</v>
      </c>
      <c r="K20" s="57">
        <f>'Tabela IV'!K20/'Tabela IV'!K$44</f>
        <v>0</v>
      </c>
      <c r="L20" s="57">
        <f>'Tabela IV'!L20/'Tabela IV'!L$44</f>
        <v>8.0000000000000004E-4</v>
      </c>
      <c r="M20" s="57">
        <f>'Tabela IV'!M20/'Tabela IV'!M$44</f>
        <v>6.1000000000000004E-3</v>
      </c>
      <c r="N20" s="57">
        <f>'Tabela IV'!N20/'Tabela IV'!N$44</f>
        <v>4.7999999999999996E-3</v>
      </c>
      <c r="O20" s="57">
        <f>'Tabela IV'!O20/'Tabela IV'!O$44</f>
        <v>0</v>
      </c>
      <c r="P20" s="57">
        <f>'Tabela IV'!P20/'Tabela IV'!P$44</f>
        <v>0</v>
      </c>
      <c r="Q20" s="57">
        <f>'Tabela IV'!Q20/'Tabela IV'!Q$44</f>
        <v>0</v>
      </c>
      <c r="R20" s="57">
        <f>'Tabela IV'!R20/'Tabela IV'!R$44</f>
        <v>0</v>
      </c>
      <c r="S20" s="57">
        <f>'Tabela IV'!S20/'Tabela IV'!S$44</f>
        <v>0</v>
      </c>
      <c r="T20" s="57" t="e">
        <f>'Tabela IV'!T20/'Tabela IV'!T$44</f>
        <v>#DIV/0!</v>
      </c>
      <c r="U20" s="57">
        <f>'Tabela IV'!U20/'Tabela IV'!U$44</f>
        <v>0</v>
      </c>
      <c r="V20" s="57">
        <f>'Tabela IV'!V20/'Tabela IV'!V$44</f>
        <v>8.2000000000000007E-3</v>
      </c>
      <c r="W20" s="57">
        <f>'Tabela IV'!W20/'Tabela IV'!W$44</f>
        <v>0</v>
      </c>
      <c r="X20" s="58">
        <f>'Tabela IV'!X20/'Tabela IV'!X$44</f>
        <v>6.8999999999999999E-3</v>
      </c>
      <c r="Y20" s="2"/>
      <c r="Z20" s="52"/>
      <c r="AA20" s="2"/>
    </row>
    <row r="21" spans="1:27" s="1" customFormat="1" x14ac:dyDescent="0.25">
      <c r="A21" s="31" t="s">
        <v>80</v>
      </c>
      <c r="B21" s="14">
        <v>442</v>
      </c>
      <c r="C21" s="15" t="s">
        <v>39</v>
      </c>
      <c r="D21" s="57">
        <f>'Tabela IV'!D21/'Tabela IV'!D$44</f>
        <v>5.0000000000000001E-4</v>
      </c>
      <c r="E21" s="57">
        <f>'Tabela IV'!E21/'Tabela IV'!E$44</f>
        <v>0</v>
      </c>
      <c r="F21" s="57">
        <f>'Tabela IV'!F21/'Tabela IV'!F$44</f>
        <v>0</v>
      </c>
      <c r="G21" s="57">
        <f>'Tabela IV'!G21/'Tabela IV'!G$44</f>
        <v>0</v>
      </c>
      <c r="H21" s="57">
        <f>'Tabela IV'!H21/'Tabela IV'!H$44</f>
        <v>0</v>
      </c>
      <c r="I21" s="57">
        <f>'Tabela IV'!I21/'Tabela IV'!I$44</f>
        <v>0</v>
      </c>
      <c r="J21" s="57">
        <f>'Tabela IV'!J21/'Tabela IV'!J$44</f>
        <v>0</v>
      </c>
      <c r="K21" s="57">
        <f>'Tabela IV'!K21/'Tabela IV'!K$44</f>
        <v>0</v>
      </c>
      <c r="L21" s="57">
        <f>'Tabela IV'!L21/'Tabela IV'!L$44</f>
        <v>0</v>
      </c>
      <c r="M21" s="57">
        <f>'Tabela IV'!M21/'Tabela IV'!M$44</f>
        <v>0</v>
      </c>
      <c r="N21" s="57">
        <f>'Tabela IV'!N21/'Tabela IV'!N$44</f>
        <v>0</v>
      </c>
      <c r="O21" s="57">
        <f>'Tabela IV'!O21/'Tabela IV'!O$44</f>
        <v>0</v>
      </c>
      <c r="P21" s="57">
        <f>'Tabela IV'!P21/'Tabela IV'!P$44</f>
        <v>0</v>
      </c>
      <c r="Q21" s="57">
        <f>'Tabela IV'!Q21/'Tabela IV'!Q$44</f>
        <v>0</v>
      </c>
      <c r="R21" s="57">
        <f>'Tabela IV'!R21/'Tabela IV'!R$44</f>
        <v>0</v>
      </c>
      <c r="S21" s="57">
        <f>'Tabela IV'!S21/'Tabela IV'!S$44</f>
        <v>0</v>
      </c>
      <c r="T21" s="57" t="e">
        <f>'Tabela IV'!T21/'Tabela IV'!T$44</f>
        <v>#DIV/0!</v>
      </c>
      <c r="U21" s="57">
        <f>'Tabela IV'!U21/'Tabela IV'!U$44</f>
        <v>0</v>
      </c>
      <c r="V21" s="57">
        <f>'Tabela IV'!V21/'Tabela IV'!V$44</f>
        <v>0</v>
      </c>
      <c r="W21" s="57">
        <f>'Tabela IV'!W21/'Tabela IV'!W$44</f>
        <v>0</v>
      </c>
      <c r="X21" s="58">
        <f>'Tabela IV'!X21/'Tabela IV'!X$44</f>
        <v>2.0000000000000001E-4</v>
      </c>
      <c r="Y21" s="2"/>
      <c r="Z21" s="52"/>
      <c r="AA21" s="2"/>
    </row>
    <row r="22" spans="1:27" s="1" customFormat="1" x14ac:dyDescent="0.25">
      <c r="A22" s="31" t="s">
        <v>81</v>
      </c>
      <c r="B22" s="14">
        <v>444</v>
      </c>
      <c r="C22" s="15" t="s">
        <v>40</v>
      </c>
      <c r="D22" s="57">
        <f>'Tabela IV'!D22/'Tabela IV'!D$44</f>
        <v>3.3999999999999998E-3</v>
      </c>
      <c r="E22" s="57">
        <f>'Tabela IV'!E22/'Tabela IV'!E$44</f>
        <v>0</v>
      </c>
      <c r="F22" s="57">
        <f>'Tabela IV'!F22/'Tabela IV'!F$44</f>
        <v>0</v>
      </c>
      <c r="G22" s="57">
        <f>'Tabela IV'!G22/'Tabela IV'!G$44</f>
        <v>0</v>
      </c>
      <c r="H22" s="57">
        <f>'Tabela IV'!H22/'Tabela IV'!H$44</f>
        <v>0</v>
      </c>
      <c r="I22" s="57">
        <f>'Tabela IV'!I22/'Tabela IV'!I$44</f>
        <v>0</v>
      </c>
      <c r="J22" s="57">
        <f>'Tabela IV'!J22/'Tabela IV'!J$44</f>
        <v>0</v>
      </c>
      <c r="K22" s="57">
        <f>'Tabela IV'!K22/'Tabela IV'!K$44</f>
        <v>1E-4</v>
      </c>
      <c r="L22" s="57">
        <f>'Tabela IV'!L22/'Tabela IV'!L$44</f>
        <v>2.0000000000000001E-4</v>
      </c>
      <c r="M22" s="57">
        <f>'Tabela IV'!M22/'Tabela IV'!M$44</f>
        <v>0</v>
      </c>
      <c r="N22" s="57">
        <f>'Tabela IV'!N22/'Tabela IV'!N$44</f>
        <v>1.2999999999999999E-3</v>
      </c>
      <c r="O22" s="57">
        <f>'Tabela IV'!O22/'Tabela IV'!O$44</f>
        <v>0</v>
      </c>
      <c r="P22" s="57">
        <f>'Tabela IV'!P22/'Tabela IV'!P$44</f>
        <v>0</v>
      </c>
      <c r="Q22" s="57">
        <f>'Tabela IV'!Q22/'Tabela IV'!Q$44</f>
        <v>0</v>
      </c>
      <c r="R22" s="57">
        <f>'Tabela IV'!R22/'Tabela IV'!R$44</f>
        <v>0</v>
      </c>
      <c r="S22" s="57">
        <f>'Tabela IV'!S22/'Tabela IV'!S$44</f>
        <v>0</v>
      </c>
      <c r="T22" s="57" t="e">
        <f>'Tabela IV'!T22/'Tabela IV'!T$44</f>
        <v>#DIV/0!</v>
      </c>
      <c r="U22" s="57">
        <f>'Tabela IV'!U22/'Tabela IV'!U$44</f>
        <v>0</v>
      </c>
      <c r="V22" s="57">
        <f>'Tabela IV'!V22/'Tabela IV'!V$44</f>
        <v>1E-4</v>
      </c>
      <c r="W22" s="57">
        <f>'Tabela IV'!W22/'Tabela IV'!W$44</f>
        <v>0</v>
      </c>
      <c r="X22" s="58">
        <f>'Tabela IV'!X22/'Tabela IV'!X$44</f>
        <v>1.4E-3</v>
      </c>
      <c r="Y22" s="2"/>
      <c r="Z22" s="52"/>
      <c r="AA22" s="2"/>
    </row>
    <row r="23" spans="1:27" s="36" customFormat="1" ht="18" customHeight="1" x14ac:dyDescent="0.25">
      <c r="A23" s="32" t="s">
        <v>82</v>
      </c>
      <c r="B23" s="37">
        <v>45</v>
      </c>
      <c r="C23" s="34" t="s">
        <v>61</v>
      </c>
      <c r="D23" s="59">
        <f>'Tabela IV'!D23/'Tabela IV'!D$44</f>
        <v>3.0999999999999999E-3</v>
      </c>
      <c r="E23" s="59">
        <f>'Tabela IV'!E23/'Tabela IV'!E$44</f>
        <v>4.65E-2</v>
      </c>
      <c r="F23" s="59">
        <f>'Tabela IV'!F23/'Tabela IV'!F$44</f>
        <v>0</v>
      </c>
      <c r="G23" s="59">
        <f>'Tabela IV'!G23/'Tabela IV'!G$44</f>
        <v>0</v>
      </c>
      <c r="H23" s="59">
        <f>'Tabela IV'!H23/'Tabela IV'!H$44</f>
        <v>5.9999999999999995E-4</v>
      </c>
      <c r="I23" s="59">
        <f>'Tabela IV'!I23/'Tabela IV'!I$44</f>
        <v>0</v>
      </c>
      <c r="J23" s="59">
        <f>'Tabela IV'!J23/'Tabela IV'!J$44</f>
        <v>0</v>
      </c>
      <c r="K23" s="59">
        <f>'Tabela IV'!K23/'Tabela IV'!K$44</f>
        <v>5.7999999999999996E-3</v>
      </c>
      <c r="L23" s="59">
        <f>'Tabela IV'!L23/'Tabela IV'!L$44</f>
        <v>9.9000000000000008E-3</v>
      </c>
      <c r="M23" s="59">
        <f>'Tabela IV'!M23/'Tabela IV'!M$44</f>
        <v>6.6100000000000006E-2</v>
      </c>
      <c r="N23" s="59">
        <f>'Tabela IV'!N23/'Tabela IV'!N$44</f>
        <v>7.46E-2</v>
      </c>
      <c r="O23" s="59">
        <f>'Tabela IV'!O23/'Tabela IV'!O$44</f>
        <v>0.48139999999999999</v>
      </c>
      <c r="P23" s="59">
        <f>'Tabela IV'!P23/'Tabela IV'!P$44</f>
        <v>7.3599999999999999E-2</v>
      </c>
      <c r="Q23" s="59">
        <f>'Tabela IV'!Q23/'Tabela IV'!Q$44</f>
        <v>4.9200000000000001E-2</v>
      </c>
      <c r="R23" s="59">
        <f>'Tabela IV'!R23/'Tabela IV'!R$44</f>
        <v>1</v>
      </c>
      <c r="S23" s="59">
        <f>'Tabela IV'!S23/'Tabela IV'!S$44</f>
        <v>0.1188</v>
      </c>
      <c r="T23" s="59" t="e">
        <f>'Tabela IV'!T23/'Tabela IV'!T$44</f>
        <v>#DIV/0!</v>
      </c>
      <c r="U23" s="59">
        <f>'Tabela IV'!U23/'Tabela IV'!U$44</f>
        <v>0.2145</v>
      </c>
      <c r="V23" s="59">
        <f>'Tabela IV'!V23/'Tabela IV'!V$44</f>
        <v>7.7200000000000005E-2</v>
      </c>
      <c r="W23" s="59">
        <f>'Tabela IV'!W23/'Tabela IV'!W$44</f>
        <v>0.27589999999999998</v>
      </c>
      <c r="X23" s="60">
        <f>'Tabela IV'!X23/'Tabela IV'!X$44</f>
        <v>3.6700000000000003E-2</v>
      </c>
      <c r="Y23" s="35"/>
      <c r="Z23" s="52"/>
      <c r="AA23" s="35"/>
    </row>
    <row r="24" spans="1:27" s="1" customFormat="1" ht="45" x14ac:dyDescent="0.25">
      <c r="A24" s="31" t="s">
        <v>83</v>
      </c>
      <c r="B24" s="14">
        <v>4511</v>
      </c>
      <c r="C24" s="15" t="s">
        <v>41</v>
      </c>
      <c r="D24" s="57">
        <f>'Tabela IV'!D24/'Tabela IV'!D$44</f>
        <v>2.5000000000000001E-3</v>
      </c>
      <c r="E24" s="57">
        <f>'Tabela IV'!E24/'Tabela IV'!E$44</f>
        <v>4.65E-2</v>
      </c>
      <c r="F24" s="57">
        <f>'Tabela IV'!F24/'Tabela IV'!F$44</f>
        <v>0</v>
      </c>
      <c r="G24" s="57">
        <f>'Tabela IV'!G24/'Tabela IV'!G$44</f>
        <v>0</v>
      </c>
      <c r="H24" s="57">
        <f>'Tabela IV'!H24/'Tabela IV'!H$44</f>
        <v>5.9999999999999995E-4</v>
      </c>
      <c r="I24" s="57">
        <f>'Tabela IV'!I24/'Tabela IV'!I$44</f>
        <v>0</v>
      </c>
      <c r="J24" s="57">
        <f>'Tabela IV'!J24/'Tabela IV'!J$44</f>
        <v>0</v>
      </c>
      <c r="K24" s="57">
        <f>'Tabela IV'!K24/'Tabela IV'!K$44</f>
        <v>5.5999999999999999E-3</v>
      </c>
      <c r="L24" s="57">
        <f>'Tabela IV'!L24/'Tabela IV'!L$44</f>
        <v>9.9000000000000008E-3</v>
      </c>
      <c r="M24" s="57">
        <f>'Tabela IV'!M24/'Tabela IV'!M$44</f>
        <v>6.6100000000000006E-2</v>
      </c>
      <c r="N24" s="57">
        <f>'Tabela IV'!N24/'Tabela IV'!N$44</f>
        <v>5.4699999999999999E-2</v>
      </c>
      <c r="O24" s="57">
        <f>'Tabela IV'!O24/'Tabela IV'!O$44</f>
        <v>0.43690000000000001</v>
      </c>
      <c r="P24" s="57">
        <f>'Tabela IV'!P24/'Tabela IV'!P$44</f>
        <v>7.3599999999999999E-2</v>
      </c>
      <c r="Q24" s="57">
        <f>'Tabela IV'!Q24/'Tabela IV'!Q$44</f>
        <v>4.1700000000000001E-2</v>
      </c>
      <c r="R24" s="57">
        <f>'Tabela IV'!R24/'Tabela IV'!R$44</f>
        <v>0</v>
      </c>
      <c r="S24" s="57">
        <f>'Tabela IV'!S24/'Tabela IV'!S$44</f>
        <v>0.1124</v>
      </c>
      <c r="T24" s="57" t="e">
        <f>'Tabela IV'!T24/'Tabela IV'!T$44</f>
        <v>#DIV/0!</v>
      </c>
      <c r="U24" s="57">
        <f>'Tabela IV'!U24/'Tabela IV'!U$44</f>
        <v>0.2145</v>
      </c>
      <c r="V24" s="57">
        <f>'Tabela IV'!V24/'Tabela IV'!V$44</f>
        <v>5.2299999999999999E-2</v>
      </c>
      <c r="W24" s="57">
        <f>'Tabela IV'!W24/'Tabela IV'!W$44</f>
        <v>0.19070000000000001</v>
      </c>
      <c r="X24" s="58">
        <f>'Tabela IV'!X24/'Tabela IV'!X$44</f>
        <v>2.9100000000000001E-2</v>
      </c>
      <c r="Y24" s="2"/>
      <c r="Z24" s="52"/>
      <c r="AA24" s="2"/>
    </row>
    <row r="25" spans="1:27" s="1" customFormat="1" ht="45" x14ac:dyDescent="0.25">
      <c r="A25" s="31" t="s">
        <v>84</v>
      </c>
      <c r="B25" s="14">
        <v>4512</v>
      </c>
      <c r="C25" s="15" t="s">
        <v>42</v>
      </c>
      <c r="D25" s="57">
        <f>'Tabela IV'!D25/'Tabela IV'!D$44</f>
        <v>4.0000000000000002E-4</v>
      </c>
      <c r="E25" s="57">
        <f>'Tabela IV'!E25/'Tabela IV'!E$44</f>
        <v>0</v>
      </c>
      <c r="F25" s="57">
        <f>'Tabela IV'!F25/'Tabela IV'!F$44</f>
        <v>0</v>
      </c>
      <c r="G25" s="57">
        <f>'Tabela IV'!G25/'Tabela IV'!G$44</f>
        <v>0</v>
      </c>
      <c r="H25" s="57">
        <f>'Tabela IV'!H25/'Tabela IV'!H$44</f>
        <v>0</v>
      </c>
      <c r="I25" s="57">
        <f>'Tabela IV'!I25/'Tabela IV'!I$44</f>
        <v>0</v>
      </c>
      <c r="J25" s="57">
        <f>'Tabela IV'!J25/'Tabela IV'!J$44</f>
        <v>0</v>
      </c>
      <c r="K25" s="57">
        <f>'Tabela IV'!K25/'Tabela IV'!K$44</f>
        <v>0</v>
      </c>
      <c r="L25" s="57">
        <f>'Tabela IV'!L25/'Tabela IV'!L$44</f>
        <v>0</v>
      </c>
      <c r="M25" s="57">
        <f>'Tabela IV'!M25/'Tabela IV'!M$44</f>
        <v>0</v>
      </c>
      <c r="N25" s="57">
        <f>'Tabela IV'!N25/'Tabela IV'!N$44</f>
        <v>1.9900000000000001E-2</v>
      </c>
      <c r="O25" s="57">
        <f>'Tabela IV'!O25/'Tabela IV'!O$44</f>
        <v>4.4499999999999998E-2</v>
      </c>
      <c r="P25" s="57">
        <f>'Tabela IV'!P25/'Tabela IV'!P$44</f>
        <v>0</v>
      </c>
      <c r="Q25" s="57">
        <f>'Tabela IV'!Q25/'Tabela IV'!Q$44</f>
        <v>6.8999999999999999E-3</v>
      </c>
      <c r="R25" s="57">
        <f>'Tabela IV'!R25/'Tabela IV'!R$44</f>
        <v>1</v>
      </c>
      <c r="S25" s="57">
        <f>'Tabela IV'!S25/'Tabela IV'!S$44</f>
        <v>6.4999999999999997E-3</v>
      </c>
      <c r="T25" s="57" t="e">
        <f>'Tabela IV'!T25/'Tabela IV'!T$44</f>
        <v>#DIV/0!</v>
      </c>
      <c r="U25" s="57">
        <f>'Tabela IV'!U25/'Tabela IV'!U$44</f>
        <v>0</v>
      </c>
      <c r="V25" s="57">
        <f>'Tabela IV'!V25/'Tabela IV'!V$44</f>
        <v>0</v>
      </c>
      <c r="W25" s="57">
        <f>'Tabela IV'!W25/'Tabela IV'!W$44</f>
        <v>1.0800000000000001E-2</v>
      </c>
      <c r="X25" s="58">
        <f>'Tabela IV'!X25/'Tabela IV'!X$44</f>
        <v>4.7000000000000002E-3</v>
      </c>
      <c r="Y25" s="2"/>
      <c r="Z25" s="52"/>
      <c r="AA25" s="2"/>
    </row>
    <row r="26" spans="1:27" s="1" customFormat="1" ht="45" x14ac:dyDescent="0.25">
      <c r="A26" s="31" t="s">
        <v>85</v>
      </c>
      <c r="B26" s="14" t="s">
        <v>43</v>
      </c>
      <c r="C26" s="15" t="s">
        <v>44</v>
      </c>
      <c r="D26" s="57">
        <f>'Tabela IV'!D26/'Tabela IV'!D$44</f>
        <v>2.0000000000000001E-4</v>
      </c>
      <c r="E26" s="57">
        <f>'Tabela IV'!E26/'Tabela IV'!E$44</f>
        <v>0</v>
      </c>
      <c r="F26" s="57">
        <f>'Tabela IV'!F26/'Tabela IV'!F$44</f>
        <v>0</v>
      </c>
      <c r="G26" s="57">
        <f>'Tabela IV'!G26/'Tabela IV'!G$44</f>
        <v>0</v>
      </c>
      <c r="H26" s="57">
        <f>'Tabela IV'!H26/'Tabela IV'!H$44</f>
        <v>0</v>
      </c>
      <c r="I26" s="57">
        <f>'Tabela IV'!I26/'Tabela IV'!I$44</f>
        <v>0</v>
      </c>
      <c r="J26" s="57">
        <f>'Tabela IV'!J26/'Tabela IV'!J$44</f>
        <v>0</v>
      </c>
      <c r="K26" s="57">
        <f>'Tabela IV'!K26/'Tabela IV'!K$44</f>
        <v>2.0000000000000001E-4</v>
      </c>
      <c r="L26" s="57">
        <f>'Tabela IV'!L26/'Tabela IV'!L$44</f>
        <v>0</v>
      </c>
      <c r="M26" s="57">
        <f>'Tabela IV'!M26/'Tabela IV'!M$44</f>
        <v>0</v>
      </c>
      <c r="N26" s="57">
        <f>'Tabela IV'!N26/'Tabela IV'!N$44</f>
        <v>0</v>
      </c>
      <c r="O26" s="57">
        <f>'Tabela IV'!O26/'Tabela IV'!O$44</f>
        <v>0</v>
      </c>
      <c r="P26" s="57">
        <f>'Tabela IV'!P26/'Tabela IV'!P$44</f>
        <v>0</v>
      </c>
      <c r="Q26" s="57">
        <f>'Tabela IV'!Q26/'Tabela IV'!Q$44</f>
        <v>0</v>
      </c>
      <c r="R26" s="57">
        <f>'Tabela IV'!R26/'Tabela IV'!R$44</f>
        <v>0</v>
      </c>
      <c r="S26" s="57">
        <f>'Tabela IV'!S26/'Tabela IV'!S$44</f>
        <v>0</v>
      </c>
      <c r="T26" s="57" t="e">
        <f>'Tabela IV'!T26/'Tabela IV'!T$44</f>
        <v>#DIV/0!</v>
      </c>
      <c r="U26" s="57">
        <f>'Tabela IV'!U26/'Tabela IV'!U$44</f>
        <v>0</v>
      </c>
      <c r="V26" s="57">
        <f>'Tabela IV'!V26/'Tabela IV'!V$44</f>
        <v>1.61E-2</v>
      </c>
      <c r="W26" s="57">
        <f>'Tabela IV'!W26/'Tabela IV'!W$44</f>
        <v>7.4499999999999997E-2</v>
      </c>
      <c r="X26" s="58">
        <f>'Tabela IV'!X26/'Tabela IV'!X$44</f>
        <v>2.5999999999999999E-3</v>
      </c>
      <c r="Y26" s="2"/>
      <c r="Z26" s="52"/>
      <c r="AA26" s="2"/>
    </row>
    <row r="27" spans="1:27" s="1" customFormat="1" ht="45" x14ac:dyDescent="0.25">
      <c r="A27" s="31" t="s">
        <v>86</v>
      </c>
      <c r="B27" s="14" t="s">
        <v>45</v>
      </c>
      <c r="C27" s="15" t="s">
        <v>46</v>
      </c>
      <c r="D27" s="57">
        <f>'Tabela IV'!D27/'Tabela IV'!D$44</f>
        <v>0</v>
      </c>
      <c r="E27" s="57">
        <f>'Tabela IV'!E27/'Tabela IV'!E$44</f>
        <v>0</v>
      </c>
      <c r="F27" s="57">
        <f>'Tabela IV'!F27/'Tabela IV'!F$44</f>
        <v>0</v>
      </c>
      <c r="G27" s="57">
        <f>'Tabela IV'!G27/'Tabela IV'!G$44</f>
        <v>0</v>
      </c>
      <c r="H27" s="57">
        <f>'Tabela IV'!H27/'Tabela IV'!H$44</f>
        <v>0</v>
      </c>
      <c r="I27" s="57">
        <f>'Tabela IV'!I27/'Tabela IV'!I$44</f>
        <v>0</v>
      </c>
      <c r="J27" s="57">
        <f>'Tabela IV'!J27/'Tabela IV'!J$44</f>
        <v>0</v>
      </c>
      <c r="K27" s="57">
        <f>'Tabela IV'!K27/'Tabela IV'!K$44</f>
        <v>0</v>
      </c>
      <c r="L27" s="57">
        <f>'Tabela IV'!L27/'Tabela IV'!L$44</f>
        <v>0</v>
      </c>
      <c r="M27" s="57">
        <f>'Tabela IV'!M27/'Tabela IV'!M$44</f>
        <v>0</v>
      </c>
      <c r="N27" s="57">
        <f>'Tabela IV'!N27/'Tabela IV'!N$44</f>
        <v>0</v>
      </c>
      <c r="O27" s="57">
        <f>'Tabela IV'!O27/'Tabela IV'!O$44</f>
        <v>0</v>
      </c>
      <c r="P27" s="57">
        <f>'Tabela IV'!P27/'Tabela IV'!P$44</f>
        <v>0</v>
      </c>
      <c r="Q27" s="57">
        <f>'Tabela IV'!Q27/'Tabela IV'!Q$44</f>
        <v>5.0000000000000001E-4</v>
      </c>
      <c r="R27" s="57">
        <f>'Tabela IV'!R27/'Tabela IV'!R$44</f>
        <v>0</v>
      </c>
      <c r="S27" s="57">
        <f>'Tabela IV'!S27/'Tabela IV'!S$44</f>
        <v>0</v>
      </c>
      <c r="T27" s="57" t="e">
        <f>'Tabela IV'!T27/'Tabela IV'!T$44</f>
        <v>#DIV/0!</v>
      </c>
      <c r="U27" s="57">
        <f>'Tabela IV'!U27/'Tabela IV'!U$44</f>
        <v>0</v>
      </c>
      <c r="V27" s="57">
        <f>'Tabela IV'!V27/'Tabela IV'!V$44</f>
        <v>8.8000000000000005E-3</v>
      </c>
      <c r="W27" s="57">
        <f>'Tabela IV'!W27/'Tabela IV'!W$44</f>
        <v>0</v>
      </c>
      <c r="X27" s="58">
        <f>'Tabela IV'!X27/'Tabela IV'!X$44</f>
        <v>2.9999999999999997E-4</v>
      </c>
      <c r="Y27" s="2"/>
      <c r="Z27" s="52"/>
      <c r="AA27" s="2"/>
    </row>
    <row r="28" spans="1:27" s="36" customFormat="1" ht="33" customHeight="1" x14ac:dyDescent="0.25">
      <c r="A28" s="32" t="s">
        <v>87</v>
      </c>
      <c r="B28" s="37">
        <v>46</v>
      </c>
      <c r="C28" s="34" t="s">
        <v>62</v>
      </c>
      <c r="D28" s="59">
        <f>'Tabela IV'!D28/'Tabela IV'!D$44</f>
        <v>1.6299999999999999E-2</v>
      </c>
      <c r="E28" s="59">
        <f>'Tabela IV'!E28/'Tabela IV'!E$44</f>
        <v>3.9100000000000003E-2</v>
      </c>
      <c r="F28" s="59">
        <f>'Tabela IV'!F28/'Tabela IV'!F$44</f>
        <v>5.1999999999999998E-3</v>
      </c>
      <c r="G28" s="59">
        <f>'Tabela IV'!G28/'Tabela IV'!G$44</f>
        <v>0.77829999999999999</v>
      </c>
      <c r="H28" s="59">
        <f>'Tabela IV'!H28/'Tabela IV'!H$44</f>
        <v>0.58989999999999998</v>
      </c>
      <c r="I28" s="59">
        <f>'Tabela IV'!I28/'Tabela IV'!I$44</f>
        <v>0.95509999999999995</v>
      </c>
      <c r="J28" s="59">
        <f>'Tabela IV'!J28/'Tabela IV'!J$44</f>
        <v>1.6000000000000001E-3</v>
      </c>
      <c r="K28" s="59">
        <f>'Tabela IV'!K28/'Tabela IV'!K$44</f>
        <v>0.44340000000000002</v>
      </c>
      <c r="L28" s="59">
        <f>'Tabela IV'!L28/'Tabela IV'!L$44</f>
        <v>2.3800000000000002E-2</v>
      </c>
      <c r="M28" s="59">
        <f>'Tabela IV'!M28/'Tabela IV'!M$44</f>
        <v>2.1499999999999998E-2</v>
      </c>
      <c r="N28" s="59">
        <f>'Tabela IV'!N28/'Tabela IV'!N$44</f>
        <v>3.0200000000000001E-2</v>
      </c>
      <c r="O28" s="59">
        <f>'Tabela IV'!O28/'Tabela IV'!O$44</f>
        <v>3.1300000000000001E-2</v>
      </c>
      <c r="P28" s="59">
        <f>'Tabela IV'!P28/'Tabela IV'!P$44</f>
        <v>3.5999999999999999E-3</v>
      </c>
      <c r="Q28" s="59">
        <f>'Tabela IV'!Q28/'Tabela IV'!Q$44</f>
        <v>5.4999999999999997E-3</v>
      </c>
      <c r="R28" s="59">
        <f>'Tabela IV'!R28/'Tabela IV'!R$44</f>
        <v>0</v>
      </c>
      <c r="S28" s="59">
        <f>'Tabela IV'!S28/'Tabela IV'!S$44</f>
        <v>1.6000000000000001E-3</v>
      </c>
      <c r="T28" s="59" t="e">
        <f>'Tabela IV'!T28/'Tabela IV'!T$44</f>
        <v>#DIV/0!</v>
      </c>
      <c r="U28" s="59">
        <f>'Tabela IV'!U28/'Tabela IV'!U$44</f>
        <v>6.2100000000000002E-2</v>
      </c>
      <c r="V28" s="59">
        <f>'Tabela IV'!V28/'Tabela IV'!V$44</f>
        <v>0.26679999999999998</v>
      </c>
      <c r="W28" s="59">
        <f>'Tabela IV'!W28/'Tabela IV'!W$44</f>
        <v>3.1899999999999998E-2</v>
      </c>
      <c r="X28" s="60">
        <f>'Tabela IV'!X28/'Tabela IV'!X$44</f>
        <v>0.1171</v>
      </c>
      <c r="Y28" s="35"/>
      <c r="Z28" s="52"/>
      <c r="AA28" s="35"/>
    </row>
    <row r="29" spans="1:27" s="1" customFormat="1" ht="30" x14ac:dyDescent="0.25">
      <c r="A29" s="31" t="s">
        <v>88</v>
      </c>
      <c r="B29" s="14">
        <v>4631</v>
      </c>
      <c r="C29" s="15" t="s">
        <v>47</v>
      </c>
      <c r="D29" s="57">
        <f>'Tabela IV'!D29/'Tabela IV'!D$44</f>
        <v>8.8999999999999999E-3</v>
      </c>
      <c r="E29" s="57">
        <f>'Tabela IV'!E29/'Tabela IV'!E$44</f>
        <v>3.5999999999999997E-2</v>
      </c>
      <c r="F29" s="57">
        <f>'Tabela IV'!F29/'Tabela IV'!F$44</f>
        <v>2.0000000000000001E-4</v>
      </c>
      <c r="G29" s="57">
        <f>'Tabela IV'!G29/'Tabela IV'!G$44</f>
        <v>0.7167</v>
      </c>
      <c r="H29" s="57">
        <f>'Tabela IV'!H29/'Tabela IV'!H$44</f>
        <v>0.53849999999999998</v>
      </c>
      <c r="I29" s="57">
        <f>'Tabela IV'!I29/'Tabela IV'!I$44</f>
        <v>0.6018</v>
      </c>
      <c r="J29" s="57">
        <f>'Tabela IV'!J29/'Tabela IV'!J$44</f>
        <v>1.6000000000000001E-3</v>
      </c>
      <c r="K29" s="57">
        <f>'Tabela IV'!K29/'Tabela IV'!K$44</f>
        <v>0.4244</v>
      </c>
      <c r="L29" s="57">
        <f>'Tabela IV'!L29/'Tabela IV'!L$44</f>
        <v>2.2499999999999999E-2</v>
      </c>
      <c r="M29" s="57">
        <f>'Tabela IV'!M29/'Tabela IV'!M$44</f>
        <v>1.3100000000000001E-2</v>
      </c>
      <c r="N29" s="57">
        <f>'Tabela IV'!N29/'Tabela IV'!N$44</f>
        <v>2.9999999999999997E-4</v>
      </c>
      <c r="O29" s="57">
        <f>'Tabela IV'!O29/'Tabela IV'!O$44</f>
        <v>0</v>
      </c>
      <c r="P29" s="57">
        <f>'Tabela IV'!P29/'Tabela IV'!P$44</f>
        <v>2.9999999999999997E-4</v>
      </c>
      <c r="Q29" s="57">
        <f>'Tabela IV'!Q29/'Tabela IV'!Q$44</f>
        <v>2.0999999999999999E-3</v>
      </c>
      <c r="R29" s="57">
        <f>'Tabela IV'!R29/'Tabela IV'!R$44</f>
        <v>0</v>
      </c>
      <c r="S29" s="57">
        <f>'Tabela IV'!S29/'Tabela IV'!S$44</f>
        <v>1.5E-3</v>
      </c>
      <c r="T29" s="57" t="e">
        <f>'Tabela IV'!T29/'Tabela IV'!T$44</f>
        <v>#DIV/0!</v>
      </c>
      <c r="U29" s="57">
        <f>'Tabela IV'!U29/'Tabela IV'!U$44</f>
        <v>3.0999999999999999E-3</v>
      </c>
      <c r="V29" s="57">
        <f>'Tabela IV'!V29/'Tabela IV'!V$44</f>
        <v>4.7999999999999996E-3</v>
      </c>
      <c r="W29" s="57">
        <f>'Tabela IV'!W29/'Tabela IV'!W$44</f>
        <v>3.5999999999999999E-3</v>
      </c>
      <c r="X29" s="58">
        <f>'Tabela IV'!X29/'Tabela IV'!X$44</f>
        <v>8.9099999999999999E-2</v>
      </c>
      <c r="Y29" s="2"/>
      <c r="Z29" s="52"/>
      <c r="AA29" s="2"/>
    </row>
    <row r="30" spans="1:27" s="1" customFormat="1" ht="30" x14ac:dyDescent="0.25">
      <c r="A30" s="31" t="s">
        <v>89</v>
      </c>
      <c r="B30" s="14">
        <v>4632</v>
      </c>
      <c r="C30" s="15" t="s">
        <v>48</v>
      </c>
      <c r="D30" s="57">
        <f>'Tabela IV'!D30/'Tabela IV'!D$44</f>
        <v>6.9999999999999999E-4</v>
      </c>
      <c r="E30" s="57">
        <f>'Tabela IV'!E30/'Tabela IV'!E$44</f>
        <v>0</v>
      </c>
      <c r="F30" s="57">
        <f>'Tabela IV'!F30/'Tabela IV'!F$44</f>
        <v>0</v>
      </c>
      <c r="G30" s="57">
        <f>'Tabela IV'!G30/'Tabela IV'!G$44</f>
        <v>4.5699999999999998E-2</v>
      </c>
      <c r="H30" s="57">
        <f>'Tabela IV'!H30/'Tabela IV'!H$44</f>
        <v>2.5499999999999998E-2</v>
      </c>
      <c r="I30" s="57">
        <f>'Tabela IV'!I30/'Tabela IV'!I$44</f>
        <v>6.2E-2</v>
      </c>
      <c r="J30" s="57">
        <f>'Tabela IV'!J30/'Tabela IV'!J$44</f>
        <v>0</v>
      </c>
      <c r="K30" s="57">
        <f>'Tabela IV'!K30/'Tabela IV'!K$44</f>
        <v>3.8E-3</v>
      </c>
      <c r="L30" s="57">
        <f>'Tabela IV'!L30/'Tabela IV'!L$44</f>
        <v>0</v>
      </c>
      <c r="M30" s="57">
        <f>'Tabela IV'!M30/'Tabela IV'!M$44</f>
        <v>0</v>
      </c>
      <c r="N30" s="57">
        <f>'Tabela IV'!N30/'Tabela IV'!N$44</f>
        <v>1.5E-3</v>
      </c>
      <c r="O30" s="57">
        <f>'Tabela IV'!O30/'Tabela IV'!O$44</f>
        <v>0</v>
      </c>
      <c r="P30" s="57">
        <f>'Tabela IV'!P30/'Tabela IV'!P$44</f>
        <v>2.8999999999999998E-3</v>
      </c>
      <c r="Q30" s="57">
        <f>'Tabela IV'!Q30/'Tabela IV'!Q$44</f>
        <v>0</v>
      </c>
      <c r="R30" s="57">
        <f>'Tabela IV'!R30/'Tabela IV'!R$44</f>
        <v>0</v>
      </c>
      <c r="S30" s="57">
        <f>'Tabela IV'!S30/'Tabela IV'!S$44</f>
        <v>0</v>
      </c>
      <c r="T30" s="57" t="e">
        <f>'Tabela IV'!T30/'Tabela IV'!T$44</f>
        <v>#DIV/0!</v>
      </c>
      <c r="U30" s="57">
        <f>'Tabela IV'!U30/'Tabela IV'!U$44</f>
        <v>0</v>
      </c>
      <c r="V30" s="57">
        <f>'Tabela IV'!V30/'Tabela IV'!V$44</f>
        <v>2.3E-3</v>
      </c>
      <c r="W30" s="57">
        <f>'Tabela IV'!W30/'Tabela IV'!W$44</f>
        <v>2.1600000000000001E-2</v>
      </c>
      <c r="X30" s="58">
        <f>'Tabela IV'!X30/'Tabela IV'!X$44</f>
        <v>5.7000000000000002E-3</v>
      </c>
      <c r="Y30" s="2"/>
      <c r="Z30" s="52"/>
      <c r="AA30" s="2"/>
    </row>
    <row r="31" spans="1:27" s="1" customFormat="1" ht="30" x14ac:dyDescent="0.25">
      <c r="A31" s="31" t="s">
        <v>90</v>
      </c>
      <c r="B31" s="14">
        <v>464</v>
      </c>
      <c r="C31" s="15" t="s">
        <v>49</v>
      </c>
      <c r="D31" s="57">
        <f>'Tabela IV'!D31/'Tabela IV'!D$44</f>
        <v>1.6999999999999999E-3</v>
      </c>
      <c r="E31" s="57">
        <f>'Tabela IV'!E31/'Tabela IV'!E$44</f>
        <v>0</v>
      </c>
      <c r="F31" s="57">
        <f>'Tabela IV'!F31/'Tabela IV'!F$44</f>
        <v>0</v>
      </c>
      <c r="G31" s="57">
        <f>'Tabela IV'!G31/'Tabela IV'!G$44</f>
        <v>0</v>
      </c>
      <c r="H31" s="57">
        <f>'Tabela IV'!H31/'Tabela IV'!H$44</f>
        <v>0</v>
      </c>
      <c r="I31" s="57">
        <f>'Tabela IV'!I31/'Tabela IV'!I$44</f>
        <v>0.22170000000000001</v>
      </c>
      <c r="J31" s="57">
        <f>'Tabela IV'!J31/'Tabela IV'!J$44</f>
        <v>0</v>
      </c>
      <c r="K31" s="57">
        <f>'Tabela IV'!K31/'Tabela IV'!K$44</f>
        <v>0</v>
      </c>
      <c r="L31" s="57">
        <f>'Tabela IV'!L31/'Tabela IV'!L$44</f>
        <v>0</v>
      </c>
      <c r="M31" s="57">
        <f>'Tabela IV'!M31/'Tabela IV'!M$44</f>
        <v>0</v>
      </c>
      <c r="N31" s="57">
        <f>'Tabela IV'!N31/'Tabela IV'!N$44</f>
        <v>0</v>
      </c>
      <c r="O31" s="57">
        <f>'Tabela IV'!O31/'Tabela IV'!O$44</f>
        <v>0</v>
      </c>
      <c r="P31" s="57">
        <f>'Tabela IV'!P31/'Tabela IV'!P$44</f>
        <v>0</v>
      </c>
      <c r="Q31" s="57">
        <f>'Tabela IV'!Q31/'Tabela IV'!Q$44</f>
        <v>0</v>
      </c>
      <c r="R31" s="57">
        <f>'Tabela IV'!R31/'Tabela IV'!R$44</f>
        <v>0</v>
      </c>
      <c r="S31" s="57">
        <f>'Tabela IV'!S31/'Tabela IV'!S$44</f>
        <v>0</v>
      </c>
      <c r="T31" s="57" t="e">
        <f>'Tabela IV'!T31/'Tabela IV'!T$44</f>
        <v>#DIV/0!</v>
      </c>
      <c r="U31" s="57">
        <f>'Tabela IV'!U31/'Tabela IV'!U$44</f>
        <v>0</v>
      </c>
      <c r="V31" s="57">
        <f>'Tabela IV'!V31/'Tabela IV'!V$44</f>
        <v>0</v>
      </c>
      <c r="W31" s="57">
        <f>'Tabela IV'!W31/'Tabela IV'!W$44</f>
        <v>0</v>
      </c>
      <c r="X31" s="58">
        <f>'Tabela IV'!X31/'Tabela IV'!X$44</f>
        <v>2.7000000000000001E-3</v>
      </c>
      <c r="Y31" s="2"/>
      <c r="Z31" s="52"/>
      <c r="AA31" s="2"/>
    </row>
    <row r="32" spans="1:27" s="1" customFormat="1" x14ac:dyDescent="0.25">
      <c r="A32" s="31" t="s">
        <v>91</v>
      </c>
      <c r="B32" s="14">
        <v>465</v>
      </c>
      <c r="C32" s="15" t="s">
        <v>50</v>
      </c>
      <c r="D32" s="57">
        <f>'Tabela IV'!D32/'Tabela IV'!D$44</f>
        <v>5.0000000000000001E-3</v>
      </c>
      <c r="E32" s="57">
        <f>'Tabela IV'!E32/'Tabela IV'!E$44</f>
        <v>3.0999999999999999E-3</v>
      </c>
      <c r="F32" s="57">
        <f>'Tabela IV'!F32/'Tabela IV'!F$44</f>
        <v>5.0000000000000001E-3</v>
      </c>
      <c r="G32" s="57">
        <f>'Tabela IV'!G32/'Tabela IV'!G$44</f>
        <v>1.5900000000000001E-2</v>
      </c>
      <c r="H32" s="57">
        <f>'Tabela IV'!H32/'Tabela IV'!H$44</f>
        <v>2.5899999999999999E-2</v>
      </c>
      <c r="I32" s="57">
        <f>'Tabela IV'!I32/'Tabela IV'!I$44</f>
        <v>6.9599999999999995E-2</v>
      </c>
      <c r="J32" s="57">
        <f>'Tabela IV'!J32/'Tabela IV'!J$44</f>
        <v>0</v>
      </c>
      <c r="K32" s="57">
        <f>'Tabela IV'!K32/'Tabela IV'!K$44</f>
        <v>1.5100000000000001E-2</v>
      </c>
      <c r="L32" s="57">
        <f>'Tabela IV'!L32/'Tabela IV'!L$44</f>
        <v>1.2999999999999999E-3</v>
      </c>
      <c r="M32" s="57">
        <f>'Tabela IV'!M32/'Tabela IV'!M$44</f>
        <v>8.3999999999999995E-3</v>
      </c>
      <c r="N32" s="57">
        <f>'Tabela IV'!N32/'Tabela IV'!N$44</f>
        <v>2.8400000000000002E-2</v>
      </c>
      <c r="O32" s="57">
        <f>'Tabela IV'!O32/'Tabela IV'!O$44</f>
        <v>3.1300000000000001E-2</v>
      </c>
      <c r="P32" s="57">
        <f>'Tabela IV'!P32/'Tabela IV'!P$44</f>
        <v>2.9999999999999997E-4</v>
      </c>
      <c r="Q32" s="57">
        <f>'Tabela IV'!Q32/'Tabela IV'!Q$44</f>
        <v>3.3999999999999998E-3</v>
      </c>
      <c r="R32" s="57">
        <f>'Tabela IV'!R32/'Tabela IV'!R$44</f>
        <v>0</v>
      </c>
      <c r="S32" s="57">
        <f>'Tabela IV'!S32/'Tabela IV'!S$44</f>
        <v>0</v>
      </c>
      <c r="T32" s="57" t="e">
        <f>'Tabela IV'!T32/'Tabela IV'!T$44</f>
        <v>#DIV/0!</v>
      </c>
      <c r="U32" s="57">
        <f>'Tabela IV'!U32/'Tabela IV'!U$44</f>
        <v>5.8900000000000001E-2</v>
      </c>
      <c r="V32" s="57">
        <f>'Tabela IV'!V32/'Tabela IV'!V$44</f>
        <v>0.25979999999999998</v>
      </c>
      <c r="W32" s="57">
        <f>'Tabela IV'!W32/'Tabela IV'!W$44</f>
        <v>6.6E-3</v>
      </c>
      <c r="X32" s="58">
        <f>'Tabela IV'!X32/'Tabela IV'!X$44</f>
        <v>1.95E-2</v>
      </c>
      <c r="Y32" s="2"/>
      <c r="Z32" s="52"/>
      <c r="AA32" s="2"/>
    </row>
    <row r="33" spans="1:27" s="36" customFormat="1" ht="27" customHeight="1" x14ac:dyDescent="0.25">
      <c r="A33" s="32" t="s">
        <v>92</v>
      </c>
      <c r="B33" s="37">
        <v>472</v>
      </c>
      <c r="C33" s="34" t="s">
        <v>103</v>
      </c>
      <c r="D33" s="59">
        <f>'Tabela IV'!D33/'Tabela IV'!D$44</f>
        <v>1.3100000000000001E-2</v>
      </c>
      <c r="E33" s="59">
        <f>'Tabela IV'!E33/'Tabela IV'!E$44</f>
        <v>4.7000000000000002E-3</v>
      </c>
      <c r="F33" s="59">
        <f>'Tabela IV'!F33/'Tabela IV'!F$44</f>
        <v>5.4999999999999997E-3</v>
      </c>
      <c r="G33" s="59">
        <f>'Tabela IV'!G33/'Tabela IV'!G$44</f>
        <v>3.85E-2</v>
      </c>
      <c r="H33" s="59">
        <f>'Tabela IV'!H33/'Tabela IV'!H$44</f>
        <v>0.19439999999999999</v>
      </c>
      <c r="I33" s="59">
        <f>'Tabela IV'!I33/'Tabela IV'!I$44</f>
        <v>0</v>
      </c>
      <c r="J33" s="59">
        <f>'Tabela IV'!J33/'Tabela IV'!J$44</f>
        <v>0.98140000000000005</v>
      </c>
      <c r="K33" s="59">
        <f>'Tabela IV'!K33/'Tabela IV'!K$44</f>
        <v>0.45939999999999998</v>
      </c>
      <c r="L33" s="59">
        <f>'Tabela IV'!L33/'Tabela IV'!L$44</f>
        <v>1.8E-3</v>
      </c>
      <c r="M33" s="59">
        <f>'Tabela IV'!M33/'Tabela IV'!M$44</f>
        <v>5.7999999999999996E-3</v>
      </c>
      <c r="N33" s="59">
        <f>'Tabela IV'!N33/'Tabela IV'!N$44</f>
        <v>1.9E-3</v>
      </c>
      <c r="O33" s="59">
        <f>'Tabela IV'!O33/'Tabela IV'!O$44</f>
        <v>0</v>
      </c>
      <c r="P33" s="59">
        <f>'Tabela IV'!P33/'Tabela IV'!P$44</f>
        <v>0</v>
      </c>
      <c r="Q33" s="59">
        <f>'Tabela IV'!Q33/'Tabela IV'!Q$44</f>
        <v>0</v>
      </c>
      <c r="R33" s="59">
        <f>'Tabela IV'!R33/'Tabela IV'!R$44</f>
        <v>0</v>
      </c>
      <c r="S33" s="59">
        <f>'Tabela IV'!S33/'Tabela IV'!S$44</f>
        <v>0</v>
      </c>
      <c r="T33" s="59" t="e">
        <f>'Tabela IV'!T33/'Tabela IV'!T$44</f>
        <v>#DIV/0!</v>
      </c>
      <c r="U33" s="59">
        <f>'Tabela IV'!U33/'Tabela IV'!U$44</f>
        <v>0</v>
      </c>
      <c r="V33" s="59">
        <f>'Tabela IV'!V33/'Tabela IV'!V$44</f>
        <v>9.2499999999999999E-2</v>
      </c>
      <c r="W33" s="59">
        <f>'Tabela IV'!W33/'Tabela IV'!W$44</f>
        <v>0</v>
      </c>
      <c r="X33" s="60">
        <f>'Tabela IV'!X33/'Tabela IV'!X$44</f>
        <v>4.9099999999999998E-2</v>
      </c>
      <c r="Y33" s="35"/>
      <c r="Z33" s="52"/>
      <c r="AA33" s="35"/>
    </row>
    <row r="34" spans="1:27" s="36" customFormat="1" ht="18" customHeight="1" x14ac:dyDescent="0.25">
      <c r="A34" s="32" t="s">
        <v>93</v>
      </c>
      <c r="B34" s="37">
        <v>48</v>
      </c>
      <c r="C34" s="34" t="s">
        <v>104</v>
      </c>
      <c r="D34" s="59">
        <f>'Tabela IV'!D34/'Tabela IV'!D$44</f>
        <v>8.6599999999999996E-2</v>
      </c>
      <c r="E34" s="59">
        <f>'Tabela IV'!E34/'Tabela IV'!E$44</f>
        <v>0.1497</v>
      </c>
      <c r="F34" s="59">
        <f>'Tabela IV'!F34/'Tabela IV'!F$44</f>
        <v>1.6000000000000001E-3</v>
      </c>
      <c r="G34" s="59">
        <f>'Tabela IV'!G34/'Tabela IV'!G$44</f>
        <v>2.8E-3</v>
      </c>
      <c r="H34" s="59">
        <f>'Tabela IV'!H34/'Tabela IV'!H$44</f>
        <v>5.9999999999999995E-4</v>
      </c>
      <c r="I34" s="59">
        <f>'Tabela IV'!I34/'Tabela IV'!I$44</f>
        <v>4.5999999999999999E-3</v>
      </c>
      <c r="J34" s="59">
        <f>'Tabela IV'!J34/'Tabela IV'!J$44</f>
        <v>1.4E-3</v>
      </c>
      <c r="K34" s="59">
        <f>'Tabela IV'!K34/'Tabela IV'!K$44</f>
        <v>5.0099999999999999E-2</v>
      </c>
      <c r="L34" s="59">
        <f>'Tabela IV'!L34/'Tabela IV'!L$44</f>
        <v>0.59619999999999995</v>
      </c>
      <c r="M34" s="59">
        <f>'Tabela IV'!M34/'Tabela IV'!M$44</f>
        <v>0.16309999999999999</v>
      </c>
      <c r="N34" s="59">
        <f>'Tabela IV'!N34/'Tabela IV'!N$44</f>
        <v>1.37E-2</v>
      </c>
      <c r="O34" s="59">
        <f>'Tabela IV'!O34/'Tabela IV'!O$44</f>
        <v>0</v>
      </c>
      <c r="P34" s="59">
        <f>'Tabela IV'!P34/'Tabela IV'!P$44</f>
        <v>4.4999999999999998E-2</v>
      </c>
      <c r="Q34" s="59">
        <f>'Tabela IV'!Q34/'Tabela IV'!Q$44</f>
        <v>1.9400000000000001E-2</v>
      </c>
      <c r="R34" s="59">
        <f>'Tabela IV'!R34/'Tabela IV'!R$44</f>
        <v>0</v>
      </c>
      <c r="S34" s="59">
        <f>'Tabela IV'!S34/'Tabela IV'!S$44</f>
        <v>0</v>
      </c>
      <c r="T34" s="59" t="e">
        <f>'Tabela IV'!T34/'Tabela IV'!T$44</f>
        <v>#DIV/0!</v>
      </c>
      <c r="U34" s="59">
        <f>'Tabela IV'!U34/'Tabela IV'!U$44</f>
        <v>6.9800000000000001E-2</v>
      </c>
      <c r="V34" s="59">
        <f>'Tabela IV'!V34/'Tabela IV'!V$44</f>
        <v>2.8799999999999999E-2</v>
      </c>
      <c r="W34" s="59">
        <f>'Tabela IV'!W34/'Tabela IV'!W$44</f>
        <v>2.5700000000000001E-2</v>
      </c>
      <c r="X34" s="60">
        <f>'Tabela IV'!X34/'Tabela IV'!X$44</f>
        <v>7.0099999999999996E-2</v>
      </c>
      <c r="Y34" s="35"/>
      <c r="Z34" s="52"/>
      <c r="AA34" s="35"/>
    </row>
    <row r="35" spans="1:27" s="36" customFormat="1" ht="18" customHeight="1" x14ac:dyDescent="0.25">
      <c r="A35" s="32" t="s">
        <v>94</v>
      </c>
      <c r="B35" s="37">
        <v>49</v>
      </c>
      <c r="C35" s="34" t="s">
        <v>63</v>
      </c>
      <c r="D35" s="59">
        <f>'Tabela IV'!D35/'Tabela IV'!D$44</f>
        <v>2.0000000000000001E-4</v>
      </c>
      <c r="E35" s="59">
        <f>'Tabela IV'!E35/'Tabela IV'!E$44</f>
        <v>0</v>
      </c>
      <c r="F35" s="59">
        <f>'Tabela IV'!F35/'Tabela IV'!F$44</f>
        <v>0</v>
      </c>
      <c r="G35" s="59">
        <f>'Tabela IV'!G35/'Tabela IV'!G$44</f>
        <v>0</v>
      </c>
      <c r="H35" s="59">
        <f>'Tabela IV'!H35/'Tabela IV'!H$44</f>
        <v>0</v>
      </c>
      <c r="I35" s="59">
        <f>'Tabela IV'!I35/'Tabela IV'!I$44</f>
        <v>0</v>
      </c>
      <c r="J35" s="59">
        <f>'Tabela IV'!J35/'Tabela IV'!J$44</f>
        <v>0</v>
      </c>
      <c r="K35" s="59">
        <f>'Tabela IV'!K35/'Tabela IV'!K$44</f>
        <v>0</v>
      </c>
      <c r="L35" s="59">
        <f>'Tabela IV'!L35/'Tabela IV'!L$44</f>
        <v>1E-4</v>
      </c>
      <c r="M35" s="59">
        <f>'Tabela IV'!M35/'Tabela IV'!M$44</f>
        <v>1E-4</v>
      </c>
      <c r="N35" s="59">
        <f>'Tabela IV'!N35/'Tabela IV'!N$44</f>
        <v>0</v>
      </c>
      <c r="O35" s="59">
        <f>'Tabela IV'!O35/'Tabela IV'!O$44</f>
        <v>0</v>
      </c>
      <c r="P35" s="59">
        <f>'Tabela IV'!P35/'Tabela IV'!P$44</f>
        <v>0</v>
      </c>
      <c r="Q35" s="59">
        <f>'Tabela IV'!Q35/'Tabela IV'!Q$44</f>
        <v>0</v>
      </c>
      <c r="R35" s="59">
        <f>'Tabela IV'!R35/'Tabela IV'!R$44</f>
        <v>0</v>
      </c>
      <c r="S35" s="59">
        <f>'Tabela IV'!S35/'Tabela IV'!S$44</f>
        <v>0</v>
      </c>
      <c r="T35" s="59" t="e">
        <f>'Tabela IV'!T35/'Tabela IV'!T$44</f>
        <v>#DIV/0!</v>
      </c>
      <c r="U35" s="59">
        <f>'Tabela IV'!U35/'Tabela IV'!U$44</f>
        <v>0</v>
      </c>
      <c r="V35" s="59">
        <f>'Tabela IV'!V35/'Tabela IV'!V$44</f>
        <v>0</v>
      </c>
      <c r="W35" s="59">
        <f>'Tabela IV'!W35/'Tabela IV'!W$44</f>
        <v>0</v>
      </c>
      <c r="X35" s="60">
        <f>'Tabela IV'!X35/'Tabela IV'!X$44</f>
        <v>1E-4</v>
      </c>
      <c r="Y35" s="35"/>
      <c r="Z35" s="52"/>
      <c r="AA35" s="35"/>
    </row>
    <row r="36" spans="1:27" s="1" customFormat="1" x14ac:dyDescent="0.25">
      <c r="A36" s="31" t="s">
        <v>95</v>
      </c>
      <c r="B36" s="14">
        <v>49911</v>
      </c>
      <c r="C36" s="15" t="s">
        <v>51</v>
      </c>
      <c r="D36" s="57">
        <f>'Tabela IV'!D36/'Tabela IV'!D$44</f>
        <v>0</v>
      </c>
      <c r="E36" s="57">
        <f>'Tabela IV'!E36/'Tabela IV'!E$44</f>
        <v>0</v>
      </c>
      <c r="F36" s="57">
        <f>'Tabela IV'!F36/'Tabela IV'!F$44</f>
        <v>0</v>
      </c>
      <c r="G36" s="57">
        <f>'Tabela IV'!G36/'Tabela IV'!G$44</f>
        <v>0</v>
      </c>
      <c r="H36" s="57">
        <f>'Tabela IV'!H36/'Tabela IV'!H$44</f>
        <v>0</v>
      </c>
      <c r="I36" s="57">
        <f>'Tabela IV'!I36/'Tabela IV'!I$44</f>
        <v>0</v>
      </c>
      <c r="J36" s="57">
        <f>'Tabela IV'!J36/'Tabela IV'!J$44</f>
        <v>0</v>
      </c>
      <c r="K36" s="57">
        <f>'Tabela IV'!K36/'Tabela IV'!K$44</f>
        <v>0</v>
      </c>
      <c r="L36" s="57">
        <f>'Tabela IV'!L36/'Tabela IV'!L$44</f>
        <v>0</v>
      </c>
      <c r="M36" s="57">
        <f>'Tabela IV'!M36/'Tabela IV'!M$44</f>
        <v>1E-4</v>
      </c>
      <c r="N36" s="57">
        <f>'Tabela IV'!N36/'Tabela IV'!N$44</f>
        <v>0</v>
      </c>
      <c r="O36" s="57">
        <f>'Tabela IV'!O36/'Tabela IV'!O$44</f>
        <v>0</v>
      </c>
      <c r="P36" s="57">
        <f>'Tabela IV'!P36/'Tabela IV'!P$44</f>
        <v>0</v>
      </c>
      <c r="Q36" s="57">
        <f>'Tabela IV'!Q36/'Tabela IV'!Q$44</f>
        <v>0</v>
      </c>
      <c r="R36" s="57">
        <f>'Tabela IV'!R36/'Tabela IV'!R$44</f>
        <v>0</v>
      </c>
      <c r="S36" s="57">
        <f>'Tabela IV'!S36/'Tabela IV'!S$44</f>
        <v>0</v>
      </c>
      <c r="T36" s="57" t="e">
        <f>'Tabela IV'!T36/'Tabela IV'!T$44</f>
        <v>#DIV/0!</v>
      </c>
      <c r="U36" s="57">
        <f>'Tabela IV'!U36/'Tabela IV'!U$44</f>
        <v>0</v>
      </c>
      <c r="V36" s="57">
        <f>'Tabela IV'!V36/'Tabela IV'!V$44</f>
        <v>0</v>
      </c>
      <c r="W36" s="57">
        <f>'Tabela IV'!W36/'Tabela IV'!W$44</f>
        <v>0</v>
      </c>
      <c r="X36" s="58">
        <f>'Tabela IV'!X36/'Tabela IV'!X$44</f>
        <v>0</v>
      </c>
      <c r="Y36" s="2"/>
      <c r="Z36" s="52"/>
      <c r="AA36" s="2"/>
    </row>
    <row r="37" spans="1:27" s="1" customFormat="1" x14ac:dyDescent="0.25">
      <c r="A37" s="31" t="s">
        <v>96</v>
      </c>
      <c r="B37" s="14">
        <v>49912</v>
      </c>
      <c r="C37" s="15" t="s">
        <v>52</v>
      </c>
      <c r="D37" s="57">
        <f>'Tabela IV'!D37/'Tabela IV'!D$44</f>
        <v>2.0000000000000001E-4</v>
      </c>
      <c r="E37" s="57">
        <f>'Tabela IV'!E37/'Tabela IV'!E$44</f>
        <v>0</v>
      </c>
      <c r="F37" s="57">
        <f>'Tabela IV'!F37/'Tabela IV'!F$44</f>
        <v>0</v>
      </c>
      <c r="G37" s="57">
        <f>'Tabela IV'!G37/'Tabela IV'!G$44</f>
        <v>0</v>
      </c>
      <c r="H37" s="57">
        <f>'Tabela IV'!H37/'Tabela IV'!H$44</f>
        <v>0</v>
      </c>
      <c r="I37" s="57">
        <f>'Tabela IV'!I37/'Tabela IV'!I$44</f>
        <v>0</v>
      </c>
      <c r="J37" s="57">
        <f>'Tabela IV'!J37/'Tabela IV'!J$44</f>
        <v>0</v>
      </c>
      <c r="K37" s="57">
        <f>'Tabela IV'!K37/'Tabela IV'!K$44</f>
        <v>0</v>
      </c>
      <c r="L37" s="57">
        <f>'Tabela IV'!L37/'Tabela IV'!L$44</f>
        <v>1E-4</v>
      </c>
      <c r="M37" s="57">
        <f>'Tabela IV'!M37/'Tabela IV'!M$44</f>
        <v>0</v>
      </c>
      <c r="N37" s="57">
        <f>'Tabela IV'!N37/'Tabela IV'!N$44</f>
        <v>0</v>
      </c>
      <c r="O37" s="57">
        <f>'Tabela IV'!O37/'Tabela IV'!O$44</f>
        <v>0</v>
      </c>
      <c r="P37" s="57">
        <f>'Tabela IV'!P37/'Tabela IV'!P$44</f>
        <v>0</v>
      </c>
      <c r="Q37" s="57">
        <f>'Tabela IV'!Q37/'Tabela IV'!Q$44</f>
        <v>0</v>
      </c>
      <c r="R37" s="57">
        <f>'Tabela IV'!R37/'Tabela IV'!R$44</f>
        <v>0</v>
      </c>
      <c r="S37" s="57">
        <f>'Tabela IV'!S37/'Tabela IV'!S$44</f>
        <v>0</v>
      </c>
      <c r="T37" s="57" t="e">
        <f>'Tabela IV'!T37/'Tabela IV'!T$44</f>
        <v>#DIV/0!</v>
      </c>
      <c r="U37" s="57">
        <f>'Tabela IV'!U37/'Tabela IV'!U$44</f>
        <v>0</v>
      </c>
      <c r="V37" s="57">
        <f>'Tabela IV'!V37/'Tabela IV'!V$44</f>
        <v>0</v>
      </c>
      <c r="W37" s="57">
        <f>'Tabela IV'!W37/'Tabela IV'!W$44</f>
        <v>0</v>
      </c>
      <c r="X37" s="58">
        <f>'Tabela IV'!X37/'Tabela IV'!X$44</f>
        <v>1E-4</v>
      </c>
      <c r="Y37" s="2"/>
      <c r="Z37" s="52"/>
      <c r="AA37" s="2"/>
    </row>
    <row r="38" spans="1:27" s="36" customFormat="1" ht="30" x14ac:dyDescent="0.25">
      <c r="A38" s="32" t="s">
        <v>97</v>
      </c>
      <c r="B38" s="37">
        <v>5</v>
      </c>
      <c r="C38" s="34" t="s">
        <v>105</v>
      </c>
      <c r="D38" s="59">
        <f>'Tabela IV'!D38/'Tabela IV'!D$44</f>
        <v>6.5100000000000005E-2</v>
      </c>
      <c r="E38" s="59">
        <f>'Tabela IV'!E38/'Tabela IV'!E$44</f>
        <v>0.26229999999999998</v>
      </c>
      <c r="F38" s="59">
        <f>'Tabela IV'!F38/'Tabela IV'!F$44</f>
        <v>1.5900000000000001E-2</v>
      </c>
      <c r="G38" s="59">
        <f>'Tabela IV'!G38/'Tabela IV'!G$44</f>
        <v>4.1000000000000003E-3</v>
      </c>
      <c r="H38" s="59">
        <f>'Tabela IV'!H38/'Tabela IV'!H$44</f>
        <v>2.5000000000000001E-3</v>
      </c>
      <c r="I38" s="59">
        <f>'Tabela IV'!I38/'Tabela IV'!I$44</f>
        <v>1.0999999999999999E-2</v>
      </c>
      <c r="J38" s="59">
        <f>'Tabela IV'!J38/'Tabela IV'!J$44</f>
        <v>0</v>
      </c>
      <c r="K38" s="59">
        <f>'Tabela IV'!K38/'Tabela IV'!K$44</f>
        <v>6.9999999999999999E-4</v>
      </c>
      <c r="L38" s="59">
        <f>'Tabela IV'!L38/'Tabela IV'!L$44</f>
        <v>1.5599999999999999E-2</v>
      </c>
      <c r="M38" s="59">
        <f>'Tabela IV'!M38/'Tabela IV'!M$44</f>
        <v>5.8299999999999998E-2</v>
      </c>
      <c r="N38" s="59">
        <f>'Tabela IV'!N38/'Tabela IV'!N$44</f>
        <v>0.36070000000000002</v>
      </c>
      <c r="O38" s="59">
        <f>'Tabela IV'!O38/'Tabela IV'!O$44</f>
        <v>0.39050000000000001</v>
      </c>
      <c r="P38" s="59">
        <f>'Tabela IV'!P38/'Tabela IV'!P$44</f>
        <v>0.21940000000000001</v>
      </c>
      <c r="Q38" s="59">
        <f>'Tabela IV'!Q38/'Tabela IV'!Q$44</f>
        <v>0.12809999999999999</v>
      </c>
      <c r="R38" s="59">
        <f>'Tabela IV'!R38/'Tabela IV'!R$44</f>
        <v>0</v>
      </c>
      <c r="S38" s="59">
        <f>'Tabela IV'!S38/'Tabela IV'!S$44</f>
        <v>0.13420000000000001</v>
      </c>
      <c r="T38" s="59" t="e">
        <f>'Tabela IV'!T38/'Tabela IV'!T$44</f>
        <v>#DIV/0!</v>
      </c>
      <c r="U38" s="59">
        <f>'Tabela IV'!U38/'Tabela IV'!U$44</f>
        <v>9.9000000000000008E-3</v>
      </c>
      <c r="V38" s="59">
        <f>'Tabela IV'!V38/'Tabela IV'!V$44</f>
        <v>0.16420000000000001</v>
      </c>
      <c r="W38" s="59">
        <f>'Tabela IV'!W38/'Tabela IV'!W$44</f>
        <v>0.14050000000000001</v>
      </c>
      <c r="X38" s="60">
        <f>'Tabela IV'!X38/'Tabela IV'!X$44</f>
        <v>0.1147</v>
      </c>
      <c r="Y38" s="35"/>
      <c r="Z38" s="52"/>
      <c r="AA38" s="35"/>
    </row>
    <row r="39" spans="1:27" s="36" customFormat="1" ht="18" customHeight="1" x14ac:dyDescent="0.25">
      <c r="A39" s="32" t="s">
        <v>98</v>
      </c>
      <c r="B39" s="37">
        <v>61</v>
      </c>
      <c r="C39" s="34" t="s">
        <v>64</v>
      </c>
      <c r="D39" s="59">
        <f>'Tabela IV'!D39/'Tabela IV'!D$44</f>
        <v>7.3700000000000002E-2</v>
      </c>
      <c r="E39" s="59">
        <f>'Tabela IV'!E39/'Tabela IV'!E$44</f>
        <v>0</v>
      </c>
      <c r="F39" s="59">
        <f>'Tabela IV'!F39/'Tabela IV'!F$44</f>
        <v>0</v>
      </c>
      <c r="G39" s="59">
        <f>'Tabela IV'!G39/'Tabela IV'!G$44</f>
        <v>0</v>
      </c>
      <c r="H39" s="59">
        <f>'Tabela IV'!H39/'Tabela IV'!H$44</f>
        <v>0</v>
      </c>
      <c r="I39" s="59">
        <f>'Tabela IV'!I39/'Tabela IV'!I$44</f>
        <v>0</v>
      </c>
      <c r="J39" s="59">
        <f>'Tabela IV'!J39/'Tabela IV'!J$44</f>
        <v>0</v>
      </c>
      <c r="K39" s="59">
        <f>'Tabela IV'!K39/'Tabela IV'!K$44</f>
        <v>0</v>
      </c>
      <c r="L39" s="59">
        <f>'Tabela IV'!L39/'Tabela IV'!L$44</f>
        <v>0</v>
      </c>
      <c r="M39" s="59">
        <f>'Tabela IV'!M39/'Tabela IV'!M$44</f>
        <v>1E-4</v>
      </c>
      <c r="N39" s="59">
        <f>'Tabela IV'!N39/'Tabela IV'!N$44</f>
        <v>2.0999999999999999E-3</v>
      </c>
      <c r="O39" s="59">
        <f>'Tabela IV'!O39/'Tabela IV'!O$44</f>
        <v>4.9700000000000001E-2</v>
      </c>
      <c r="P39" s="59">
        <f>'Tabela IV'!P39/'Tabela IV'!P$44</f>
        <v>0</v>
      </c>
      <c r="Q39" s="59">
        <f>'Tabela IV'!Q39/'Tabela IV'!Q$44</f>
        <v>0</v>
      </c>
      <c r="R39" s="59">
        <f>'Tabela IV'!R39/'Tabela IV'!R$44</f>
        <v>0</v>
      </c>
      <c r="S39" s="59">
        <f>'Tabela IV'!S39/'Tabela IV'!S$44</f>
        <v>0</v>
      </c>
      <c r="T39" s="59" t="e">
        <f>'Tabela IV'!T39/'Tabela IV'!T$44</f>
        <v>#DIV/0!</v>
      </c>
      <c r="U39" s="59">
        <f>'Tabela IV'!U39/'Tabela IV'!U$44</f>
        <v>0</v>
      </c>
      <c r="V39" s="59">
        <f>'Tabela IV'!V39/'Tabela IV'!V$44</f>
        <v>5.1999999999999998E-3</v>
      </c>
      <c r="W39" s="59">
        <f>'Tabela IV'!W39/'Tabela IV'!W$44</f>
        <v>0</v>
      </c>
      <c r="X39" s="60">
        <f>'Tabela IV'!X39/'Tabela IV'!X$44</f>
        <v>2.5100000000000001E-2</v>
      </c>
      <c r="Y39" s="35"/>
      <c r="Z39" s="52"/>
      <c r="AA39" s="35"/>
    </row>
    <row r="40" spans="1:27" s="1" customFormat="1" ht="30" x14ac:dyDescent="0.25">
      <c r="A40" s="31" t="s">
        <v>99</v>
      </c>
      <c r="B40" s="14">
        <v>611</v>
      </c>
      <c r="C40" s="15" t="s">
        <v>53</v>
      </c>
      <c r="D40" s="57">
        <f>'Tabela IV'!D40/'Tabela IV'!D$44</f>
        <v>7.1800000000000003E-2</v>
      </c>
      <c r="E40" s="57">
        <f>'Tabela IV'!E40/'Tabela IV'!E$44</f>
        <v>0</v>
      </c>
      <c r="F40" s="57">
        <f>'Tabela IV'!F40/'Tabela IV'!F$44</f>
        <v>0</v>
      </c>
      <c r="G40" s="57">
        <f>'Tabela IV'!G40/'Tabela IV'!G$44</f>
        <v>0</v>
      </c>
      <c r="H40" s="57">
        <f>'Tabela IV'!H40/'Tabela IV'!H$44</f>
        <v>0</v>
      </c>
      <c r="I40" s="57">
        <f>'Tabela IV'!I40/'Tabela IV'!I$44</f>
        <v>0</v>
      </c>
      <c r="J40" s="57">
        <f>'Tabela IV'!J40/'Tabela IV'!J$44</f>
        <v>0</v>
      </c>
      <c r="K40" s="57">
        <f>'Tabela IV'!K40/'Tabela IV'!K$44</f>
        <v>0</v>
      </c>
      <c r="L40" s="57">
        <f>'Tabela IV'!L40/'Tabela IV'!L$44</f>
        <v>0</v>
      </c>
      <c r="M40" s="57">
        <f>'Tabela IV'!M40/'Tabela IV'!M$44</f>
        <v>1E-4</v>
      </c>
      <c r="N40" s="57">
        <f>'Tabela IV'!N40/'Tabela IV'!N$44</f>
        <v>2.0999999999999999E-3</v>
      </c>
      <c r="O40" s="57">
        <f>'Tabela IV'!O40/'Tabela IV'!O$44</f>
        <v>4.9700000000000001E-2</v>
      </c>
      <c r="P40" s="57">
        <f>'Tabela IV'!P40/'Tabela IV'!P$44</f>
        <v>0</v>
      </c>
      <c r="Q40" s="57">
        <f>'Tabela IV'!Q40/'Tabela IV'!Q$44</f>
        <v>0</v>
      </c>
      <c r="R40" s="57">
        <f>'Tabela IV'!R40/'Tabela IV'!R$44</f>
        <v>0</v>
      </c>
      <c r="S40" s="57">
        <f>'Tabela IV'!S40/'Tabela IV'!S$44</f>
        <v>0</v>
      </c>
      <c r="T40" s="57" t="e">
        <f>'Tabela IV'!T40/'Tabela IV'!T$44</f>
        <v>#DIV/0!</v>
      </c>
      <c r="U40" s="57">
        <f>'Tabela IV'!U40/'Tabela IV'!U$44</f>
        <v>0</v>
      </c>
      <c r="V40" s="57">
        <f>'Tabela IV'!V40/'Tabela IV'!V$44</f>
        <v>5.1999999999999998E-3</v>
      </c>
      <c r="W40" s="57">
        <f>'Tabela IV'!W40/'Tabela IV'!W$44</f>
        <v>0</v>
      </c>
      <c r="X40" s="58">
        <f>'Tabela IV'!X40/'Tabela IV'!X$44</f>
        <v>2.4500000000000001E-2</v>
      </c>
      <c r="Y40" s="2"/>
      <c r="Z40" s="52"/>
      <c r="AA40" s="2"/>
    </row>
    <row r="41" spans="1:27" s="1" customFormat="1" ht="30" x14ac:dyDescent="0.25">
      <c r="A41" s="31" t="s">
        <v>100</v>
      </c>
      <c r="B41" s="14">
        <v>612</v>
      </c>
      <c r="C41" s="15" t="s">
        <v>54</v>
      </c>
      <c r="D41" s="57">
        <f>'Tabela IV'!D41/'Tabela IV'!D$44</f>
        <v>1.9E-3</v>
      </c>
      <c r="E41" s="57">
        <f>'Tabela IV'!E41/'Tabela IV'!E$44</f>
        <v>0</v>
      </c>
      <c r="F41" s="57">
        <f>'Tabela IV'!F41/'Tabela IV'!F$44</f>
        <v>0</v>
      </c>
      <c r="G41" s="57">
        <f>'Tabela IV'!G41/'Tabela IV'!G$44</f>
        <v>0</v>
      </c>
      <c r="H41" s="57">
        <f>'Tabela IV'!H41/'Tabela IV'!H$44</f>
        <v>0</v>
      </c>
      <c r="I41" s="57">
        <f>'Tabela IV'!I41/'Tabela IV'!I$44</f>
        <v>0</v>
      </c>
      <c r="J41" s="57">
        <f>'Tabela IV'!J41/'Tabela IV'!J$44</f>
        <v>0</v>
      </c>
      <c r="K41" s="57">
        <f>'Tabela IV'!K41/'Tabela IV'!K$44</f>
        <v>0</v>
      </c>
      <c r="L41" s="57">
        <f>'Tabela IV'!L41/'Tabela IV'!L$44</f>
        <v>0</v>
      </c>
      <c r="M41" s="57">
        <f>'Tabela IV'!M41/'Tabela IV'!M$44</f>
        <v>0</v>
      </c>
      <c r="N41" s="57">
        <f>'Tabela IV'!N41/'Tabela IV'!N$44</f>
        <v>0</v>
      </c>
      <c r="O41" s="57">
        <f>'Tabela IV'!O41/'Tabela IV'!O$44</f>
        <v>0</v>
      </c>
      <c r="P41" s="57">
        <f>'Tabela IV'!P41/'Tabela IV'!P$44</f>
        <v>0</v>
      </c>
      <c r="Q41" s="57">
        <f>'Tabela IV'!Q41/'Tabela IV'!Q$44</f>
        <v>0</v>
      </c>
      <c r="R41" s="57">
        <f>'Tabela IV'!R41/'Tabela IV'!R$44</f>
        <v>0</v>
      </c>
      <c r="S41" s="57">
        <f>'Tabela IV'!S41/'Tabela IV'!S$44</f>
        <v>0</v>
      </c>
      <c r="T41" s="57" t="e">
        <f>'Tabela IV'!T41/'Tabela IV'!T$44</f>
        <v>#DIV/0!</v>
      </c>
      <c r="U41" s="57">
        <f>'Tabela IV'!U41/'Tabela IV'!U$44</f>
        <v>0</v>
      </c>
      <c r="V41" s="57">
        <f>'Tabela IV'!V41/'Tabela IV'!V$44</f>
        <v>0</v>
      </c>
      <c r="W41" s="57">
        <f>'Tabela IV'!W41/'Tabela IV'!W$44</f>
        <v>0</v>
      </c>
      <c r="X41" s="58">
        <f>'Tabela IV'!X41/'Tabela IV'!X$44</f>
        <v>5.9999999999999995E-4</v>
      </c>
      <c r="Y41" s="2"/>
      <c r="Z41" s="52"/>
      <c r="AA41" s="2"/>
    </row>
    <row r="42" spans="1:27" s="1" customFormat="1" ht="30" x14ac:dyDescent="0.25">
      <c r="A42" s="31" t="s">
        <v>101</v>
      </c>
      <c r="B42" s="14">
        <v>614</v>
      </c>
      <c r="C42" s="15" t="s">
        <v>55</v>
      </c>
      <c r="D42" s="57">
        <f>'Tabela IV'!D42/'Tabela IV'!D$44</f>
        <v>0</v>
      </c>
      <c r="E42" s="57">
        <f>'Tabela IV'!E42/'Tabela IV'!E$44</f>
        <v>0</v>
      </c>
      <c r="F42" s="57">
        <f>'Tabela IV'!F42/'Tabela IV'!F$44</f>
        <v>0</v>
      </c>
      <c r="G42" s="57">
        <f>'Tabela IV'!G42/'Tabela IV'!G$44</f>
        <v>0</v>
      </c>
      <c r="H42" s="57">
        <f>'Tabela IV'!H42/'Tabela IV'!H$44</f>
        <v>0</v>
      </c>
      <c r="I42" s="57">
        <f>'Tabela IV'!I42/'Tabela IV'!I$44</f>
        <v>0</v>
      </c>
      <c r="J42" s="57">
        <f>'Tabela IV'!J42/'Tabela IV'!J$44</f>
        <v>0</v>
      </c>
      <c r="K42" s="57">
        <f>'Tabela IV'!K42/'Tabela IV'!K$44</f>
        <v>0</v>
      </c>
      <c r="L42" s="57">
        <f>'Tabela IV'!L42/'Tabela IV'!L$44</f>
        <v>0</v>
      </c>
      <c r="M42" s="57">
        <f>'Tabela IV'!M42/'Tabela IV'!M$44</f>
        <v>0</v>
      </c>
      <c r="N42" s="57">
        <f>'Tabela IV'!N42/'Tabela IV'!N$44</f>
        <v>0</v>
      </c>
      <c r="O42" s="57">
        <f>'Tabela IV'!O42/'Tabela IV'!O$44</f>
        <v>0</v>
      </c>
      <c r="P42" s="57">
        <f>'Tabela IV'!P42/'Tabela IV'!P$44</f>
        <v>0</v>
      </c>
      <c r="Q42" s="57">
        <f>'Tabela IV'!Q42/'Tabela IV'!Q$44</f>
        <v>0</v>
      </c>
      <c r="R42" s="57">
        <f>'Tabela IV'!R42/'Tabela IV'!R$44</f>
        <v>0</v>
      </c>
      <c r="S42" s="57">
        <f>'Tabela IV'!S42/'Tabela IV'!S$44</f>
        <v>0</v>
      </c>
      <c r="T42" s="57" t="e">
        <f>'Tabela IV'!T42/'Tabela IV'!T$44</f>
        <v>#DIV/0!</v>
      </c>
      <c r="U42" s="57">
        <f>'Tabela IV'!U42/'Tabela IV'!U$44</f>
        <v>0</v>
      </c>
      <c r="V42" s="57">
        <f>'Tabela IV'!V42/'Tabela IV'!V$44</f>
        <v>0</v>
      </c>
      <c r="W42" s="57">
        <f>'Tabela IV'!W42/'Tabela IV'!W$44</f>
        <v>0</v>
      </c>
      <c r="X42" s="58">
        <f>'Tabela IV'!X42/'Tabela IV'!X$44</f>
        <v>0</v>
      </c>
      <c r="Y42" s="2"/>
      <c r="Z42" s="52"/>
      <c r="AA42" s="2"/>
    </row>
    <row r="43" spans="1:27" s="36" customFormat="1" ht="26.25" customHeight="1" thickBot="1" x14ac:dyDescent="0.3">
      <c r="A43" s="38" t="s">
        <v>102</v>
      </c>
      <c r="B43" s="39">
        <v>62</v>
      </c>
      <c r="C43" s="40" t="s">
        <v>65</v>
      </c>
      <c r="D43" s="62">
        <f>'Tabela IV'!D43/'Tabela IV'!D$44</f>
        <v>1E-4</v>
      </c>
      <c r="E43" s="62">
        <f>'Tabela IV'!E43/'Tabela IV'!E$44</f>
        <v>0</v>
      </c>
      <c r="F43" s="62">
        <f>'Tabela IV'!F43/'Tabela IV'!F$44</f>
        <v>0</v>
      </c>
      <c r="G43" s="62">
        <f>'Tabela IV'!G43/'Tabela IV'!G$44</f>
        <v>0</v>
      </c>
      <c r="H43" s="62">
        <f>'Tabela IV'!H43/'Tabela IV'!H$44</f>
        <v>0</v>
      </c>
      <c r="I43" s="62">
        <f>'Tabela IV'!I43/'Tabela IV'!I$44</f>
        <v>0</v>
      </c>
      <c r="J43" s="62">
        <f>'Tabela IV'!J43/'Tabela IV'!J$44</f>
        <v>0</v>
      </c>
      <c r="K43" s="62">
        <f>'Tabela IV'!K43/'Tabela IV'!K$44</f>
        <v>0</v>
      </c>
      <c r="L43" s="62">
        <f>'Tabela IV'!L43/'Tabela IV'!L$44</f>
        <v>0</v>
      </c>
      <c r="M43" s="62">
        <f>'Tabela IV'!M43/'Tabela IV'!M$44</f>
        <v>0</v>
      </c>
      <c r="N43" s="62">
        <f>'Tabela IV'!N43/'Tabela IV'!N$44</f>
        <v>0</v>
      </c>
      <c r="O43" s="62">
        <f>'Tabela IV'!O43/'Tabela IV'!O$44</f>
        <v>0</v>
      </c>
      <c r="P43" s="62">
        <f>'Tabela IV'!P43/'Tabela IV'!P$44</f>
        <v>0</v>
      </c>
      <c r="Q43" s="62">
        <f>'Tabela IV'!Q43/'Tabela IV'!Q$44</f>
        <v>3.3999999999999998E-3</v>
      </c>
      <c r="R43" s="62">
        <f>'Tabela IV'!R43/'Tabela IV'!R$44</f>
        <v>0</v>
      </c>
      <c r="S43" s="62">
        <f>'Tabela IV'!S43/'Tabela IV'!S$44</f>
        <v>0</v>
      </c>
      <c r="T43" s="62" t="e">
        <f>'Tabela IV'!T43/'Tabela IV'!T$44</f>
        <v>#DIV/0!</v>
      </c>
      <c r="U43" s="62">
        <f>'Tabela IV'!U43/'Tabela IV'!U$44</f>
        <v>0</v>
      </c>
      <c r="V43" s="62">
        <f>'Tabela IV'!V43/'Tabela IV'!V$44</f>
        <v>2.3E-3</v>
      </c>
      <c r="W43" s="62">
        <f>'Tabela IV'!W43/'Tabela IV'!W$44</f>
        <v>0</v>
      </c>
      <c r="X43" s="63">
        <f>'Tabela IV'!X43/'Tabela IV'!X$44</f>
        <v>2.0000000000000001E-4</v>
      </c>
      <c r="Y43" s="35"/>
      <c r="Z43" s="52"/>
      <c r="AA43" s="35"/>
    </row>
    <row r="44" spans="1:27" s="1" customFormat="1" ht="16.5" thickTop="1" thickBot="1" x14ac:dyDescent="0.3">
      <c r="A44" s="17"/>
      <c r="B44" s="17"/>
      <c r="C44" s="18"/>
      <c r="D44" s="64">
        <f>'Tabela IV'!D44/'Tabela IV'!D$44</f>
        <v>1</v>
      </c>
      <c r="E44" s="64">
        <f>'Tabela IV'!E44/'Tabela IV'!E$44</f>
        <v>1</v>
      </c>
      <c r="F44" s="64">
        <f>'Tabela IV'!F44/'Tabela IV'!F$44</f>
        <v>1</v>
      </c>
      <c r="G44" s="64">
        <f>'Tabela IV'!G44/'Tabela IV'!G$44</f>
        <v>1</v>
      </c>
      <c r="H44" s="64">
        <f>'Tabela IV'!H44/'Tabela IV'!H$44</f>
        <v>1</v>
      </c>
      <c r="I44" s="64">
        <f>'Tabela IV'!I44/'Tabela IV'!I$44</f>
        <v>1</v>
      </c>
      <c r="J44" s="64">
        <f>'Tabela IV'!J44/'Tabela IV'!J$44</f>
        <v>1</v>
      </c>
      <c r="K44" s="64">
        <f>'Tabela IV'!K44/'Tabela IV'!K$44</f>
        <v>1</v>
      </c>
      <c r="L44" s="64">
        <f>'Tabela IV'!L44/'Tabela IV'!L$44</f>
        <v>1</v>
      </c>
      <c r="M44" s="64">
        <f>'Tabela IV'!M44/'Tabela IV'!M$44</f>
        <v>1</v>
      </c>
      <c r="N44" s="64">
        <f>'Tabela IV'!N44/'Tabela IV'!N$44</f>
        <v>1</v>
      </c>
      <c r="O44" s="64">
        <f>'Tabela IV'!O44/'Tabela IV'!O$44</f>
        <v>1</v>
      </c>
      <c r="P44" s="64">
        <f>'Tabela IV'!P44/'Tabela IV'!P$44</f>
        <v>1</v>
      </c>
      <c r="Q44" s="64">
        <f>'Tabela IV'!Q44/'Tabela IV'!Q$44</f>
        <v>1</v>
      </c>
      <c r="R44" s="64">
        <f>'Tabela IV'!R44/'Tabela IV'!R$44</f>
        <v>1</v>
      </c>
      <c r="S44" s="64">
        <f>'Tabela IV'!S44/'Tabela IV'!S$44</f>
        <v>1</v>
      </c>
      <c r="T44" s="64" t="e">
        <f>'Tabela IV'!T44/'Tabela IV'!T$44</f>
        <v>#DIV/0!</v>
      </c>
      <c r="U44" s="64">
        <f>'Tabela IV'!U44/'Tabela IV'!U$44</f>
        <v>1</v>
      </c>
      <c r="V44" s="64">
        <f>'Tabela IV'!V44/'Tabela IV'!V$44</f>
        <v>1</v>
      </c>
      <c r="W44" s="64">
        <f>'Tabela IV'!W44/'Tabela IV'!W$44</f>
        <v>1</v>
      </c>
      <c r="X44" s="64">
        <f>'Tabela IV'!X44/'Tabela IV'!X$44</f>
        <v>1</v>
      </c>
      <c r="Y44" s="2"/>
      <c r="Z44" s="52"/>
      <c r="AA44" s="2"/>
    </row>
    <row r="45" spans="1:27" s="1" customFormat="1" ht="15.75" thickTop="1" x14ac:dyDescent="0.25">
      <c r="A45" s="19"/>
      <c r="B45" s="19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"/>
      <c r="Z45" s="2"/>
      <c r="AA45" s="2"/>
    </row>
    <row r="46" spans="1:27" s="23" customFormat="1" x14ac:dyDescent="0.25">
      <c r="A46" s="22"/>
      <c r="B46" s="22"/>
      <c r="C46" s="22"/>
      <c r="X46" s="24"/>
    </row>
    <row r="47" spans="1:27" s="23" customFormat="1" x14ac:dyDescent="0.25">
      <c r="A47" s="22"/>
      <c r="B47" s="22"/>
      <c r="C47" s="22"/>
      <c r="U47" s="25"/>
      <c r="V47" s="25"/>
      <c r="W47" s="26"/>
      <c r="X47" s="27"/>
    </row>
    <row r="48" spans="1:27" s="23" customFormat="1" x14ac:dyDescent="0.25">
      <c r="A48" s="22"/>
      <c r="B48" s="22"/>
      <c r="C48" s="22"/>
    </row>
    <row r="49" spans="1:3" s="23" customFormat="1" x14ac:dyDescent="0.25">
      <c r="A49" s="22"/>
      <c r="B49" s="22"/>
      <c r="C49" s="22"/>
    </row>
    <row r="50" spans="1:3" s="23" customFormat="1" x14ac:dyDescent="0.25">
      <c r="A50" s="22"/>
      <c r="B50" s="22"/>
      <c r="C50" s="22"/>
    </row>
    <row r="51" spans="1:3" s="23" customFormat="1" x14ac:dyDescent="0.25">
      <c r="A51" s="22"/>
      <c r="B51" s="22"/>
      <c r="C51" s="22"/>
    </row>
  </sheetData>
  <sheetProtection formatCells="0" formatColumns="0"/>
  <mergeCells count="6">
    <mergeCell ref="X4:X5"/>
    <mergeCell ref="E2:V2"/>
    <mergeCell ref="A3:C3"/>
    <mergeCell ref="A4:A5"/>
    <mergeCell ref="B4:B5"/>
    <mergeCell ref="C4:C5"/>
  </mergeCells>
  <printOptions horizontalCentered="1"/>
  <pageMargins left="0" right="0" top="0.35433070866141736" bottom="0" header="0.31496062992125984" footer="0.31496062992125984"/>
  <pageSetup paperSize="8" scale="70" orientation="landscape" errors="blank" r:id="rId1"/>
  <headerFooter alignWithMargins="0">
    <oddFooter>&amp;LПокрајински секретаријат за финансије, Одсек за фискалне и макроекономске анализе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Tabela IV</vt:lpstr>
      <vt:lpstr>Tabela V</vt:lpstr>
      <vt:lpstr>Tabela VI</vt:lpstr>
      <vt:lpstr>'Tabela IV'!Print_Area</vt:lpstr>
      <vt:lpstr>'Tabela V'!Print_Area</vt:lpstr>
      <vt:lpstr>'Tabela VI'!Print_Area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2015-06-24T11:58:10Z</cp:lastPrinted>
  <dcterms:created xsi:type="dcterms:W3CDTF">2015-05-19T12:46:05Z</dcterms:created>
  <dcterms:modified xsi:type="dcterms:W3CDTF">2015-06-24T11:58:34Z</dcterms:modified>
</cp:coreProperties>
</file>