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600" yWindow="810" windowWidth="19320" windowHeight="8775" tabRatio="722" activeTab="3"/>
  </bookViews>
  <sheets>
    <sheet name="Tab VII" sheetId="1" r:id="rId1"/>
    <sheet name="Tab VIII" sheetId="17" r:id="rId2"/>
    <sheet name="Tab IX" sheetId="2" r:id="rId3"/>
    <sheet name="Tab X" sheetId="18" r:id="rId4"/>
  </sheets>
  <definedNames>
    <definedName name="_xlnm.Print_Area" localSheetId="2">'Tab IX'!$A$1:$AZ$30</definedName>
    <definedName name="_xlnm.Print_Area" localSheetId="0">'Tab VII'!$A$2:$AZ$43</definedName>
    <definedName name="_xlnm.Print_Area" localSheetId="1">'Tab VIII'!$A$2:$AZ$43</definedName>
    <definedName name="_xlnm.Print_Area" localSheetId="3">'Tab X'!$A$1:$AZ$30</definedName>
    <definedName name="_xlnm.Print_Titles" localSheetId="2">'Tab IX'!$A:$C</definedName>
    <definedName name="_xlnm.Print_Titles" localSheetId="0">'Tab VII'!$A:$C,'Tab VII'!$3:$5</definedName>
    <definedName name="_xlnm.Print_Titles" localSheetId="1">'Tab VIII'!$A:$C,'Tab VIII'!$3:$5</definedName>
    <definedName name="_xlnm.Print_Titles" localSheetId="3">'Tab X'!$A:$C</definedName>
  </definedNames>
  <calcPr calcId="144525" fullPrecision="0"/>
</workbook>
</file>

<file path=xl/calcChain.xml><?xml version="1.0" encoding="utf-8"?>
<calcChain xmlns="http://schemas.openxmlformats.org/spreadsheetml/2006/main">
  <c r="AQ19" i="18" l="1"/>
  <c r="AZ30" i="18" l="1"/>
  <c r="AY30" i="18"/>
  <c r="AX30" i="18"/>
  <c r="AW30" i="18"/>
  <c r="AV30" i="18"/>
  <c r="AU30" i="18"/>
  <c r="AT30" i="18"/>
  <c r="AS30" i="18"/>
  <c r="AR30" i="18"/>
  <c r="AQ30" i="18"/>
  <c r="AP30" i="18"/>
  <c r="AO30" i="18"/>
  <c r="AN30" i="18"/>
  <c r="AM30" i="18"/>
  <c r="AL30" i="18"/>
  <c r="AK30" i="18"/>
  <c r="AJ30" i="18"/>
  <c r="AI30" i="18"/>
  <c r="AH30" i="18"/>
  <c r="AG30" i="18"/>
  <c r="AF30" i="18"/>
  <c r="AE30" i="18"/>
  <c r="AD30" i="18"/>
  <c r="AC30" i="18"/>
  <c r="AB30" i="18"/>
  <c r="AA30" i="18"/>
  <c r="Z30" i="18"/>
  <c r="Y30" i="18"/>
  <c r="X30" i="18"/>
  <c r="W30" i="18"/>
  <c r="V30" i="18"/>
  <c r="U30" i="18"/>
  <c r="T30" i="18"/>
  <c r="S30" i="18"/>
  <c r="R30" i="18"/>
  <c r="Q30" i="18"/>
  <c r="P30" i="18"/>
  <c r="O30" i="18"/>
  <c r="N30" i="18"/>
  <c r="M30" i="18"/>
  <c r="L30" i="18"/>
  <c r="K30" i="18"/>
  <c r="J30" i="18"/>
  <c r="I30" i="18"/>
  <c r="H30" i="18"/>
  <c r="G30" i="18"/>
  <c r="F30" i="18"/>
  <c r="E30" i="18"/>
  <c r="D30" i="18"/>
  <c r="AZ29" i="18"/>
  <c r="AY29" i="18"/>
  <c r="AX29" i="18"/>
  <c r="AW29" i="18"/>
  <c r="AV29" i="18"/>
  <c r="AU29" i="18"/>
  <c r="AT29" i="18"/>
  <c r="AS29" i="18"/>
  <c r="AR29" i="18"/>
  <c r="AQ29" i="18"/>
  <c r="AP29" i="18"/>
  <c r="AO29" i="18"/>
  <c r="AN29" i="18"/>
  <c r="AM29" i="18"/>
  <c r="AL29" i="18"/>
  <c r="AK29" i="18"/>
  <c r="AJ29" i="18"/>
  <c r="AI29" i="18"/>
  <c r="AH29" i="18"/>
  <c r="AG29" i="18"/>
  <c r="AF29" i="18"/>
  <c r="AE29" i="18"/>
  <c r="AD29" i="18"/>
  <c r="AC29" i="18"/>
  <c r="AB29" i="18"/>
  <c r="AA29" i="18"/>
  <c r="Z29" i="18"/>
  <c r="Y29" i="18"/>
  <c r="X29" i="18"/>
  <c r="W29" i="18"/>
  <c r="V29" i="18"/>
  <c r="U29" i="18"/>
  <c r="T29" i="18"/>
  <c r="S29" i="18"/>
  <c r="R29" i="18"/>
  <c r="Q29" i="18"/>
  <c r="P29" i="18"/>
  <c r="O29" i="18"/>
  <c r="N29" i="18"/>
  <c r="M29" i="18"/>
  <c r="L29" i="18"/>
  <c r="K29" i="18"/>
  <c r="J29" i="18"/>
  <c r="I29" i="18"/>
  <c r="H29" i="18"/>
  <c r="G29" i="18"/>
  <c r="F29" i="18"/>
  <c r="E29" i="18"/>
  <c r="D29" i="18"/>
  <c r="AZ28" i="18"/>
  <c r="AY28" i="18"/>
  <c r="AX28" i="18"/>
  <c r="AW28" i="18"/>
  <c r="AV28" i="18"/>
  <c r="AU28" i="18"/>
  <c r="AT28" i="18"/>
  <c r="AS28" i="18"/>
  <c r="AR28" i="18"/>
  <c r="AQ28" i="18"/>
  <c r="AP28" i="18"/>
  <c r="AO28" i="18"/>
  <c r="AN28" i="18"/>
  <c r="AM28" i="18"/>
  <c r="AL28" i="18"/>
  <c r="AK28" i="18"/>
  <c r="AJ28" i="18"/>
  <c r="AI28" i="18"/>
  <c r="AH28" i="18"/>
  <c r="AG28" i="18"/>
  <c r="AF28" i="18"/>
  <c r="AE28" i="18"/>
  <c r="AD28" i="18"/>
  <c r="AC28" i="18"/>
  <c r="AB28" i="18"/>
  <c r="AA28" i="18"/>
  <c r="Z28" i="18"/>
  <c r="Y28" i="18"/>
  <c r="X28" i="18"/>
  <c r="W28" i="18"/>
  <c r="V28" i="18"/>
  <c r="U28" i="18"/>
  <c r="T28" i="18"/>
  <c r="S28" i="18"/>
  <c r="R28" i="18"/>
  <c r="Q28" i="18"/>
  <c r="P28" i="18"/>
  <c r="O28" i="18"/>
  <c r="N28" i="18"/>
  <c r="M28" i="18"/>
  <c r="L28" i="18"/>
  <c r="K28" i="18"/>
  <c r="J28" i="18"/>
  <c r="I28" i="18"/>
  <c r="H28" i="18"/>
  <c r="G28" i="18"/>
  <c r="F28" i="18"/>
  <c r="E28" i="18"/>
  <c r="D28" i="18"/>
  <c r="AZ27" i="18"/>
  <c r="AY27" i="18"/>
  <c r="AX27" i="18"/>
  <c r="AW27" i="18"/>
  <c r="AV27" i="18"/>
  <c r="AU27" i="18"/>
  <c r="AT27" i="18"/>
  <c r="AS27" i="18"/>
  <c r="AR27" i="18"/>
  <c r="AQ27" i="18"/>
  <c r="AP27" i="18"/>
  <c r="AO27" i="18"/>
  <c r="AN27" i="18"/>
  <c r="AM27" i="18"/>
  <c r="AL27" i="18"/>
  <c r="AK27" i="18"/>
  <c r="AJ27" i="18"/>
  <c r="AI27" i="18"/>
  <c r="AH27" i="18"/>
  <c r="AG27" i="18"/>
  <c r="AF27" i="18"/>
  <c r="AE27" i="18"/>
  <c r="AD27" i="18"/>
  <c r="AC27" i="18"/>
  <c r="AB27" i="18"/>
  <c r="AA27" i="18"/>
  <c r="Z27" i="18"/>
  <c r="Y27" i="18"/>
  <c r="X27" i="18"/>
  <c r="W27" i="18"/>
  <c r="V27" i="18"/>
  <c r="U27" i="18"/>
  <c r="T27" i="18"/>
  <c r="S27" i="18"/>
  <c r="R27" i="18"/>
  <c r="Q27" i="18"/>
  <c r="P27" i="18"/>
  <c r="O27" i="18"/>
  <c r="N27" i="18"/>
  <c r="M27" i="18"/>
  <c r="L27" i="18"/>
  <c r="K27" i="18"/>
  <c r="J27" i="18"/>
  <c r="I27" i="18"/>
  <c r="H27" i="18"/>
  <c r="G27" i="18"/>
  <c r="F27" i="18"/>
  <c r="E27" i="18"/>
  <c r="D27" i="18"/>
  <c r="AZ26" i="18"/>
  <c r="AY26" i="18"/>
  <c r="AX26" i="18"/>
  <c r="AW26" i="18"/>
  <c r="AV26" i="18"/>
  <c r="AU26" i="18"/>
  <c r="AT26" i="18"/>
  <c r="AS26" i="18"/>
  <c r="AR26" i="18"/>
  <c r="AQ26" i="18"/>
  <c r="AP26" i="18"/>
  <c r="AO26" i="18"/>
  <c r="AN26" i="18"/>
  <c r="AM26" i="18"/>
  <c r="AL26" i="18"/>
  <c r="AK26" i="18"/>
  <c r="AJ26" i="18"/>
  <c r="AI26" i="18"/>
  <c r="AH26" i="18"/>
  <c r="AG26" i="18"/>
  <c r="AF26" i="18"/>
  <c r="AE26" i="18"/>
  <c r="AD26" i="18"/>
  <c r="AC26" i="18"/>
  <c r="AB26" i="18"/>
  <c r="AA26" i="18"/>
  <c r="Z26" i="18"/>
  <c r="Y26" i="18"/>
  <c r="X26" i="18"/>
  <c r="W26" i="18"/>
  <c r="V26" i="18"/>
  <c r="U26" i="18"/>
  <c r="T26" i="18"/>
  <c r="S26" i="18"/>
  <c r="R26" i="18"/>
  <c r="Q26" i="18"/>
  <c r="P26" i="18"/>
  <c r="O26" i="18"/>
  <c r="N26" i="18"/>
  <c r="M26" i="18"/>
  <c r="L26" i="18"/>
  <c r="K26" i="18"/>
  <c r="J26" i="18"/>
  <c r="I26" i="18"/>
  <c r="H26" i="18"/>
  <c r="G26" i="18"/>
  <c r="F26" i="18"/>
  <c r="E26" i="18"/>
  <c r="D26" i="18"/>
  <c r="AZ25" i="18"/>
  <c r="AY25" i="18"/>
  <c r="AX25" i="18"/>
  <c r="AW25" i="18"/>
  <c r="AV25" i="18"/>
  <c r="AU25" i="18"/>
  <c r="AT25" i="18"/>
  <c r="AS25" i="18"/>
  <c r="AR25" i="18"/>
  <c r="AQ25" i="18"/>
  <c r="AP25" i="18"/>
  <c r="AO25" i="18"/>
  <c r="AN25" i="18"/>
  <c r="AM25" i="18"/>
  <c r="AL25" i="18"/>
  <c r="AK25" i="18"/>
  <c r="AJ25" i="18"/>
  <c r="AI25" i="18"/>
  <c r="AH25" i="18"/>
  <c r="AG25" i="18"/>
  <c r="AF25" i="18"/>
  <c r="AE25" i="18"/>
  <c r="AD25" i="18"/>
  <c r="AC25" i="18"/>
  <c r="AB25" i="18"/>
  <c r="AA25" i="18"/>
  <c r="Z25" i="18"/>
  <c r="Y25" i="18"/>
  <c r="X25" i="18"/>
  <c r="W25" i="18"/>
  <c r="V25" i="18"/>
  <c r="U25" i="18"/>
  <c r="T25" i="18"/>
  <c r="S25" i="18"/>
  <c r="R25" i="18"/>
  <c r="Q25" i="18"/>
  <c r="P25" i="18"/>
  <c r="O25" i="18"/>
  <c r="N25" i="18"/>
  <c r="M25" i="18"/>
  <c r="L25" i="18"/>
  <c r="K25" i="18"/>
  <c r="J25" i="18"/>
  <c r="I25" i="18"/>
  <c r="H25" i="18"/>
  <c r="G25" i="18"/>
  <c r="F25" i="18"/>
  <c r="E25" i="18"/>
  <c r="D25" i="18"/>
  <c r="AZ24" i="18"/>
  <c r="AY24" i="18"/>
  <c r="AX24" i="18"/>
  <c r="AW24" i="18"/>
  <c r="AV24" i="18"/>
  <c r="AU24" i="18"/>
  <c r="AT24" i="18"/>
  <c r="AS24" i="18"/>
  <c r="AR24" i="18"/>
  <c r="AQ24" i="18"/>
  <c r="AP24" i="18"/>
  <c r="AO24" i="18"/>
  <c r="AN24" i="18"/>
  <c r="AM24" i="18"/>
  <c r="AL24" i="18"/>
  <c r="AK24" i="18"/>
  <c r="AJ24" i="18"/>
  <c r="AI24" i="18"/>
  <c r="AH24" i="18"/>
  <c r="AG24" i="18"/>
  <c r="AF24" i="18"/>
  <c r="AE24" i="18"/>
  <c r="AD24" i="18"/>
  <c r="AC24" i="18"/>
  <c r="AB24" i="18"/>
  <c r="AA24" i="18"/>
  <c r="Z24" i="18"/>
  <c r="Y24" i="18"/>
  <c r="X24" i="18"/>
  <c r="W24" i="18"/>
  <c r="V24" i="18"/>
  <c r="U24" i="18"/>
  <c r="T24" i="18"/>
  <c r="S24" i="18"/>
  <c r="R24" i="18"/>
  <c r="Q24" i="18"/>
  <c r="P24" i="18"/>
  <c r="O24" i="18"/>
  <c r="N24" i="18"/>
  <c r="M24" i="18"/>
  <c r="L24" i="18"/>
  <c r="K24" i="18"/>
  <c r="J24" i="18"/>
  <c r="I24" i="18"/>
  <c r="H24" i="18"/>
  <c r="G24" i="18"/>
  <c r="F24" i="18"/>
  <c r="E24" i="18"/>
  <c r="D24" i="18"/>
  <c r="AZ23" i="18"/>
  <c r="AY23" i="18"/>
  <c r="AX23" i="18"/>
  <c r="AW23" i="18"/>
  <c r="AV23" i="18"/>
  <c r="AU23" i="18"/>
  <c r="AT23" i="18"/>
  <c r="AS23" i="18"/>
  <c r="AR23" i="18"/>
  <c r="AQ23" i="18"/>
  <c r="AP23" i="18"/>
  <c r="AO23" i="18"/>
  <c r="AN23" i="18"/>
  <c r="AM23" i="18"/>
  <c r="AL23" i="18"/>
  <c r="AK23" i="18"/>
  <c r="AJ23" i="18"/>
  <c r="AI23" i="18"/>
  <c r="AH23" i="18"/>
  <c r="AG23" i="18"/>
  <c r="AF23" i="18"/>
  <c r="AE23" i="18"/>
  <c r="AD23" i="18"/>
  <c r="AC23" i="18"/>
  <c r="AB23" i="18"/>
  <c r="AA23" i="18"/>
  <c r="Z23" i="18"/>
  <c r="Y23" i="18"/>
  <c r="X23" i="18"/>
  <c r="W23" i="18"/>
  <c r="V23" i="18"/>
  <c r="U23" i="18"/>
  <c r="T23" i="18"/>
  <c r="S23" i="18"/>
  <c r="R23" i="18"/>
  <c r="Q23" i="18"/>
  <c r="P23" i="18"/>
  <c r="O23" i="18"/>
  <c r="N23" i="18"/>
  <c r="M23" i="18"/>
  <c r="L23" i="18"/>
  <c r="K23" i="18"/>
  <c r="J23" i="18"/>
  <c r="I23" i="18"/>
  <c r="H23" i="18"/>
  <c r="G23" i="18"/>
  <c r="F23" i="18"/>
  <c r="E23" i="18"/>
  <c r="D23" i="18"/>
  <c r="AZ22" i="18"/>
  <c r="AY22" i="18"/>
  <c r="AX22" i="18"/>
  <c r="AW22" i="18"/>
  <c r="AV22" i="18"/>
  <c r="AU22" i="18"/>
  <c r="AT22" i="18"/>
  <c r="AS22" i="18"/>
  <c r="AR22" i="18"/>
  <c r="AQ22" i="18"/>
  <c r="AP22" i="18"/>
  <c r="AO22" i="18"/>
  <c r="AN22" i="18"/>
  <c r="AM22" i="18"/>
  <c r="AL22" i="18"/>
  <c r="AK22" i="18"/>
  <c r="AJ22" i="18"/>
  <c r="AI22" i="18"/>
  <c r="AH22" i="18"/>
  <c r="AG22" i="18"/>
  <c r="AF22" i="18"/>
  <c r="AE22" i="18"/>
  <c r="AD22" i="18"/>
  <c r="AC22" i="18"/>
  <c r="AB22" i="18"/>
  <c r="AA22" i="18"/>
  <c r="Z22" i="18"/>
  <c r="Y22" i="18"/>
  <c r="X22" i="18"/>
  <c r="W22" i="18"/>
  <c r="V22" i="18"/>
  <c r="U22" i="18"/>
  <c r="T22" i="18"/>
  <c r="S22" i="18"/>
  <c r="R22" i="18"/>
  <c r="Q22" i="18"/>
  <c r="P22" i="18"/>
  <c r="O22" i="18"/>
  <c r="N22" i="18"/>
  <c r="M22" i="18"/>
  <c r="L22" i="18"/>
  <c r="K22" i="18"/>
  <c r="J22" i="18"/>
  <c r="I22" i="18"/>
  <c r="H22" i="18"/>
  <c r="G22" i="18"/>
  <c r="F22" i="18"/>
  <c r="E22" i="18"/>
  <c r="D22" i="18"/>
  <c r="AZ21" i="18"/>
  <c r="AY21" i="18"/>
  <c r="AX21" i="18"/>
  <c r="AW21" i="18"/>
  <c r="AV21" i="18"/>
  <c r="AU21" i="18"/>
  <c r="AT21" i="18"/>
  <c r="AS21" i="18"/>
  <c r="AR21" i="18"/>
  <c r="AQ21" i="18"/>
  <c r="AP21" i="18"/>
  <c r="AO21" i="18"/>
  <c r="AN21" i="18"/>
  <c r="AM21" i="18"/>
  <c r="AL21" i="18"/>
  <c r="AK21" i="18"/>
  <c r="AJ21" i="18"/>
  <c r="AI21" i="18"/>
  <c r="AH21" i="18"/>
  <c r="AG21" i="18"/>
  <c r="AF21" i="18"/>
  <c r="AE21" i="18"/>
  <c r="AD21" i="18"/>
  <c r="AC21" i="18"/>
  <c r="AB21" i="18"/>
  <c r="AA21" i="18"/>
  <c r="Z21" i="18"/>
  <c r="Y21" i="18"/>
  <c r="X21" i="18"/>
  <c r="W21" i="18"/>
  <c r="V21" i="18"/>
  <c r="U21" i="18"/>
  <c r="T21" i="18"/>
  <c r="S21" i="18"/>
  <c r="R21" i="18"/>
  <c r="Q21" i="18"/>
  <c r="P21" i="18"/>
  <c r="O21" i="18"/>
  <c r="N21" i="18"/>
  <c r="M21" i="18"/>
  <c r="L21" i="18"/>
  <c r="K21" i="18"/>
  <c r="J21" i="18"/>
  <c r="I21" i="18"/>
  <c r="H21" i="18"/>
  <c r="G21" i="18"/>
  <c r="F21" i="18"/>
  <c r="E21" i="18"/>
  <c r="D21" i="18"/>
  <c r="AZ20" i="18"/>
  <c r="AY20" i="18"/>
  <c r="AX20" i="18"/>
  <c r="AW20" i="18"/>
  <c r="AV20" i="18"/>
  <c r="AU20" i="18"/>
  <c r="AT20" i="18"/>
  <c r="AS20" i="18"/>
  <c r="AR20" i="18"/>
  <c r="AQ20" i="18"/>
  <c r="AP20" i="18"/>
  <c r="AO20" i="18"/>
  <c r="AN20" i="18"/>
  <c r="AM20" i="18"/>
  <c r="AL20" i="18"/>
  <c r="AK20" i="18"/>
  <c r="AJ20" i="18"/>
  <c r="AI20" i="18"/>
  <c r="AH20" i="18"/>
  <c r="AG20" i="18"/>
  <c r="AF20" i="18"/>
  <c r="AE20" i="18"/>
  <c r="AD20" i="18"/>
  <c r="AC20" i="18"/>
  <c r="AB20" i="18"/>
  <c r="AA20" i="18"/>
  <c r="Z20" i="18"/>
  <c r="Y20" i="18"/>
  <c r="X20" i="18"/>
  <c r="W20" i="18"/>
  <c r="V20" i="18"/>
  <c r="U20" i="18"/>
  <c r="T20" i="18"/>
  <c r="S20" i="18"/>
  <c r="R20" i="18"/>
  <c r="Q20" i="18"/>
  <c r="P20" i="18"/>
  <c r="O20" i="18"/>
  <c r="N20" i="18"/>
  <c r="M20" i="18"/>
  <c r="L20" i="18"/>
  <c r="K20" i="18"/>
  <c r="J20" i="18"/>
  <c r="I20" i="18"/>
  <c r="H20" i="18"/>
  <c r="G20" i="18"/>
  <c r="F20" i="18"/>
  <c r="E20" i="18"/>
  <c r="D20" i="18"/>
  <c r="AZ19" i="18"/>
  <c r="AY19" i="18"/>
  <c r="AX19" i="18"/>
  <c r="AW19" i="18"/>
  <c r="AV19" i="18"/>
  <c r="AU19" i="18"/>
  <c r="AT19" i="18"/>
  <c r="AS19" i="18"/>
  <c r="AR19" i="18"/>
  <c r="AP19" i="18"/>
  <c r="AO19" i="18"/>
  <c r="AN19" i="18"/>
  <c r="AM19" i="18"/>
  <c r="AL19" i="18"/>
  <c r="AK19" i="18"/>
  <c r="AJ19" i="18"/>
  <c r="AI19" i="18"/>
  <c r="AH19" i="18"/>
  <c r="AG19" i="18"/>
  <c r="AF19" i="18"/>
  <c r="AE19" i="18"/>
  <c r="AD19" i="18"/>
  <c r="AC19" i="18"/>
  <c r="AB19" i="18"/>
  <c r="AA19" i="18"/>
  <c r="Z19" i="18"/>
  <c r="Y19" i="18"/>
  <c r="X19" i="18"/>
  <c r="W19" i="18"/>
  <c r="V19" i="18"/>
  <c r="U19" i="18"/>
  <c r="T19" i="18"/>
  <c r="S19" i="18"/>
  <c r="R19" i="18"/>
  <c r="Q19" i="18"/>
  <c r="P19" i="18"/>
  <c r="O19" i="18"/>
  <c r="N19" i="18"/>
  <c r="M19" i="18"/>
  <c r="L19" i="18"/>
  <c r="K19" i="18"/>
  <c r="J19" i="18"/>
  <c r="I19" i="18"/>
  <c r="H19" i="18"/>
  <c r="G19" i="18"/>
  <c r="F19" i="18"/>
  <c r="E19" i="18"/>
  <c r="D19" i="18"/>
  <c r="AZ18" i="18"/>
  <c r="AY18" i="18"/>
  <c r="AX18" i="18"/>
  <c r="AW18" i="18"/>
  <c r="AV18" i="18"/>
  <c r="AU18" i="18"/>
  <c r="AT18" i="18"/>
  <c r="AS18" i="18"/>
  <c r="AR18" i="18"/>
  <c r="AQ18" i="18"/>
  <c r="AP18" i="18"/>
  <c r="AO18" i="18"/>
  <c r="AN18" i="18"/>
  <c r="AM18" i="18"/>
  <c r="AL18" i="18"/>
  <c r="AK18" i="18"/>
  <c r="AJ18" i="18"/>
  <c r="AI18" i="18"/>
  <c r="AH18" i="18"/>
  <c r="AG18" i="18"/>
  <c r="AF18" i="18"/>
  <c r="AE18" i="18"/>
  <c r="AD18" i="18"/>
  <c r="AC18" i="18"/>
  <c r="AB18" i="18"/>
  <c r="AA18" i="18"/>
  <c r="Z18" i="18"/>
  <c r="Y18" i="18"/>
  <c r="X18" i="18"/>
  <c r="W18" i="18"/>
  <c r="V18" i="18"/>
  <c r="U18" i="18"/>
  <c r="T18" i="18"/>
  <c r="S18" i="18"/>
  <c r="R18" i="18"/>
  <c r="Q18" i="18"/>
  <c r="P18" i="18"/>
  <c r="O18" i="18"/>
  <c r="N18" i="18"/>
  <c r="M18" i="18"/>
  <c r="L18" i="18"/>
  <c r="K18" i="18"/>
  <c r="J18" i="18"/>
  <c r="I18" i="18"/>
  <c r="H18" i="18"/>
  <c r="G18" i="18"/>
  <c r="F18" i="18"/>
  <c r="E18" i="18"/>
  <c r="D18" i="18"/>
  <c r="AZ17" i="18"/>
  <c r="AY17" i="18"/>
  <c r="AX17" i="18"/>
  <c r="AW17" i="18"/>
  <c r="AV17" i="18"/>
  <c r="AU17" i="18"/>
  <c r="AT17" i="18"/>
  <c r="AS17" i="18"/>
  <c r="AR17" i="18"/>
  <c r="AQ17" i="18"/>
  <c r="AP17" i="18"/>
  <c r="AO17" i="18"/>
  <c r="AN17" i="18"/>
  <c r="AM17" i="18"/>
  <c r="AL17" i="18"/>
  <c r="AK17" i="18"/>
  <c r="AJ17" i="18"/>
  <c r="AI17" i="18"/>
  <c r="AH17" i="18"/>
  <c r="AG17" i="18"/>
  <c r="AF17" i="18"/>
  <c r="AE17" i="18"/>
  <c r="AD17" i="18"/>
  <c r="AC17" i="18"/>
  <c r="AB17" i="18"/>
  <c r="AA17" i="18"/>
  <c r="Z17" i="18"/>
  <c r="Y17" i="18"/>
  <c r="X17" i="18"/>
  <c r="W17" i="18"/>
  <c r="V17" i="18"/>
  <c r="U17" i="18"/>
  <c r="T17" i="18"/>
  <c r="S17" i="18"/>
  <c r="R17" i="18"/>
  <c r="Q17" i="18"/>
  <c r="P17" i="18"/>
  <c r="O17" i="18"/>
  <c r="N17" i="18"/>
  <c r="M17" i="18"/>
  <c r="L17" i="18"/>
  <c r="K17" i="18"/>
  <c r="J17" i="18"/>
  <c r="I17" i="18"/>
  <c r="H17" i="18"/>
  <c r="G17" i="18"/>
  <c r="F17" i="18"/>
  <c r="E17" i="18"/>
  <c r="D17" i="18"/>
  <c r="AZ16" i="18"/>
  <c r="AY16" i="18"/>
  <c r="AX16" i="18"/>
  <c r="AW16" i="18"/>
  <c r="AV16" i="18"/>
  <c r="AU16" i="18"/>
  <c r="AT16" i="18"/>
  <c r="AS16" i="18"/>
  <c r="AR16" i="18"/>
  <c r="AQ16" i="18"/>
  <c r="AP16" i="18"/>
  <c r="AO16" i="18"/>
  <c r="AN16" i="18"/>
  <c r="AM16" i="18"/>
  <c r="AL16" i="18"/>
  <c r="AK16" i="18"/>
  <c r="AJ16" i="18"/>
  <c r="AI16" i="18"/>
  <c r="AH16" i="18"/>
  <c r="AG16" i="18"/>
  <c r="AF16" i="18"/>
  <c r="AE16" i="18"/>
  <c r="AD16" i="18"/>
  <c r="AC16" i="18"/>
  <c r="AB16" i="18"/>
  <c r="AA16" i="18"/>
  <c r="Z16" i="18"/>
  <c r="Y16" i="18"/>
  <c r="X16" i="18"/>
  <c r="W16" i="18"/>
  <c r="V16" i="18"/>
  <c r="U16" i="18"/>
  <c r="T16" i="18"/>
  <c r="S16" i="18"/>
  <c r="R16" i="18"/>
  <c r="Q16" i="18"/>
  <c r="P16" i="18"/>
  <c r="O16" i="18"/>
  <c r="N16" i="18"/>
  <c r="M16" i="18"/>
  <c r="L16" i="18"/>
  <c r="K16" i="18"/>
  <c r="J16" i="18"/>
  <c r="I16" i="18"/>
  <c r="H16" i="18"/>
  <c r="G16" i="18"/>
  <c r="F16" i="18"/>
  <c r="E16" i="18"/>
  <c r="D16" i="18"/>
  <c r="AZ15" i="18"/>
  <c r="AY15" i="18"/>
  <c r="AX15" i="18"/>
  <c r="AW15" i="18"/>
  <c r="AV15" i="18"/>
  <c r="AU15" i="18"/>
  <c r="AT15" i="18"/>
  <c r="AS15" i="18"/>
  <c r="AR15" i="18"/>
  <c r="AQ15" i="18"/>
  <c r="AP15" i="18"/>
  <c r="AO15" i="18"/>
  <c r="AN15" i="18"/>
  <c r="AM15" i="18"/>
  <c r="AL15" i="18"/>
  <c r="AK15" i="18"/>
  <c r="AJ15" i="18"/>
  <c r="AI15" i="18"/>
  <c r="AH15" i="18"/>
  <c r="AG15" i="18"/>
  <c r="AF15" i="18"/>
  <c r="AE15" i="18"/>
  <c r="AD15" i="18"/>
  <c r="AC15" i="18"/>
  <c r="AB15" i="18"/>
  <c r="AA15" i="18"/>
  <c r="Z15" i="18"/>
  <c r="Y15" i="18"/>
  <c r="X15" i="18"/>
  <c r="W15" i="18"/>
  <c r="V15" i="18"/>
  <c r="U15" i="18"/>
  <c r="T15" i="18"/>
  <c r="S15" i="18"/>
  <c r="R15" i="18"/>
  <c r="Q15" i="18"/>
  <c r="P15" i="18"/>
  <c r="O15" i="18"/>
  <c r="N15" i="18"/>
  <c r="M15" i="18"/>
  <c r="L15" i="18"/>
  <c r="K15" i="18"/>
  <c r="J15" i="18"/>
  <c r="I15" i="18"/>
  <c r="H15" i="18"/>
  <c r="G15" i="18"/>
  <c r="F15" i="18"/>
  <c r="E15" i="18"/>
  <c r="D15" i="18"/>
  <c r="AZ14" i="18"/>
  <c r="AY14" i="18"/>
  <c r="AX14" i="18"/>
  <c r="AW14" i="18"/>
  <c r="AV14" i="18"/>
  <c r="AU14" i="18"/>
  <c r="AT14" i="18"/>
  <c r="AS14" i="18"/>
  <c r="AR14" i="18"/>
  <c r="AQ14" i="18"/>
  <c r="AP14" i="18"/>
  <c r="AO14" i="18"/>
  <c r="AN14" i="18"/>
  <c r="AM14" i="18"/>
  <c r="AL14" i="18"/>
  <c r="AK14" i="18"/>
  <c r="AJ14" i="18"/>
  <c r="AI14" i="18"/>
  <c r="AH14" i="18"/>
  <c r="AG14" i="18"/>
  <c r="AF14" i="18"/>
  <c r="AE14" i="18"/>
  <c r="AD14" i="18"/>
  <c r="AC14" i="18"/>
  <c r="AB14" i="18"/>
  <c r="AA14" i="18"/>
  <c r="Z14" i="18"/>
  <c r="Y14" i="18"/>
  <c r="X14" i="18"/>
  <c r="W14" i="18"/>
  <c r="V14" i="18"/>
  <c r="U14" i="18"/>
  <c r="T14" i="18"/>
  <c r="S14" i="18"/>
  <c r="R14" i="18"/>
  <c r="Q14" i="18"/>
  <c r="P14" i="18"/>
  <c r="O14" i="18"/>
  <c r="N14" i="18"/>
  <c r="M14" i="18"/>
  <c r="L14" i="18"/>
  <c r="K14" i="18"/>
  <c r="J14" i="18"/>
  <c r="I14" i="18"/>
  <c r="H14" i="18"/>
  <c r="G14" i="18"/>
  <c r="F14" i="18"/>
  <c r="E14" i="18"/>
  <c r="D14" i="18"/>
  <c r="AZ13" i="18"/>
  <c r="AY13" i="18"/>
  <c r="AX13" i="18"/>
  <c r="AW13" i="18"/>
  <c r="AV13" i="18"/>
  <c r="AU13" i="18"/>
  <c r="AT13" i="18"/>
  <c r="AS13" i="18"/>
  <c r="AR13" i="18"/>
  <c r="AQ13" i="18"/>
  <c r="AP13" i="18"/>
  <c r="AO13" i="18"/>
  <c r="AN13" i="18"/>
  <c r="AM13" i="18"/>
  <c r="AL13" i="18"/>
  <c r="AK13" i="18"/>
  <c r="AJ13" i="18"/>
  <c r="AI13" i="18"/>
  <c r="AH13" i="18"/>
  <c r="AG13" i="18"/>
  <c r="AF13" i="18"/>
  <c r="AE13" i="18"/>
  <c r="AD13" i="18"/>
  <c r="AC13" i="18"/>
  <c r="AB13" i="18"/>
  <c r="AA13" i="18"/>
  <c r="Z13" i="18"/>
  <c r="Y13" i="18"/>
  <c r="X13" i="18"/>
  <c r="W13" i="18"/>
  <c r="V13" i="18"/>
  <c r="U13" i="18"/>
  <c r="T13" i="18"/>
  <c r="S13" i="18"/>
  <c r="R13" i="18"/>
  <c r="Q13" i="18"/>
  <c r="P13" i="18"/>
  <c r="O13" i="18"/>
  <c r="N13" i="18"/>
  <c r="M13" i="18"/>
  <c r="L13" i="18"/>
  <c r="K13" i="18"/>
  <c r="J13" i="18"/>
  <c r="I13" i="18"/>
  <c r="H13" i="18"/>
  <c r="G13" i="18"/>
  <c r="F13" i="18"/>
  <c r="E13" i="18"/>
  <c r="D13" i="18"/>
  <c r="AZ12" i="18"/>
  <c r="AY12" i="18"/>
  <c r="AX12" i="18"/>
  <c r="AW12" i="18"/>
  <c r="AV12" i="18"/>
  <c r="AU12" i="18"/>
  <c r="AT12" i="18"/>
  <c r="AS12" i="18"/>
  <c r="AR12" i="18"/>
  <c r="AQ12" i="18"/>
  <c r="AP12" i="18"/>
  <c r="AO12" i="18"/>
  <c r="AN12" i="18"/>
  <c r="AM12" i="18"/>
  <c r="AL12" i="18"/>
  <c r="AK12" i="18"/>
  <c r="AJ12" i="18"/>
  <c r="AI12" i="18"/>
  <c r="AH12" i="18"/>
  <c r="AG12" i="18"/>
  <c r="AF12" i="18"/>
  <c r="AE12" i="18"/>
  <c r="AD12" i="18"/>
  <c r="AC12" i="18"/>
  <c r="AB12" i="18"/>
  <c r="AA12" i="18"/>
  <c r="Z12" i="18"/>
  <c r="Y12" i="18"/>
  <c r="X12" i="18"/>
  <c r="W12" i="18"/>
  <c r="V12" i="18"/>
  <c r="U12" i="18"/>
  <c r="T12" i="18"/>
  <c r="S12" i="18"/>
  <c r="R12" i="18"/>
  <c r="Q12" i="18"/>
  <c r="P12" i="18"/>
  <c r="O12" i="18"/>
  <c r="N12" i="18"/>
  <c r="M12" i="18"/>
  <c r="L12" i="18"/>
  <c r="K12" i="18"/>
  <c r="J12" i="18"/>
  <c r="I12" i="18"/>
  <c r="H12" i="18"/>
  <c r="G12" i="18"/>
  <c r="F12" i="18"/>
  <c r="E12" i="18"/>
  <c r="D12" i="18"/>
  <c r="AZ11" i="18"/>
  <c r="AY11" i="18"/>
  <c r="AX11" i="18"/>
  <c r="AW11" i="18"/>
  <c r="AV11" i="18"/>
  <c r="AU11" i="18"/>
  <c r="AT11" i="18"/>
  <c r="AS11" i="18"/>
  <c r="AR11" i="18"/>
  <c r="AQ11" i="18"/>
  <c r="AP11" i="18"/>
  <c r="AO11" i="18"/>
  <c r="AN11" i="18"/>
  <c r="AM11" i="18"/>
  <c r="AL11" i="18"/>
  <c r="AK11" i="18"/>
  <c r="AJ11" i="18"/>
  <c r="AI11" i="18"/>
  <c r="AH11" i="18"/>
  <c r="AG11" i="18"/>
  <c r="AF11" i="18"/>
  <c r="AE11" i="18"/>
  <c r="AD11" i="18"/>
  <c r="AC11" i="18"/>
  <c r="AB11" i="18"/>
  <c r="AA11" i="18"/>
  <c r="Z11" i="18"/>
  <c r="Y11" i="18"/>
  <c r="X11" i="18"/>
  <c r="W11" i="18"/>
  <c r="V11" i="18"/>
  <c r="U11" i="18"/>
  <c r="T11" i="18"/>
  <c r="S11" i="18"/>
  <c r="R11" i="18"/>
  <c r="Q11" i="18"/>
  <c r="P11" i="18"/>
  <c r="O11" i="18"/>
  <c r="N11" i="18"/>
  <c r="M11" i="18"/>
  <c r="L11" i="18"/>
  <c r="K11" i="18"/>
  <c r="J11" i="18"/>
  <c r="I11" i="18"/>
  <c r="H11" i="18"/>
  <c r="G11" i="18"/>
  <c r="F11" i="18"/>
  <c r="E11" i="18"/>
  <c r="D11" i="18"/>
  <c r="AZ10" i="18"/>
  <c r="AY10" i="18"/>
  <c r="AX10" i="18"/>
  <c r="AW10" i="18"/>
  <c r="AV10" i="18"/>
  <c r="AU10" i="18"/>
  <c r="AT10" i="18"/>
  <c r="AS10" i="18"/>
  <c r="AR10" i="18"/>
  <c r="AQ10" i="18"/>
  <c r="AP10" i="18"/>
  <c r="AO10" i="18"/>
  <c r="AN10" i="18"/>
  <c r="AM10" i="18"/>
  <c r="AL10" i="18"/>
  <c r="AK10" i="18"/>
  <c r="AJ10" i="18"/>
  <c r="AI10" i="18"/>
  <c r="AH10" i="18"/>
  <c r="AG10" i="18"/>
  <c r="AF10" i="18"/>
  <c r="AE10" i="18"/>
  <c r="AD10" i="18"/>
  <c r="AC10" i="18"/>
  <c r="AB10" i="18"/>
  <c r="AA10" i="18"/>
  <c r="Z10" i="18"/>
  <c r="Y10" i="18"/>
  <c r="X10" i="18"/>
  <c r="W10" i="18"/>
  <c r="V10" i="18"/>
  <c r="U10" i="18"/>
  <c r="T10" i="18"/>
  <c r="S10" i="18"/>
  <c r="R10" i="18"/>
  <c r="Q10" i="18"/>
  <c r="P10" i="18"/>
  <c r="O10" i="18"/>
  <c r="N10" i="18"/>
  <c r="M10" i="18"/>
  <c r="L10" i="18"/>
  <c r="K10" i="18"/>
  <c r="J10" i="18"/>
  <c r="I10" i="18"/>
  <c r="H10" i="18"/>
  <c r="G10" i="18"/>
  <c r="F10" i="18"/>
  <c r="E10" i="18"/>
  <c r="D10" i="18"/>
  <c r="AZ9" i="18"/>
  <c r="AY9" i="18"/>
  <c r="AX9" i="18"/>
  <c r="AW9" i="18"/>
  <c r="AV9" i="18"/>
  <c r="AU9" i="18"/>
  <c r="AT9" i="18"/>
  <c r="AS9" i="18"/>
  <c r="AR9" i="18"/>
  <c r="AQ9" i="18"/>
  <c r="AP9" i="18"/>
  <c r="AO9" i="18"/>
  <c r="AN9" i="18"/>
  <c r="AM9" i="18"/>
  <c r="AL9" i="18"/>
  <c r="AK9" i="18"/>
  <c r="AJ9" i="18"/>
  <c r="AI9" i="18"/>
  <c r="AH9" i="18"/>
  <c r="AG9" i="18"/>
  <c r="AF9" i="18"/>
  <c r="AE9" i="18"/>
  <c r="AD9" i="18"/>
  <c r="AC9" i="18"/>
  <c r="AB9" i="18"/>
  <c r="AA9" i="18"/>
  <c r="Z9" i="18"/>
  <c r="Y9" i="18"/>
  <c r="X9" i="18"/>
  <c r="W9" i="18"/>
  <c r="V9" i="18"/>
  <c r="U9" i="18"/>
  <c r="T9" i="18"/>
  <c r="S9" i="18"/>
  <c r="R9" i="18"/>
  <c r="Q9" i="18"/>
  <c r="P9" i="18"/>
  <c r="O9" i="18"/>
  <c r="N9" i="18"/>
  <c r="M9" i="18"/>
  <c r="L9" i="18"/>
  <c r="K9" i="18"/>
  <c r="J9" i="18"/>
  <c r="I9" i="18"/>
  <c r="H9" i="18"/>
  <c r="G9" i="18"/>
  <c r="F9" i="18"/>
  <c r="E9" i="18"/>
  <c r="D9" i="18"/>
  <c r="AZ8" i="18"/>
  <c r="AY8" i="18"/>
  <c r="AX8" i="18"/>
  <c r="AW8" i="18"/>
  <c r="AV8" i="18"/>
  <c r="AU8" i="18"/>
  <c r="AT8" i="18"/>
  <c r="AS8" i="18"/>
  <c r="AR8" i="18"/>
  <c r="AQ8" i="18"/>
  <c r="AP8" i="18"/>
  <c r="AO8" i="18"/>
  <c r="AN8" i="18"/>
  <c r="AM8" i="18"/>
  <c r="AL8" i="18"/>
  <c r="AK8" i="18"/>
  <c r="AJ8" i="18"/>
  <c r="AI8" i="18"/>
  <c r="AH8" i="18"/>
  <c r="AG8" i="18"/>
  <c r="AF8" i="18"/>
  <c r="AE8" i="18"/>
  <c r="AD8" i="18"/>
  <c r="AC8" i="18"/>
  <c r="AB8" i="18"/>
  <c r="AA8" i="18"/>
  <c r="Z8" i="18"/>
  <c r="Y8" i="18"/>
  <c r="X8" i="18"/>
  <c r="W8" i="18"/>
  <c r="V8" i="18"/>
  <c r="U8" i="18"/>
  <c r="T8" i="18"/>
  <c r="S8" i="18"/>
  <c r="R8" i="18"/>
  <c r="Q8" i="18"/>
  <c r="P8" i="18"/>
  <c r="O8" i="18"/>
  <c r="N8" i="18"/>
  <c r="M8" i="18"/>
  <c r="L8" i="18"/>
  <c r="K8" i="18"/>
  <c r="J8" i="18"/>
  <c r="I8" i="18"/>
  <c r="H8" i="18"/>
  <c r="G8" i="18"/>
  <c r="F8" i="18"/>
  <c r="E8" i="18"/>
  <c r="D8" i="18"/>
  <c r="AZ7" i="18"/>
  <c r="AY7" i="18"/>
  <c r="AX7" i="18"/>
  <c r="AW7" i="18"/>
  <c r="AV7" i="18"/>
  <c r="AU7" i="18"/>
  <c r="AT7" i="18"/>
  <c r="AS7" i="18"/>
  <c r="AR7" i="18"/>
  <c r="AQ7" i="18"/>
  <c r="AP7" i="18"/>
  <c r="AO7" i="18"/>
  <c r="AN7" i="18"/>
  <c r="AM7" i="18"/>
  <c r="AL7" i="18"/>
  <c r="AK7" i="18"/>
  <c r="AJ7" i="18"/>
  <c r="AI7" i="18"/>
  <c r="AH7" i="18"/>
  <c r="AG7" i="18"/>
  <c r="AF7" i="18"/>
  <c r="AE7" i="18"/>
  <c r="AD7" i="18"/>
  <c r="AC7" i="18"/>
  <c r="AB7" i="18"/>
  <c r="AA7" i="18"/>
  <c r="Z7" i="18"/>
  <c r="Y7" i="18"/>
  <c r="X7" i="18"/>
  <c r="W7" i="18"/>
  <c r="V7" i="18"/>
  <c r="U7" i="18"/>
  <c r="T7" i="18"/>
  <c r="S7" i="18"/>
  <c r="R7" i="18"/>
  <c r="Q7" i="18"/>
  <c r="P7" i="18"/>
  <c r="O7" i="18"/>
  <c r="N7" i="18"/>
  <c r="M7" i="18"/>
  <c r="L7" i="18"/>
  <c r="K7" i="18"/>
  <c r="J7" i="18"/>
  <c r="I7" i="18"/>
  <c r="H7" i="18"/>
  <c r="G7" i="18"/>
  <c r="F7" i="18"/>
  <c r="E7" i="18"/>
  <c r="D7" i="18"/>
  <c r="AZ6" i="18"/>
  <c r="AY6" i="18"/>
  <c r="AX6" i="18"/>
  <c r="AW6" i="18"/>
  <c r="AV6" i="18"/>
  <c r="AU6" i="18"/>
  <c r="AT6" i="18"/>
  <c r="AS6" i="18"/>
  <c r="AR6" i="18"/>
  <c r="AQ6" i="18"/>
  <c r="AP6" i="18"/>
  <c r="AO6" i="18"/>
  <c r="AN6" i="18"/>
  <c r="AM6" i="18"/>
  <c r="AL6" i="18"/>
  <c r="AK6" i="18"/>
  <c r="AJ6" i="18"/>
  <c r="AI6" i="18"/>
  <c r="AH6" i="18"/>
  <c r="AG6" i="18"/>
  <c r="AF6" i="18"/>
  <c r="AE6" i="18"/>
  <c r="AD6" i="18"/>
  <c r="AC6" i="18"/>
  <c r="AB6" i="18"/>
  <c r="AA6" i="18"/>
  <c r="Z6" i="18"/>
  <c r="Y6" i="18"/>
  <c r="X6" i="18"/>
  <c r="W6" i="18"/>
  <c r="V6" i="18"/>
  <c r="U6" i="18"/>
  <c r="T6" i="18"/>
  <c r="S6" i="18"/>
  <c r="R6" i="18"/>
  <c r="Q6" i="18"/>
  <c r="P6" i="18"/>
  <c r="O6" i="18"/>
  <c r="N6" i="18"/>
  <c r="M6" i="18"/>
  <c r="L6" i="18"/>
  <c r="K6" i="18"/>
  <c r="J6" i="18"/>
  <c r="I6" i="18"/>
  <c r="H6" i="18"/>
  <c r="G6" i="18"/>
  <c r="F6" i="18"/>
  <c r="E6" i="18"/>
  <c r="D6" i="18"/>
  <c r="AZ5" i="18"/>
  <c r="AY5" i="18"/>
  <c r="AX5" i="18"/>
  <c r="AW5" i="18"/>
  <c r="AV5" i="18"/>
  <c r="AU5" i="18"/>
  <c r="AT5" i="18"/>
  <c r="AS5" i="18"/>
  <c r="AR5" i="18"/>
  <c r="AQ5" i="18"/>
  <c r="AP5" i="18"/>
  <c r="AO5" i="18"/>
  <c r="AN5" i="18"/>
  <c r="AM5" i="18"/>
  <c r="AL5" i="18"/>
  <c r="AK5" i="18"/>
  <c r="AJ5" i="18"/>
  <c r="AI5" i="18"/>
  <c r="AH5" i="18"/>
  <c r="AG5" i="18"/>
  <c r="AF5" i="18"/>
  <c r="AE5" i="18"/>
  <c r="AD5" i="18"/>
  <c r="AC5" i="18"/>
  <c r="AB5" i="18"/>
  <c r="AA5" i="18"/>
  <c r="Z5" i="18"/>
  <c r="Y5" i="18"/>
  <c r="X5" i="18"/>
  <c r="W5" i="18"/>
  <c r="V5" i="18"/>
  <c r="U5" i="18"/>
  <c r="T5" i="18"/>
  <c r="S5" i="18"/>
  <c r="R5" i="18"/>
  <c r="Q5" i="18"/>
  <c r="P5" i="18"/>
  <c r="O5" i="18"/>
  <c r="N5" i="18"/>
  <c r="M5" i="18"/>
  <c r="L5" i="18"/>
  <c r="K5" i="18"/>
  <c r="J5" i="18"/>
  <c r="I5" i="18"/>
  <c r="H5" i="18"/>
  <c r="G5" i="18"/>
  <c r="F5" i="18"/>
  <c r="E5" i="18"/>
  <c r="D5" i="18"/>
  <c r="AZ30" i="2"/>
  <c r="AZ27" i="2"/>
  <c r="AZ23" i="2"/>
  <c r="AZ20" i="2"/>
  <c r="AZ15" i="2"/>
  <c r="AZ7" i="2"/>
  <c r="AZ29" i="2"/>
  <c r="AZ28" i="2"/>
  <c r="AZ26" i="2"/>
  <c r="AZ25" i="2"/>
  <c r="AZ24" i="2"/>
  <c r="AZ22" i="2"/>
  <c r="AZ21" i="2"/>
  <c r="AZ19" i="2"/>
  <c r="AZ18" i="2"/>
  <c r="AZ17" i="2"/>
  <c r="AZ16" i="2"/>
  <c r="AZ14" i="2"/>
  <c r="AZ13" i="2"/>
  <c r="AZ12" i="2"/>
  <c r="AZ11" i="2"/>
  <c r="AZ10" i="2"/>
  <c r="AZ9" i="2"/>
  <c r="AZ8" i="2"/>
  <c r="AZ6" i="2"/>
  <c r="AZ5" i="2"/>
  <c r="AY30" i="2"/>
  <c r="AY27" i="2"/>
  <c r="AY23" i="2"/>
  <c r="AY20" i="2"/>
  <c r="AY15" i="2"/>
  <c r="AY7" i="2"/>
  <c r="AY29" i="2"/>
  <c r="AY28" i="2"/>
  <c r="AY26" i="2"/>
  <c r="AY25" i="2"/>
  <c r="AY24" i="2"/>
  <c r="AY22" i="2"/>
  <c r="AY21" i="2"/>
  <c r="AY19" i="2"/>
  <c r="AY18" i="2"/>
  <c r="AY17" i="2"/>
  <c r="AY16" i="2"/>
  <c r="AY14" i="2"/>
  <c r="AY13" i="2"/>
  <c r="AY12" i="2"/>
  <c r="AY11" i="2"/>
  <c r="AY10" i="2"/>
  <c r="AY9" i="2"/>
  <c r="AY8" i="2"/>
  <c r="AY6" i="2"/>
  <c r="AY5" i="2"/>
  <c r="AW30" i="2"/>
  <c r="AW27" i="2"/>
  <c r="AW23" i="2"/>
  <c r="AW20" i="2"/>
  <c r="AW15" i="2"/>
  <c r="AW7" i="2"/>
  <c r="AW29" i="2"/>
  <c r="AW28" i="2"/>
  <c r="AW26" i="2"/>
  <c r="AW25" i="2"/>
  <c r="AW24" i="2"/>
  <c r="AW22" i="2"/>
  <c r="AW21" i="2"/>
  <c r="AW19" i="2"/>
  <c r="AW18" i="2"/>
  <c r="AW17" i="2"/>
  <c r="AW16" i="2"/>
  <c r="AW14" i="2"/>
  <c r="AW13" i="2"/>
  <c r="AW12" i="2"/>
  <c r="AW11" i="2"/>
  <c r="AW10" i="2"/>
  <c r="AW9" i="2"/>
  <c r="AW8" i="2"/>
  <c r="AW6" i="2"/>
  <c r="AW5" i="2"/>
  <c r="AQ30" i="2"/>
  <c r="AQ27" i="2"/>
  <c r="AQ23" i="2"/>
  <c r="AQ20" i="2"/>
  <c r="AQ15" i="2"/>
  <c r="AQ7" i="2"/>
  <c r="AX30" i="2"/>
  <c r="AV30" i="2"/>
  <c r="AU30" i="2"/>
  <c r="AT30" i="2"/>
  <c r="AS30" i="2"/>
  <c r="AR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AX27" i="2"/>
  <c r="AV27" i="2"/>
  <c r="AU27" i="2"/>
  <c r="AT27" i="2"/>
  <c r="AS27" i="2"/>
  <c r="AR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AX23" i="2"/>
  <c r="AV23" i="2"/>
  <c r="AU23" i="2"/>
  <c r="AT23" i="2"/>
  <c r="AS23" i="2"/>
  <c r="AR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AX20" i="2"/>
  <c r="AV20" i="2"/>
  <c r="AU20" i="2"/>
  <c r="AT20" i="2"/>
  <c r="AS20" i="2"/>
  <c r="AR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AX15" i="2"/>
  <c r="AV15" i="2"/>
  <c r="AU15" i="2"/>
  <c r="AT15" i="2"/>
  <c r="AS15" i="2"/>
  <c r="AR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AX7" i="2"/>
  <c r="AV7" i="2"/>
  <c r="AU7" i="2"/>
  <c r="AT7" i="2"/>
  <c r="AS7" i="2"/>
  <c r="AR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AZ43" i="1" l="1"/>
  <c r="AZ38" i="1"/>
  <c r="AZ34" i="1"/>
  <c r="AZ27" i="1"/>
  <c r="AZ22" i="1"/>
  <c r="AZ18" i="1"/>
  <c r="AZ10" i="1"/>
  <c r="AZ6" i="1"/>
  <c r="AZ42" i="1"/>
  <c r="AZ41" i="1"/>
  <c r="AZ40" i="1"/>
  <c r="AZ39" i="1"/>
  <c r="AZ37" i="1"/>
  <c r="AZ36" i="1"/>
  <c r="AZ35" i="1"/>
  <c r="AZ33" i="1"/>
  <c r="AZ32" i="1"/>
  <c r="AZ31" i="1"/>
  <c r="AZ30" i="1"/>
  <c r="AZ29" i="1"/>
  <c r="AZ28" i="1"/>
  <c r="AZ26" i="1"/>
  <c r="AZ25" i="1"/>
  <c r="AZ24" i="1"/>
  <c r="AZ23" i="1"/>
  <c r="AZ21" i="1"/>
  <c r="AZ20" i="1"/>
  <c r="AZ19" i="1"/>
  <c r="AZ17" i="1"/>
  <c r="AZ16" i="1"/>
  <c r="AZ15" i="1"/>
  <c r="AZ14" i="1"/>
  <c r="AZ13" i="1"/>
  <c r="AZ12" i="1"/>
  <c r="AZ11" i="1"/>
  <c r="AZ9" i="1"/>
  <c r="AZ8" i="1"/>
  <c r="AZ7" i="1"/>
  <c r="AY43" i="1"/>
  <c r="AY38" i="1"/>
  <c r="AY27" i="1"/>
  <c r="AY22" i="1"/>
  <c r="AY18" i="1"/>
  <c r="AY10" i="1"/>
  <c r="AY6" i="1"/>
  <c r="AY42" i="1"/>
  <c r="AY41" i="1"/>
  <c r="AY40" i="1"/>
  <c r="AY39" i="1"/>
  <c r="AY37" i="1"/>
  <c r="AY36" i="1"/>
  <c r="AY35" i="1"/>
  <c r="AY34" i="1"/>
  <c r="AY33" i="1"/>
  <c r="AY32" i="1"/>
  <c r="AY31" i="1"/>
  <c r="AY30" i="1"/>
  <c r="AY29" i="1"/>
  <c r="AY28" i="1"/>
  <c r="AY26" i="1"/>
  <c r="AY25" i="1"/>
  <c r="AY24" i="1"/>
  <c r="AY23" i="1"/>
  <c r="AY21" i="1"/>
  <c r="AY20" i="1"/>
  <c r="AY19" i="1"/>
  <c r="AY17" i="1"/>
  <c r="AY16" i="1"/>
  <c r="AY15" i="1"/>
  <c r="AY14" i="1"/>
  <c r="AY13" i="1"/>
  <c r="AY12" i="1"/>
  <c r="AY11" i="1"/>
  <c r="AY9" i="1"/>
  <c r="AY8" i="1"/>
  <c r="AY7" i="1"/>
  <c r="AW43" i="1"/>
  <c r="AW38" i="1"/>
  <c r="AW34" i="1"/>
  <c r="AW27" i="1"/>
  <c r="AW22" i="1"/>
  <c r="AW18" i="1"/>
  <c r="AW10" i="1"/>
  <c r="AW6" i="1"/>
  <c r="AQ43" i="1"/>
  <c r="AQ38" i="1"/>
  <c r="AQ34" i="1"/>
  <c r="AQ27" i="1"/>
  <c r="AQ22" i="1"/>
  <c r="AQ18" i="1"/>
  <c r="AQ10" i="1"/>
  <c r="AQ6" i="1"/>
  <c r="AX43" i="17" l="1"/>
  <c r="AV43" i="17"/>
  <c r="AU43" i="17"/>
  <c r="AT43" i="17"/>
  <c r="AS43" i="17"/>
  <c r="AR43" i="17"/>
  <c r="AP43" i="17"/>
  <c r="AO43" i="17"/>
  <c r="AN43" i="17"/>
  <c r="AM43" i="17"/>
  <c r="AL43" i="17"/>
  <c r="AK43" i="17"/>
  <c r="AJ43" i="17"/>
  <c r="AI43" i="17"/>
  <c r="AH43" i="17"/>
  <c r="AG43" i="17"/>
  <c r="AF43" i="17"/>
  <c r="AE43" i="17"/>
  <c r="AD43" i="17"/>
  <c r="AC43" i="17"/>
  <c r="AB43" i="17"/>
  <c r="AA43" i="17"/>
  <c r="Z43" i="17"/>
  <c r="Y43" i="17"/>
  <c r="X43" i="17"/>
  <c r="W43" i="17"/>
  <c r="V43" i="17"/>
  <c r="U43" i="17"/>
  <c r="T43" i="17"/>
  <c r="S43" i="17"/>
  <c r="R43" i="17"/>
  <c r="Q43" i="17"/>
  <c r="P43" i="17"/>
  <c r="O43" i="17"/>
  <c r="N43" i="17"/>
  <c r="M43" i="17"/>
  <c r="L43" i="17"/>
  <c r="K43" i="17"/>
  <c r="J43" i="17"/>
  <c r="I43" i="17"/>
  <c r="H43" i="17"/>
  <c r="G43" i="17"/>
  <c r="F43" i="17"/>
  <c r="E43" i="17"/>
  <c r="D43" i="17"/>
  <c r="AX42" i="17"/>
  <c r="AV42" i="17"/>
  <c r="AU42" i="17"/>
  <c r="AT42" i="17"/>
  <c r="AS42" i="17"/>
  <c r="AR42" i="17"/>
  <c r="AP42" i="17"/>
  <c r="AO42" i="17"/>
  <c r="AN42" i="17"/>
  <c r="AM42" i="17"/>
  <c r="AL42" i="17"/>
  <c r="AK42" i="17"/>
  <c r="AJ42" i="17"/>
  <c r="AI42" i="17"/>
  <c r="AH42" i="17"/>
  <c r="AG42" i="17"/>
  <c r="AF42" i="17"/>
  <c r="AE42" i="17"/>
  <c r="AD42" i="17"/>
  <c r="AC42" i="17"/>
  <c r="AB42" i="17"/>
  <c r="AA42" i="17"/>
  <c r="Z42" i="17"/>
  <c r="Y42" i="17"/>
  <c r="X42" i="17"/>
  <c r="W42" i="17"/>
  <c r="V42" i="17"/>
  <c r="U42" i="17"/>
  <c r="T42" i="17"/>
  <c r="S42" i="17"/>
  <c r="R42" i="17"/>
  <c r="Q42" i="17"/>
  <c r="P42" i="17"/>
  <c r="O42" i="17"/>
  <c r="N42" i="17"/>
  <c r="M42" i="17"/>
  <c r="L42" i="17"/>
  <c r="K42" i="17"/>
  <c r="J42" i="17"/>
  <c r="I42" i="17"/>
  <c r="H42" i="17"/>
  <c r="G42" i="17"/>
  <c r="F42" i="17"/>
  <c r="E42" i="17"/>
  <c r="D42" i="17"/>
  <c r="AX41" i="17"/>
  <c r="AV41" i="17"/>
  <c r="AU41" i="17"/>
  <c r="AT41" i="17"/>
  <c r="AS41" i="17"/>
  <c r="AR41" i="17"/>
  <c r="AP41" i="17"/>
  <c r="AO41" i="17"/>
  <c r="AN41" i="17"/>
  <c r="AM41" i="17"/>
  <c r="AL41" i="17"/>
  <c r="AK41" i="17"/>
  <c r="AJ41" i="17"/>
  <c r="AI41" i="17"/>
  <c r="AH41" i="17"/>
  <c r="AG41" i="17"/>
  <c r="AF41" i="17"/>
  <c r="AE41" i="17"/>
  <c r="AD41" i="17"/>
  <c r="AC41" i="17"/>
  <c r="AB41" i="17"/>
  <c r="AA41" i="17"/>
  <c r="Z41" i="17"/>
  <c r="Y41" i="17"/>
  <c r="X41" i="17"/>
  <c r="W41" i="17"/>
  <c r="V41" i="17"/>
  <c r="U41" i="17"/>
  <c r="T41" i="17"/>
  <c r="S41" i="17"/>
  <c r="R41" i="17"/>
  <c r="Q41" i="17"/>
  <c r="P41" i="17"/>
  <c r="O41" i="17"/>
  <c r="N41" i="17"/>
  <c r="M41" i="17"/>
  <c r="L41" i="17"/>
  <c r="K41" i="17"/>
  <c r="J41" i="17"/>
  <c r="I41" i="17"/>
  <c r="H41" i="17"/>
  <c r="G41" i="17"/>
  <c r="F41" i="17"/>
  <c r="E41" i="17"/>
  <c r="D41" i="17"/>
  <c r="AX40" i="17"/>
  <c r="AV40" i="17"/>
  <c r="AU40" i="17"/>
  <c r="AT40" i="17"/>
  <c r="AS40" i="17"/>
  <c r="AR40" i="17"/>
  <c r="AP40" i="17"/>
  <c r="AO40" i="17"/>
  <c r="AN40" i="17"/>
  <c r="AM40" i="17"/>
  <c r="AL40" i="17"/>
  <c r="AK40" i="17"/>
  <c r="AJ40" i="17"/>
  <c r="AI40" i="17"/>
  <c r="AH40" i="17"/>
  <c r="AG40" i="17"/>
  <c r="AF40" i="17"/>
  <c r="AE40" i="17"/>
  <c r="AD40" i="17"/>
  <c r="AC40" i="17"/>
  <c r="AB40" i="17"/>
  <c r="AA40" i="17"/>
  <c r="Z40" i="17"/>
  <c r="Y40" i="17"/>
  <c r="X40" i="17"/>
  <c r="W40" i="17"/>
  <c r="V40" i="17"/>
  <c r="U40" i="17"/>
  <c r="T40" i="17"/>
  <c r="S40" i="17"/>
  <c r="R40" i="17"/>
  <c r="Q40" i="17"/>
  <c r="P40" i="17"/>
  <c r="O40" i="17"/>
  <c r="N40" i="17"/>
  <c r="M40" i="17"/>
  <c r="L40" i="17"/>
  <c r="K40" i="17"/>
  <c r="J40" i="17"/>
  <c r="I40" i="17"/>
  <c r="H40" i="17"/>
  <c r="G40" i="17"/>
  <c r="F40" i="17"/>
  <c r="E40" i="17"/>
  <c r="D40" i="17"/>
  <c r="AX39" i="17"/>
  <c r="AV39" i="17"/>
  <c r="AU39" i="17"/>
  <c r="AT39" i="17"/>
  <c r="AS39" i="17"/>
  <c r="AR39" i="17"/>
  <c r="AP39" i="17"/>
  <c r="AO39" i="17"/>
  <c r="AN39" i="17"/>
  <c r="AM39" i="17"/>
  <c r="AL39" i="17"/>
  <c r="AK39" i="17"/>
  <c r="AJ39" i="17"/>
  <c r="AI39" i="17"/>
  <c r="AH39" i="17"/>
  <c r="AG39" i="17"/>
  <c r="AF39" i="17"/>
  <c r="AE39" i="17"/>
  <c r="AD39" i="17"/>
  <c r="AC39" i="17"/>
  <c r="AB39" i="17"/>
  <c r="AA39" i="17"/>
  <c r="Z39" i="17"/>
  <c r="Y39" i="17"/>
  <c r="X39" i="17"/>
  <c r="W39" i="17"/>
  <c r="V39" i="17"/>
  <c r="U39" i="17"/>
  <c r="T39" i="17"/>
  <c r="S39" i="17"/>
  <c r="R39" i="17"/>
  <c r="Q39" i="17"/>
  <c r="P39" i="17"/>
  <c r="O39" i="17"/>
  <c r="N39" i="17"/>
  <c r="M39" i="17"/>
  <c r="L39" i="17"/>
  <c r="K39" i="17"/>
  <c r="J39" i="17"/>
  <c r="I39" i="17"/>
  <c r="H39" i="17"/>
  <c r="G39" i="17"/>
  <c r="F39" i="17"/>
  <c r="E39" i="17"/>
  <c r="D39" i="17"/>
  <c r="AX38" i="17"/>
  <c r="AV38" i="17"/>
  <c r="AU38" i="17"/>
  <c r="AT38" i="17"/>
  <c r="AS38" i="17"/>
  <c r="AR38" i="17"/>
  <c r="AP38" i="17"/>
  <c r="AO38" i="17"/>
  <c r="AN38" i="17"/>
  <c r="AM38" i="17"/>
  <c r="AL38" i="17"/>
  <c r="AK38" i="17"/>
  <c r="AJ38" i="17"/>
  <c r="AI38" i="17"/>
  <c r="AH38" i="17"/>
  <c r="AG38" i="17"/>
  <c r="AF38" i="17"/>
  <c r="AE38" i="17"/>
  <c r="AD38" i="17"/>
  <c r="AC38" i="17"/>
  <c r="AB38" i="17"/>
  <c r="AA38" i="17"/>
  <c r="Z38" i="17"/>
  <c r="Y38" i="17"/>
  <c r="X38" i="17"/>
  <c r="W38" i="17"/>
  <c r="V38" i="17"/>
  <c r="U38" i="17"/>
  <c r="T38" i="17"/>
  <c r="S38" i="17"/>
  <c r="R38" i="17"/>
  <c r="Q38" i="17"/>
  <c r="P38" i="17"/>
  <c r="O38" i="17"/>
  <c r="N38" i="17"/>
  <c r="M38" i="17"/>
  <c r="L38" i="17"/>
  <c r="K38" i="17"/>
  <c r="J38" i="17"/>
  <c r="I38" i="17"/>
  <c r="H38" i="17"/>
  <c r="G38" i="17"/>
  <c r="F38" i="17"/>
  <c r="E38" i="17"/>
  <c r="D38" i="17"/>
  <c r="AX37" i="17"/>
  <c r="AV37" i="17"/>
  <c r="AU37" i="17"/>
  <c r="AT37" i="17"/>
  <c r="AS37" i="17"/>
  <c r="AR37" i="17"/>
  <c r="AP37" i="17"/>
  <c r="AO37" i="17"/>
  <c r="AN37" i="17"/>
  <c r="AM37" i="17"/>
  <c r="AL37" i="17"/>
  <c r="AK37" i="17"/>
  <c r="AJ37" i="17"/>
  <c r="AI37" i="17"/>
  <c r="AH37" i="17"/>
  <c r="AG37" i="17"/>
  <c r="AF37" i="17"/>
  <c r="AE37" i="17"/>
  <c r="AD37" i="17"/>
  <c r="AC37" i="17"/>
  <c r="AB37" i="17"/>
  <c r="AA37" i="17"/>
  <c r="Z37" i="17"/>
  <c r="Y37" i="17"/>
  <c r="X37" i="17"/>
  <c r="W37" i="17"/>
  <c r="V37" i="17"/>
  <c r="U37" i="17"/>
  <c r="T37" i="17"/>
  <c r="S37" i="17"/>
  <c r="R37" i="17"/>
  <c r="Q37" i="17"/>
  <c r="P37" i="17"/>
  <c r="O37" i="17"/>
  <c r="N37" i="17"/>
  <c r="M37" i="17"/>
  <c r="L37" i="17"/>
  <c r="K37" i="17"/>
  <c r="J37" i="17"/>
  <c r="I37" i="17"/>
  <c r="H37" i="17"/>
  <c r="G37" i="17"/>
  <c r="F37" i="17"/>
  <c r="E37" i="17"/>
  <c r="D37" i="17"/>
  <c r="AX36" i="17"/>
  <c r="AV36" i="17"/>
  <c r="AU36" i="17"/>
  <c r="AT36" i="17"/>
  <c r="AS36" i="17"/>
  <c r="AR36" i="17"/>
  <c r="AP36" i="17"/>
  <c r="AO36" i="17"/>
  <c r="AN36" i="17"/>
  <c r="AM36" i="17"/>
  <c r="AL36" i="17"/>
  <c r="AK36" i="17"/>
  <c r="AJ36" i="17"/>
  <c r="AI36" i="17"/>
  <c r="AH36" i="17"/>
  <c r="AG36" i="17"/>
  <c r="AF36" i="17"/>
  <c r="AE36" i="17"/>
  <c r="AD36" i="17"/>
  <c r="AC36" i="17"/>
  <c r="AB36" i="17"/>
  <c r="AA36" i="17"/>
  <c r="Z36" i="17"/>
  <c r="Y36" i="17"/>
  <c r="X36" i="17"/>
  <c r="W36" i="17"/>
  <c r="V36" i="17"/>
  <c r="U36" i="17"/>
  <c r="T36" i="17"/>
  <c r="S36" i="17"/>
  <c r="R36" i="17"/>
  <c r="Q36" i="17"/>
  <c r="P36" i="17"/>
  <c r="O36" i="17"/>
  <c r="N36" i="17"/>
  <c r="M36" i="17"/>
  <c r="L36" i="17"/>
  <c r="K36" i="17"/>
  <c r="J36" i="17"/>
  <c r="I36" i="17"/>
  <c r="H36" i="17"/>
  <c r="G36" i="17"/>
  <c r="F36" i="17"/>
  <c r="E36" i="17"/>
  <c r="D36" i="17"/>
  <c r="AX35" i="17"/>
  <c r="AV35" i="17"/>
  <c r="AU35" i="17"/>
  <c r="AT35" i="17"/>
  <c r="AS35" i="17"/>
  <c r="AR35" i="17"/>
  <c r="AP35" i="17"/>
  <c r="AO35" i="17"/>
  <c r="AN35" i="17"/>
  <c r="AM35" i="17"/>
  <c r="AL35" i="17"/>
  <c r="AK35" i="17"/>
  <c r="AJ35" i="17"/>
  <c r="AI35" i="17"/>
  <c r="AH35" i="17"/>
  <c r="AG35" i="17"/>
  <c r="AF35" i="17"/>
  <c r="AE35" i="17"/>
  <c r="AD35" i="17"/>
  <c r="AC35" i="17"/>
  <c r="AB35" i="17"/>
  <c r="AA35" i="17"/>
  <c r="Z35" i="17"/>
  <c r="Y35" i="17"/>
  <c r="X35" i="17"/>
  <c r="W35" i="17"/>
  <c r="V35" i="17"/>
  <c r="U35" i="17"/>
  <c r="T35" i="17"/>
  <c r="S35" i="17"/>
  <c r="R35" i="17"/>
  <c r="Q35" i="17"/>
  <c r="P35" i="17"/>
  <c r="O35" i="17"/>
  <c r="N35" i="17"/>
  <c r="M35" i="17"/>
  <c r="L35" i="17"/>
  <c r="K35" i="17"/>
  <c r="J35" i="17"/>
  <c r="I35" i="17"/>
  <c r="H35" i="17"/>
  <c r="G35" i="17"/>
  <c r="F35" i="17"/>
  <c r="E35" i="17"/>
  <c r="D35" i="17"/>
  <c r="AX34" i="17"/>
  <c r="AV34" i="17"/>
  <c r="AU34" i="17"/>
  <c r="AT34" i="17"/>
  <c r="AS34" i="17"/>
  <c r="AR34" i="17"/>
  <c r="AP34" i="17"/>
  <c r="AO34" i="17"/>
  <c r="AN34" i="17"/>
  <c r="AM34" i="17"/>
  <c r="AL34" i="17"/>
  <c r="AK34" i="17"/>
  <c r="AJ34" i="17"/>
  <c r="AI34" i="17"/>
  <c r="AH34" i="17"/>
  <c r="AG34" i="17"/>
  <c r="AF34" i="17"/>
  <c r="AE34" i="17"/>
  <c r="AD34" i="17"/>
  <c r="AC34" i="17"/>
  <c r="AB34" i="17"/>
  <c r="AA34" i="17"/>
  <c r="Z34" i="17"/>
  <c r="Y34" i="17"/>
  <c r="X34" i="17"/>
  <c r="W34" i="17"/>
  <c r="V34" i="17"/>
  <c r="U34" i="17"/>
  <c r="T34" i="17"/>
  <c r="S34" i="17"/>
  <c r="R34" i="17"/>
  <c r="Q34" i="17"/>
  <c r="P34" i="17"/>
  <c r="O34" i="17"/>
  <c r="N34" i="17"/>
  <c r="M34" i="17"/>
  <c r="L34" i="17"/>
  <c r="K34" i="17"/>
  <c r="J34" i="17"/>
  <c r="I34" i="17"/>
  <c r="H34" i="17"/>
  <c r="G34" i="17"/>
  <c r="F34" i="17"/>
  <c r="E34" i="17"/>
  <c r="D34" i="17"/>
  <c r="AX33" i="17"/>
  <c r="AV33" i="17"/>
  <c r="AU33" i="17"/>
  <c r="AT33" i="17"/>
  <c r="AS33" i="17"/>
  <c r="AR33" i="17"/>
  <c r="AP33" i="17"/>
  <c r="AO33" i="17"/>
  <c r="AN33" i="17"/>
  <c r="AM33" i="17"/>
  <c r="AL33" i="17"/>
  <c r="AK33" i="17"/>
  <c r="AJ33" i="17"/>
  <c r="AI33" i="17"/>
  <c r="AH33" i="17"/>
  <c r="AG33" i="17"/>
  <c r="AF33" i="17"/>
  <c r="AE33" i="17"/>
  <c r="AD33" i="17"/>
  <c r="AC33" i="17"/>
  <c r="AB33" i="17"/>
  <c r="AA33" i="17"/>
  <c r="Z33" i="17"/>
  <c r="Y33" i="17"/>
  <c r="X33" i="17"/>
  <c r="W33" i="17"/>
  <c r="V33" i="17"/>
  <c r="U33" i="17"/>
  <c r="T33" i="17"/>
  <c r="S33" i="17"/>
  <c r="R33" i="17"/>
  <c r="Q33" i="17"/>
  <c r="P33" i="17"/>
  <c r="O33" i="17"/>
  <c r="N33" i="17"/>
  <c r="M33" i="17"/>
  <c r="L33" i="17"/>
  <c r="K33" i="17"/>
  <c r="J33" i="17"/>
  <c r="I33" i="17"/>
  <c r="H33" i="17"/>
  <c r="G33" i="17"/>
  <c r="F33" i="17"/>
  <c r="E33" i="17"/>
  <c r="D33" i="17"/>
  <c r="AX32" i="17"/>
  <c r="AV32" i="17"/>
  <c r="AU32" i="17"/>
  <c r="AT32" i="17"/>
  <c r="AS32" i="17"/>
  <c r="AR32" i="17"/>
  <c r="AP32" i="17"/>
  <c r="AO32" i="17"/>
  <c r="AN32" i="17"/>
  <c r="AM32" i="17"/>
  <c r="AL32" i="17"/>
  <c r="AK32" i="17"/>
  <c r="AJ32" i="17"/>
  <c r="AI32" i="17"/>
  <c r="AH32" i="17"/>
  <c r="AG32" i="17"/>
  <c r="AF32" i="17"/>
  <c r="AE32" i="17"/>
  <c r="AD32" i="17"/>
  <c r="AC32" i="17"/>
  <c r="AB32" i="17"/>
  <c r="AA32" i="17"/>
  <c r="Z32" i="17"/>
  <c r="Y32" i="17"/>
  <c r="X32" i="17"/>
  <c r="W32" i="17"/>
  <c r="V32" i="17"/>
  <c r="U32" i="17"/>
  <c r="T32" i="17"/>
  <c r="S32" i="17"/>
  <c r="R32" i="17"/>
  <c r="Q32" i="17"/>
  <c r="P32" i="17"/>
  <c r="O32" i="17"/>
  <c r="N32" i="17"/>
  <c r="M32" i="17"/>
  <c r="L32" i="17"/>
  <c r="K32" i="17"/>
  <c r="J32" i="17"/>
  <c r="I32" i="17"/>
  <c r="H32" i="17"/>
  <c r="G32" i="17"/>
  <c r="F32" i="17"/>
  <c r="E32" i="17"/>
  <c r="D32" i="17"/>
  <c r="AX31" i="17"/>
  <c r="AV31" i="17"/>
  <c r="AU31" i="17"/>
  <c r="AT31" i="17"/>
  <c r="AS31" i="17"/>
  <c r="AR31" i="17"/>
  <c r="AP31" i="17"/>
  <c r="AO31" i="17"/>
  <c r="AN31" i="17"/>
  <c r="AM31" i="17"/>
  <c r="AL31" i="17"/>
  <c r="AK31" i="17"/>
  <c r="AJ31" i="17"/>
  <c r="AI31" i="17"/>
  <c r="AH31" i="17"/>
  <c r="AG31" i="17"/>
  <c r="AF31" i="17"/>
  <c r="AE31" i="17"/>
  <c r="AD31" i="17"/>
  <c r="AC31" i="17"/>
  <c r="AB31" i="17"/>
  <c r="AA31" i="17"/>
  <c r="Z31" i="17"/>
  <c r="Y31" i="17"/>
  <c r="X31" i="17"/>
  <c r="W31" i="17"/>
  <c r="V31" i="17"/>
  <c r="U31" i="17"/>
  <c r="T31" i="17"/>
  <c r="S31" i="17"/>
  <c r="R31" i="17"/>
  <c r="Q31" i="17"/>
  <c r="P31" i="17"/>
  <c r="O31" i="17"/>
  <c r="N31" i="17"/>
  <c r="M31" i="17"/>
  <c r="L31" i="17"/>
  <c r="K31" i="17"/>
  <c r="J31" i="17"/>
  <c r="I31" i="17"/>
  <c r="H31" i="17"/>
  <c r="G31" i="17"/>
  <c r="F31" i="17"/>
  <c r="E31" i="17"/>
  <c r="D31" i="17"/>
  <c r="AX30" i="17"/>
  <c r="AV30" i="17"/>
  <c r="AU30" i="17"/>
  <c r="AT30" i="17"/>
  <c r="AS30" i="17"/>
  <c r="AR30" i="17"/>
  <c r="AP30" i="17"/>
  <c r="AO30" i="17"/>
  <c r="AN30" i="17"/>
  <c r="AM30" i="17"/>
  <c r="AL30" i="17"/>
  <c r="AK30" i="17"/>
  <c r="AJ30" i="17"/>
  <c r="AI30" i="17"/>
  <c r="AH30" i="17"/>
  <c r="AG30" i="17"/>
  <c r="AF30" i="17"/>
  <c r="AE30" i="17"/>
  <c r="AD30" i="17"/>
  <c r="AC30" i="17"/>
  <c r="AB30" i="17"/>
  <c r="AA30" i="17"/>
  <c r="Z30" i="17"/>
  <c r="Y30" i="17"/>
  <c r="X30" i="17"/>
  <c r="W30" i="17"/>
  <c r="V30" i="17"/>
  <c r="U30" i="17"/>
  <c r="T30" i="17"/>
  <c r="S30" i="17"/>
  <c r="R30" i="17"/>
  <c r="Q30" i="17"/>
  <c r="P30" i="17"/>
  <c r="O30" i="17"/>
  <c r="N30" i="17"/>
  <c r="M30" i="17"/>
  <c r="L30" i="17"/>
  <c r="K30" i="17"/>
  <c r="J30" i="17"/>
  <c r="I30" i="17"/>
  <c r="H30" i="17"/>
  <c r="G30" i="17"/>
  <c r="F30" i="17"/>
  <c r="E30" i="17"/>
  <c r="D30" i="17"/>
  <c r="AX29" i="17"/>
  <c r="AV29" i="17"/>
  <c r="AU29" i="17"/>
  <c r="AT29" i="17"/>
  <c r="AS29" i="17"/>
  <c r="AR29" i="17"/>
  <c r="AP29" i="17"/>
  <c r="AO29" i="17"/>
  <c r="AN29" i="17"/>
  <c r="AM29" i="17"/>
  <c r="AL29" i="17"/>
  <c r="AK29" i="17"/>
  <c r="AJ29" i="17"/>
  <c r="AI29" i="17"/>
  <c r="AH29" i="17"/>
  <c r="AG29" i="17"/>
  <c r="AF29" i="17"/>
  <c r="AE29" i="17"/>
  <c r="AD29" i="17"/>
  <c r="AC29" i="17"/>
  <c r="AB29" i="17"/>
  <c r="AA29" i="17"/>
  <c r="Z29" i="17"/>
  <c r="Y29" i="17"/>
  <c r="X29" i="17"/>
  <c r="W29" i="17"/>
  <c r="V29" i="17"/>
  <c r="U29" i="17"/>
  <c r="T29" i="17"/>
  <c r="S29" i="17"/>
  <c r="R29" i="17"/>
  <c r="Q29" i="17"/>
  <c r="P29" i="17"/>
  <c r="O29" i="17"/>
  <c r="N29" i="17"/>
  <c r="M29" i="17"/>
  <c r="L29" i="17"/>
  <c r="K29" i="17"/>
  <c r="J29" i="17"/>
  <c r="I29" i="17"/>
  <c r="H29" i="17"/>
  <c r="G29" i="17"/>
  <c r="F29" i="17"/>
  <c r="E29" i="17"/>
  <c r="D29" i="17"/>
  <c r="AX28" i="17"/>
  <c r="AV28" i="17"/>
  <c r="AU28" i="17"/>
  <c r="AT28" i="17"/>
  <c r="AS28" i="17"/>
  <c r="AR28" i="17"/>
  <c r="AP28" i="17"/>
  <c r="AO28" i="17"/>
  <c r="AN28" i="17"/>
  <c r="AM28" i="17"/>
  <c r="AL28" i="17"/>
  <c r="AK28" i="17"/>
  <c r="AJ28" i="17"/>
  <c r="AI28" i="17"/>
  <c r="AH28" i="17"/>
  <c r="AG28" i="17"/>
  <c r="AF28" i="17"/>
  <c r="AE28" i="17"/>
  <c r="AD28" i="17"/>
  <c r="AC28" i="17"/>
  <c r="AB28" i="17"/>
  <c r="AA28" i="17"/>
  <c r="Z28" i="17"/>
  <c r="Y28" i="17"/>
  <c r="X28" i="17"/>
  <c r="W28" i="17"/>
  <c r="V28" i="17"/>
  <c r="U28" i="17"/>
  <c r="T28" i="17"/>
  <c r="S28" i="17"/>
  <c r="R28" i="17"/>
  <c r="Q28" i="17"/>
  <c r="P28" i="17"/>
  <c r="O28" i="17"/>
  <c r="N28" i="17"/>
  <c r="M28" i="17"/>
  <c r="L28" i="17"/>
  <c r="K28" i="17"/>
  <c r="J28" i="17"/>
  <c r="I28" i="17"/>
  <c r="H28" i="17"/>
  <c r="G28" i="17"/>
  <c r="F28" i="17"/>
  <c r="E28" i="17"/>
  <c r="D28" i="17"/>
  <c r="AX27" i="17"/>
  <c r="AV27" i="17"/>
  <c r="AU27" i="17"/>
  <c r="AT27" i="17"/>
  <c r="AS27" i="17"/>
  <c r="AR27" i="17"/>
  <c r="AP27" i="17"/>
  <c r="AO27" i="17"/>
  <c r="AN27" i="17"/>
  <c r="AM27" i="17"/>
  <c r="AL27" i="17"/>
  <c r="AK27" i="17"/>
  <c r="AJ27" i="17"/>
  <c r="AI27" i="17"/>
  <c r="AH27" i="17"/>
  <c r="AG27" i="17"/>
  <c r="AF27" i="17"/>
  <c r="AE27" i="17"/>
  <c r="AD27" i="17"/>
  <c r="AC27" i="17"/>
  <c r="AB27" i="17"/>
  <c r="AA27" i="17"/>
  <c r="Z27" i="17"/>
  <c r="Y27" i="17"/>
  <c r="X27" i="17"/>
  <c r="W27" i="17"/>
  <c r="V27" i="17"/>
  <c r="U27" i="17"/>
  <c r="T27" i="17"/>
  <c r="S27" i="17"/>
  <c r="R27" i="17"/>
  <c r="Q27" i="17"/>
  <c r="P27" i="17"/>
  <c r="O27" i="17"/>
  <c r="N27" i="17"/>
  <c r="M27" i="17"/>
  <c r="L27" i="17"/>
  <c r="K27" i="17"/>
  <c r="J27" i="17"/>
  <c r="I27" i="17"/>
  <c r="H27" i="17"/>
  <c r="G27" i="17"/>
  <c r="F27" i="17"/>
  <c r="E27" i="17"/>
  <c r="D27" i="17"/>
  <c r="AX26" i="17"/>
  <c r="AV26" i="17"/>
  <c r="AU26" i="17"/>
  <c r="AT26" i="17"/>
  <c r="AS26" i="17"/>
  <c r="AR26" i="17"/>
  <c r="AP26" i="17"/>
  <c r="AO26" i="17"/>
  <c r="AN26" i="17"/>
  <c r="AM26" i="17"/>
  <c r="AL26" i="17"/>
  <c r="AK26" i="17"/>
  <c r="AJ26" i="17"/>
  <c r="AI26" i="17"/>
  <c r="AH26" i="17"/>
  <c r="AG26" i="17"/>
  <c r="AF26" i="17"/>
  <c r="AE26" i="17"/>
  <c r="AD26" i="17"/>
  <c r="AC26" i="17"/>
  <c r="AB26" i="17"/>
  <c r="AA26" i="17"/>
  <c r="Z26" i="17"/>
  <c r="Y26" i="17"/>
  <c r="X26" i="17"/>
  <c r="W26" i="17"/>
  <c r="V26" i="17"/>
  <c r="U26" i="17"/>
  <c r="T26" i="17"/>
  <c r="S26" i="17"/>
  <c r="R26" i="17"/>
  <c r="Q26" i="17"/>
  <c r="P26" i="17"/>
  <c r="O26" i="17"/>
  <c r="N26" i="17"/>
  <c r="M26" i="17"/>
  <c r="L26" i="17"/>
  <c r="K26" i="17"/>
  <c r="J26" i="17"/>
  <c r="I26" i="17"/>
  <c r="H26" i="17"/>
  <c r="G26" i="17"/>
  <c r="F26" i="17"/>
  <c r="E26" i="17"/>
  <c r="D26" i="17"/>
  <c r="AX25" i="17"/>
  <c r="AV25" i="17"/>
  <c r="AU25" i="17"/>
  <c r="AT25" i="17"/>
  <c r="AS25" i="17"/>
  <c r="AR25" i="17"/>
  <c r="AP25" i="17"/>
  <c r="AO25" i="17"/>
  <c r="AN25" i="17"/>
  <c r="AM25" i="17"/>
  <c r="AL25" i="17"/>
  <c r="AK25" i="17"/>
  <c r="AJ25" i="17"/>
  <c r="AI25" i="17"/>
  <c r="AH25" i="17"/>
  <c r="AG25" i="17"/>
  <c r="AF25" i="17"/>
  <c r="AE25" i="17"/>
  <c r="AD25" i="17"/>
  <c r="AC25" i="17"/>
  <c r="AB25" i="17"/>
  <c r="AA25" i="17"/>
  <c r="Z25" i="17"/>
  <c r="Y25" i="17"/>
  <c r="X25" i="17"/>
  <c r="W25" i="17"/>
  <c r="V25" i="17"/>
  <c r="U25" i="17"/>
  <c r="T25" i="17"/>
  <c r="S25" i="17"/>
  <c r="R25" i="17"/>
  <c r="Q25" i="17"/>
  <c r="P25" i="17"/>
  <c r="O25" i="17"/>
  <c r="N25" i="17"/>
  <c r="M25" i="17"/>
  <c r="L25" i="17"/>
  <c r="K25" i="17"/>
  <c r="J25" i="17"/>
  <c r="I25" i="17"/>
  <c r="H25" i="17"/>
  <c r="G25" i="17"/>
  <c r="F25" i="17"/>
  <c r="E25" i="17"/>
  <c r="D25" i="17"/>
  <c r="AX24" i="17"/>
  <c r="AV24" i="17"/>
  <c r="AU24" i="17"/>
  <c r="AT24" i="17"/>
  <c r="AS24" i="17"/>
  <c r="AR24" i="17"/>
  <c r="AP24" i="17"/>
  <c r="AO24" i="17"/>
  <c r="AN24" i="17"/>
  <c r="AM24" i="17"/>
  <c r="AL24" i="17"/>
  <c r="AK24" i="17"/>
  <c r="AJ24" i="17"/>
  <c r="AI24" i="17"/>
  <c r="AH24" i="17"/>
  <c r="AG24" i="17"/>
  <c r="AF24" i="17"/>
  <c r="AE24" i="17"/>
  <c r="AD24" i="17"/>
  <c r="AC24" i="17"/>
  <c r="AB24" i="17"/>
  <c r="AA24" i="17"/>
  <c r="Z24" i="17"/>
  <c r="Y24" i="17"/>
  <c r="X24" i="17"/>
  <c r="W24" i="17"/>
  <c r="V24" i="17"/>
  <c r="U24" i="17"/>
  <c r="T24" i="17"/>
  <c r="S24" i="17"/>
  <c r="R24" i="17"/>
  <c r="Q24" i="17"/>
  <c r="P24" i="17"/>
  <c r="O24" i="17"/>
  <c r="N24" i="17"/>
  <c r="M24" i="17"/>
  <c r="L24" i="17"/>
  <c r="K24" i="17"/>
  <c r="J24" i="17"/>
  <c r="I24" i="17"/>
  <c r="H24" i="17"/>
  <c r="G24" i="17"/>
  <c r="F24" i="17"/>
  <c r="E24" i="17"/>
  <c r="D24" i="17"/>
  <c r="AX23" i="17"/>
  <c r="AV23" i="17"/>
  <c r="AU23" i="17"/>
  <c r="AT23" i="17"/>
  <c r="AS23" i="17"/>
  <c r="AR23" i="17"/>
  <c r="AP23" i="17"/>
  <c r="AO23" i="17"/>
  <c r="AN23" i="17"/>
  <c r="AM23" i="17"/>
  <c r="AL23" i="17"/>
  <c r="AK23" i="17"/>
  <c r="AJ23" i="17"/>
  <c r="AI23" i="17"/>
  <c r="AH23" i="17"/>
  <c r="AG23" i="17"/>
  <c r="AF23" i="17"/>
  <c r="AE23" i="17"/>
  <c r="AD23" i="17"/>
  <c r="AC23" i="17"/>
  <c r="AB23" i="17"/>
  <c r="AA23" i="17"/>
  <c r="Z23" i="17"/>
  <c r="Y23" i="17"/>
  <c r="X23" i="17"/>
  <c r="W23" i="17"/>
  <c r="V23" i="17"/>
  <c r="U23" i="17"/>
  <c r="T23" i="17"/>
  <c r="S23" i="17"/>
  <c r="R23" i="17"/>
  <c r="Q23" i="17"/>
  <c r="P23" i="17"/>
  <c r="O23" i="17"/>
  <c r="N23" i="17"/>
  <c r="M23" i="17"/>
  <c r="L23" i="17"/>
  <c r="K23" i="17"/>
  <c r="J23" i="17"/>
  <c r="I23" i="17"/>
  <c r="H23" i="17"/>
  <c r="G23" i="17"/>
  <c r="F23" i="17"/>
  <c r="E23" i="17"/>
  <c r="D23" i="17"/>
  <c r="AX22" i="17"/>
  <c r="AV22" i="17"/>
  <c r="AU22" i="17"/>
  <c r="AT22" i="17"/>
  <c r="AS22" i="17"/>
  <c r="AR22" i="17"/>
  <c r="AP22" i="17"/>
  <c r="AO22" i="17"/>
  <c r="AN22" i="17"/>
  <c r="AM22" i="17"/>
  <c r="AL22" i="17"/>
  <c r="AK22" i="17"/>
  <c r="AJ22" i="17"/>
  <c r="AI22" i="17"/>
  <c r="AH22" i="17"/>
  <c r="AG22" i="17"/>
  <c r="AF22" i="17"/>
  <c r="AE22" i="17"/>
  <c r="AD22" i="17"/>
  <c r="AC22" i="17"/>
  <c r="AB22" i="17"/>
  <c r="AA22" i="17"/>
  <c r="Z22" i="17"/>
  <c r="Y22" i="17"/>
  <c r="X22" i="17"/>
  <c r="W22" i="17"/>
  <c r="V22" i="17"/>
  <c r="U22" i="17"/>
  <c r="T22" i="17"/>
  <c r="S22" i="17"/>
  <c r="R22" i="17"/>
  <c r="Q22" i="17"/>
  <c r="P22" i="17"/>
  <c r="O22" i="17"/>
  <c r="N22" i="17"/>
  <c r="M22" i="17"/>
  <c r="L22" i="17"/>
  <c r="K22" i="17"/>
  <c r="J22" i="17"/>
  <c r="I22" i="17"/>
  <c r="H22" i="17"/>
  <c r="G22" i="17"/>
  <c r="F22" i="17"/>
  <c r="E22" i="17"/>
  <c r="D22" i="17"/>
  <c r="AX21" i="17"/>
  <c r="AV21" i="17"/>
  <c r="AU21" i="17"/>
  <c r="AT21" i="17"/>
  <c r="AS21" i="17"/>
  <c r="AR21" i="17"/>
  <c r="AP21" i="17"/>
  <c r="AO21" i="17"/>
  <c r="AN21" i="17"/>
  <c r="AM21" i="17"/>
  <c r="AL21" i="17"/>
  <c r="AK21" i="17"/>
  <c r="AJ21" i="17"/>
  <c r="AI21" i="17"/>
  <c r="AH21" i="17"/>
  <c r="AG21" i="17"/>
  <c r="AF21" i="17"/>
  <c r="AE21" i="17"/>
  <c r="AD21" i="17"/>
  <c r="AC21" i="17"/>
  <c r="AB21" i="17"/>
  <c r="AA21" i="17"/>
  <c r="Z21" i="17"/>
  <c r="Y21" i="17"/>
  <c r="X21" i="17"/>
  <c r="W21" i="17"/>
  <c r="V21" i="17"/>
  <c r="U21" i="17"/>
  <c r="T21" i="17"/>
  <c r="S21" i="17"/>
  <c r="R21" i="17"/>
  <c r="Q21" i="17"/>
  <c r="P21" i="17"/>
  <c r="O21" i="17"/>
  <c r="N21" i="17"/>
  <c r="M21" i="17"/>
  <c r="L21" i="17"/>
  <c r="K21" i="17"/>
  <c r="J21" i="17"/>
  <c r="I21" i="17"/>
  <c r="H21" i="17"/>
  <c r="G21" i="17"/>
  <c r="F21" i="17"/>
  <c r="E21" i="17"/>
  <c r="D21" i="17"/>
  <c r="AX20" i="17"/>
  <c r="AV20" i="17"/>
  <c r="AU20" i="17"/>
  <c r="AT20" i="17"/>
  <c r="AS20" i="17"/>
  <c r="AR20" i="17"/>
  <c r="AP20" i="17"/>
  <c r="AO20" i="17"/>
  <c r="AN20" i="17"/>
  <c r="AM20" i="17"/>
  <c r="AL20" i="17"/>
  <c r="AK20" i="17"/>
  <c r="AJ20" i="17"/>
  <c r="AI20" i="17"/>
  <c r="AH20" i="17"/>
  <c r="AG20" i="17"/>
  <c r="AF20" i="17"/>
  <c r="AE20" i="17"/>
  <c r="AD20" i="17"/>
  <c r="AC20" i="17"/>
  <c r="AB20" i="17"/>
  <c r="AA20" i="17"/>
  <c r="Z20" i="17"/>
  <c r="Y20" i="17"/>
  <c r="X20" i="17"/>
  <c r="W20" i="17"/>
  <c r="V20" i="17"/>
  <c r="U20" i="17"/>
  <c r="T20" i="17"/>
  <c r="S20" i="17"/>
  <c r="R20" i="17"/>
  <c r="Q20" i="17"/>
  <c r="P20" i="17"/>
  <c r="O20" i="17"/>
  <c r="N20" i="17"/>
  <c r="M20" i="17"/>
  <c r="L20" i="17"/>
  <c r="K20" i="17"/>
  <c r="J20" i="17"/>
  <c r="I20" i="17"/>
  <c r="H20" i="17"/>
  <c r="G20" i="17"/>
  <c r="F20" i="17"/>
  <c r="E20" i="17"/>
  <c r="D20" i="17"/>
  <c r="AX19" i="17"/>
  <c r="AV19" i="17"/>
  <c r="AU19" i="17"/>
  <c r="AT19" i="17"/>
  <c r="AS19" i="17"/>
  <c r="AR19" i="17"/>
  <c r="AP19" i="17"/>
  <c r="AO19" i="17"/>
  <c r="AN19" i="17"/>
  <c r="AM19" i="17"/>
  <c r="AL19" i="17"/>
  <c r="AK19" i="17"/>
  <c r="AJ19" i="17"/>
  <c r="AI19" i="17"/>
  <c r="AH19" i="17"/>
  <c r="AG19" i="17"/>
  <c r="AF19" i="17"/>
  <c r="AE19" i="17"/>
  <c r="AD19" i="17"/>
  <c r="AC19" i="17"/>
  <c r="AB19" i="17"/>
  <c r="AA19" i="17"/>
  <c r="Z19" i="17"/>
  <c r="Y19" i="17"/>
  <c r="X19" i="17"/>
  <c r="W19" i="17"/>
  <c r="V19" i="17"/>
  <c r="U19" i="17"/>
  <c r="T19" i="17"/>
  <c r="S19" i="17"/>
  <c r="R19" i="17"/>
  <c r="Q19" i="17"/>
  <c r="P19" i="17"/>
  <c r="O19" i="17"/>
  <c r="N19" i="17"/>
  <c r="M19" i="17"/>
  <c r="L19" i="17"/>
  <c r="K19" i="17"/>
  <c r="J19" i="17"/>
  <c r="I19" i="17"/>
  <c r="H19" i="17"/>
  <c r="G19" i="17"/>
  <c r="F19" i="17"/>
  <c r="E19" i="17"/>
  <c r="D19" i="17"/>
  <c r="AX18" i="17"/>
  <c r="AV18" i="17"/>
  <c r="AU18" i="17"/>
  <c r="AT18" i="17"/>
  <c r="AS18" i="17"/>
  <c r="AR18" i="17"/>
  <c r="AP18" i="17"/>
  <c r="AO18" i="17"/>
  <c r="AN18" i="17"/>
  <c r="AM18" i="17"/>
  <c r="AL18" i="17"/>
  <c r="AK18" i="17"/>
  <c r="AJ18" i="17"/>
  <c r="AI18" i="17"/>
  <c r="AH18" i="17"/>
  <c r="AG18" i="17"/>
  <c r="AF18" i="17"/>
  <c r="AE18" i="17"/>
  <c r="AD18" i="17"/>
  <c r="AC18" i="17"/>
  <c r="AB18" i="17"/>
  <c r="AA18" i="17"/>
  <c r="Z18" i="17"/>
  <c r="Y18" i="17"/>
  <c r="X18" i="17"/>
  <c r="W18" i="17"/>
  <c r="V18" i="17"/>
  <c r="U18" i="17"/>
  <c r="T18" i="17"/>
  <c r="S18" i="17"/>
  <c r="R18" i="17"/>
  <c r="Q18" i="17"/>
  <c r="P18" i="17"/>
  <c r="O18" i="17"/>
  <c r="N18" i="17"/>
  <c r="M18" i="17"/>
  <c r="L18" i="17"/>
  <c r="K18" i="17"/>
  <c r="J18" i="17"/>
  <c r="I18" i="17"/>
  <c r="H18" i="17"/>
  <c r="G18" i="17"/>
  <c r="F18" i="17"/>
  <c r="E18" i="17"/>
  <c r="D18" i="17"/>
  <c r="AX17" i="17"/>
  <c r="AV17" i="17"/>
  <c r="AU17" i="17"/>
  <c r="AT17" i="17"/>
  <c r="AS17" i="17"/>
  <c r="AR17" i="17"/>
  <c r="AP17" i="17"/>
  <c r="AO17" i="17"/>
  <c r="AN17" i="17"/>
  <c r="AM17" i="17"/>
  <c r="AL17" i="17"/>
  <c r="AK17" i="17"/>
  <c r="AJ17" i="17"/>
  <c r="AI17" i="17"/>
  <c r="AH17" i="17"/>
  <c r="AG17" i="17"/>
  <c r="AF17" i="17"/>
  <c r="AE17" i="17"/>
  <c r="AD17" i="17"/>
  <c r="AC17" i="17"/>
  <c r="AB17" i="17"/>
  <c r="AA17" i="17"/>
  <c r="Z17" i="17"/>
  <c r="Y17" i="17"/>
  <c r="X17" i="17"/>
  <c r="W17" i="17"/>
  <c r="V17" i="17"/>
  <c r="U17" i="17"/>
  <c r="T17" i="17"/>
  <c r="S17" i="17"/>
  <c r="R17" i="17"/>
  <c r="Q17" i="17"/>
  <c r="P17" i="17"/>
  <c r="O17" i="17"/>
  <c r="N17" i="17"/>
  <c r="M17" i="17"/>
  <c r="L17" i="17"/>
  <c r="K17" i="17"/>
  <c r="J17" i="17"/>
  <c r="I17" i="17"/>
  <c r="H17" i="17"/>
  <c r="G17" i="17"/>
  <c r="F17" i="17"/>
  <c r="E17" i="17"/>
  <c r="D17" i="17"/>
  <c r="AX16" i="17"/>
  <c r="AV16" i="17"/>
  <c r="AU16" i="17"/>
  <c r="AT16" i="17"/>
  <c r="AS16" i="17"/>
  <c r="AR16" i="17"/>
  <c r="AP16" i="17"/>
  <c r="AO16" i="17"/>
  <c r="AN16" i="17"/>
  <c r="AM16" i="17"/>
  <c r="AL16" i="17"/>
  <c r="AK16" i="17"/>
  <c r="AJ16" i="17"/>
  <c r="AI16" i="17"/>
  <c r="AH16" i="17"/>
  <c r="AG16" i="17"/>
  <c r="AF16" i="17"/>
  <c r="AE16" i="17"/>
  <c r="AD16" i="17"/>
  <c r="AC16" i="17"/>
  <c r="AB16" i="17"/>
  <c r="AA16" i="17"/>
  <c r="Z16" i="17"/>
  <c r="Y16" i="17"/>
  <c r="X16" i="17"/>
  <c r="W16" i="17"/>
  <c r="V16" i="17"/>
  <c r="U16" i="17"/>
  <c r="T16" i="17"/>
  <c r="S16" i="17"/>
  <c r="R16" i="17"/>
  <c r="Q16" i="17"/>
  <c r="P16" i="17"/>
  <c r="O16" i="17"/>
  <c r="N16" i="17"/>
  <c r="M16" i="17"/>
  <c r="L16" i="17"/>
  <c r="K16" i="17"/>
  <c r="J16" i="17"/>
  <c r="I16" i="17"/>
  <c r="H16" i="17"/>
  <c r="G16" i="17"/>
  <c r="F16" i="17"/>
  <c r="E16" i="17"/>
  <c r="D16" i="17"/>
  <c r="AX15" i="17"/>
  <c r="AV15" i="17"/>
  <c r="AU15" i="17"/>
  <c r="AT15" i="17"/>
  <c r="AS15" i="17"/>
  <c r="AR15" i="17"/>
  <c r="AP15" i="17"/>
  <c r="AO15" i="17"/>
  <c r="AN15" i="17"/>
  <c r="AM15" i="17"/>
  <c r="AL15" i="17"/>
  <c r="AK15" i="17"/>
  <c r="AJ15" i="17"/>
  <c r="AI15" i="17"/>
  <c r="AH15" i="17"/>
  <c r="AG15" i="17"/>
  <c r="AF15" i="17"/>
  <c r="AE15" i="17"/>
  <c r="AD15" i="17"/>
  <c r="AC15" i="17"/>
  <c r="AB15" i="17"/>
  <c r="AA15" i="17"/>
  <c r="Z15" i="17"/>
  <c r="Y15" i="17"/>
  <c r="X15" i="17"/>
  <c r="W15" i="17"/>
  <c r="V15" i="17"/>
  <c r="U15" i="17"/>
  <c r="T15" i="17"/>
  <c r="S15" i="17"/>
  <c r="R15" i="17"/>
  <c r="Q15" i="17"/>
  <c r="P15" i="17"/>
  <c r="O15" i="17"/>
  <c r="N15" i="17"/>
  <c r="M15" i="17"/>
  <c r="L15" i="17"/>
  <c r="K15" i="17"/>
  <c r="J15" i="17"/>
  <c r="I15" i="17"/>
  <c r="H15" i="17"/>
  <c r="G15" i="17"/>
  <c r="F15" i="17"/>
  <c r="E15" i="17"/>
  <c r="D15" i="17"/>
  <c r="AX14" i="17"/>
  <c r="AV14" i="17"/>
  <c r="AU14" i="17"/>
  <c r="AT14" i="17"/>
  <c r="AS14" i="17"/>
  <c r="AR14" i="17"/>
  <c r="AP14" i="17"/>
  <c r="AO14" i="17"/>
  <c r="AN14" i="17"/>
  <c r="AM14" i="17"/>
  <c r="AL14" i="17"/>
  <c r="AK14" i="17"/>
  <c r="AJ14" i="17"/>
  <c r="AI14" i="17"/>
  <c r="AH14" i="17"/>
  <c r="AG14" i="17"/>
  <c r="AF14" i="17"/>
  <c r="AE14" i="17"/>
  <c r="AD14" i="17"/>
  <c r="AC14" i="17"/>
  <c r="AB14" i="17"/>
  <c r="AA14" i="17"/>
  <c r="Z14" i="17"/>
  <c r="Y14" i="17"/>
  <c r="X14" i="17"/>
  <c r="W14" i="17"/>
  <c r="V14" i="17"/>
  <c r="U14" i="17"/>
  <c r="T14" i="17"/>
  <c r="S14" i="17"/>
  <c r="R14" i="17"/>
  <c r="Q14" i="17"/>
  <c r="P14" i="17"/>
  <c r="O14" i="17"/>
  <c r="N14" i="17"/>
  <c r="M14" i="17"/>
  <c r="L14" i="17"/>
  <c r="K14" i="17"/>
  <c r="J14" i="17"/>
  <c r="I14" i="17"/>
  <c r="H14" i="17"/>
  <c r="G14" i="17"/>
  <c r="F14" i="17"/>
  <c r="E14" i="17"/>
  <c r="D14" i="17"/>
  <c r="AX13" i="17"/>
  <c r="AV13" i="17"/>
  <c r="AU13" i="17"/>
  <c r="AT13" i="17"/>
  <c r="AS13" i="17"/>
  <c r="AR13" i="17"/>
  <c r="AP13" i="17"/>
  <c r="AO13" i="17"/>
  <c r="AN13" i="17"/>
  <c r="AM13" i="17"/>
  <c r="AL13" i="17"/>
  <c r="AK13" i="17"/>
  <c r="AJ13" i="17"/>
  <c r="AI13" i="17"/>
  <c r="AH13" i="17"/>
  <c r="AG13" i="17"/>
  <c r="AF13" i="17"/>
  <c r="AE13" i="17"/>
  <c r="AD13" i="17"/>
  <c r="AC13" i="17"/>
  <c r="AB13" i="17"/>
  <c r="AA13" i="17"/>
  <c r="Z13" i="17"/>
  <c r="Y13" i="17"/>
  <c r="X13" i="17"/>
  <c r="W13" i="17"/>
  <c r="V13" i="17"/>
  <c r="U13" i="17"/>
  <c r="T13" i="17"/>
  <c r="S13" i="17"/>
  <c r="R13" i="17"/>
  <c r="Q13" i="17"/>
  <c r="P13" i="17"/>
  <c r="O13" i="17"/>
  <c r="N13" i="17"/>
  <c r="M13" i="17"/>
  <c r="L13" i="17"/>
  <c r="K13" i="17"/>
  <c r="J13" i="17"/>
  <c r="I13" i="17"/>
  <c r="H13" i="17"/>
  <c r="G13" i="17"/>
  <c r="F13" i="17"/>
  <c r="E13" i="17"/>
  <c r="D13" i="17"/>
  <c r="AX12" i="17"/>
  <c r="AV12" i="17"/>
  <c r="AU12" i="17"/>
  <c r="AT12" i="17"/>
  <c r="AS12" i="17"/>
  <c r="AR12" i="17"/>
  <c r="AP12" i="17"/>
  <c r="AO12" i="17"/>
  <c r="AN12" i="17"/>
  <c r="AM12" i="17"/>
  <c r="AL12" i="17"/>
  <c r="AK12" i="17"/>
  <c r="AJ12" i="17"/>
  <c r="AI12" i="17"/>
  <c r="AH12" i="17"/>
  <c r="AG12" i="17"/>
  <c r="AF12" i="17"/>
  <c r="AE12" i="17"/>
  <c r="AD12" i="17"/>
  <c r="AC12" i="17"/>
  <c r="AB12" i="17"/>
  <c r="AA12" i="17"/>
  <c r="Z12" i="17"/>
  <c r="Y12" i="17"/>
  <c r="X12" i="17"/>
  <c r="W12" i="17"/>
  <c r="V12" i="17"/>
  <c r="U12" i="17"/>
  <c r="T12" i="17"/>
  <c r="S12" i="17"/>
  <c r="R12" i="17"/>
  <c r="Q12" i="17"/>
  <c r="P12" i="17"/>
  <c r="O12" i="17"/>
  <c r="N12" i="17"/>
  <c r="M12" i="17"/>
  <c r="L12" i="17"/>
  <c r="K12" i="17"/>
  <c r="J12" i="17"/>
  <c r="I12" i="17"/>
  <c r="H12" i="17"/>
  <c r="G12" i="17"/>
  <c r="F12" i="17"/>
  <c r="E12" i="17"/>
  <c r="D12" i="17"/>
  <c r="AX11" i="17"/>
  <c r="AV11" i="17"/>
  <c r="AU11" i="17"/>
  <c r="AT11" i="17"/>
  <c r="AS11" i="17"/>
  <c r="AR11" i="17"/>
  <c r="AP11" i="17"/>
  <c r="AO11" i="17"/>
  <c r="AN11" i="17"/>
  <c r="AM11" i="17"/>
  <c r="AL11" i="17"/>
  <c r="AK11" i="17"/>
  <c r="AJ11" i="17"/>
  <c r="AI11" i="17"/>
  <c r="AH11" i="17"/>
  <c r="AG11" i="17"/>
  <c r="AF11" i="17"/>
  <c r="AE11" i="17"/>
  <c r="AD11" i="17"/>
  <c r="AC11" i="17"/>
  <c r="AB11" i="17"/>
  <c r="AA11" i="17"/>
  <c r="Z11" i="17"/>
  <c r="Y11" i="17"/>
  <c r="X11" i="17"/>
  <c r="W11" i="17"/>
  <c r="V11" i="17"/>
  <c r="U11" i="17"/>
  <c r="T11" i="17"/>
  <c r="S11" i="17"/>
  <c r="R11" i="17"/>
  <c r="Q11" i="17"/>
  <c r="P11" i="17"/>
  <c r="O11" i="17"/>
  <c r="N11" i="17"/>
  <c r="M11" i="17"/>
  <c r="L11" i="17"/>
  <c r="K11" i="17"/>
  <c r="J11" i="17"/>
  <c r="I11" i="17"/>
  <c r="H11" i="17"/>
  <c r="G11" i="17"/>
  <c r="F11" i="17"/>
  <c r="E11" i="17"/>
  <c r="D11" i="17"/>
  <c r="AX10" i="17"/>
  <c r="AV10" i="17"/>
  <c r="AU10" i="17"/>
  <c r="AT10" i="17"/>
  <c r="AS10" i="17"/>
  <c r="AR10" i="17"/>
  <c r="AP10" i="17"/>
  <c r="AO10" i="17"/>
  <c r="AN10" i="17"/>
  <c r="AM10" i="17"/>
  <c r="AL10" i="17"/>
  <c r="AK10" i="17"/>
  <c r="AJ10" i="17"/>
  <c r="AI10" i="17"/>
  <c r="AH10" i="17"/>
  <c r="AG10" i="17"/>
  <c r="AF10" i="17"/>
  <c r="AE10" i="17"/>
  <c r="AD10" i="17"/>
  <c r="AC10" i="17"/>
  <c r="AB10" i="17"/>
  <c r="AA10" i="17"/>
  <c r="Z10" i="17"/>
  <c r="Y10" i="17"/>
  <c r="X10" i="17"/>
  <c r="W10" i="17"/>
  <c r="V10" i="17"/>
  <c r="U10" i="17"/>
  <c r="T10" i="17"/>
  <c r="S10" i="17"/>
  <c r="R10" i="17"/>
  <c r="Q10" i="17"/>
  <c r="P10" i="17"/>
  <c r="O10" i="17"/>
  <c r="N10" i="17"/>
  <c r="M10" i="17"/>
  <c r="L10" i="17"/>
  <c r="K10" i="17"/>
  <c r="J10" i="17"/>
  <c r="I10" i="17"/>
  <c r="H10" i="17"/>
  <c r="G10" i="17"/>
  <c r="F10" i="17"/>
  <c r="E10" i="17"/>
  <c r="D10" i="17"/>
  <c r="AX9" i="17"/>
  <c r="AV9" i="17"/>
  <c r="AU9" i="17"/>
  <c r="AT9" i="17"/>
  <c r="AS9" i="17"/>
  <c r="AR9" i="17"/>
  <c r="AP9" i="17"/>
  <c r="AO9" i="17"/>
  <c r="AN9" i="17"/>
  <c r="AM9" i="17"/>
  <c r="AL9" i="17"/>
  <c r="AK9" i="17"/>
  <c r="AJ9" i="17"/>
  <c r="AI9" i="17"/>
  <c r="AH9" i="17"/>
  <c r="AG9" i="17"/>
  <c r="AF9" i="17"/>
  <c r="AE9" i="17"/>
  <c r="AD9" i="17"/>
  <c r="AC9" i="17"/>
  <c r="AB9" i="17"/>
  <c r="AA9" i="17"/>
  <c r="Z9" i="17"/>
  <c r="Y9" i="17"/>
  <c r="X9" i="17"/>
  <c r="W9" i="17"/>
  <c r="V9" i="17"/>
  <c r="U9" i="17"/>
  <c r="T9" i="17"/>
  <c r="S9" i="17"/>
  <c r="R9" i="17"/>
  <c r="Q9" i="17"/>
  <c r="P9" i="17"/>
  <c r="O9" i="17"/>
  <c r="N9" i="17"/>
  <c r="M9" i="17"/>
  <c r="L9" i="17"/>
  <c r="K9" i="17"/>
  <c r="J9" i="17"/>
  <c r="I9" i="17"/>
  <c r="H9" i="17"/>
  <c r="G9" i="17"/>
  <c r="F9" i="17"/>
  <c r="E9" i="17"/>
  <c r="D9" i="17"/>
  <c r="AX8" i="17"/>
  <c r="AV8" i="17"/>
  <c r="AU8" i="17"/>
  <c r="AT8" i="17"/>
  <c r="AS8" i="17"/>
  <c r="AR8" i="17"/>
  <c r="AP8" i="17"/>
  <c r="AO8" i="17"/>
  <c r="AN8" i="17"/>
  <c r="AM8" i="17"/>
  <c r="AL8" i="17"/>
  <c r="AK8" i="17"/>
  <c r="AJ8" i="17"/>
  <c r="AI8" i="17"/>
  <c r="AH8" i="17"/>
  <c r="AG8" i="17"/>
  <c r="AF8" i="17"/>
  <c r="AE8" i="17"/>
  <c r="AD8" i="17"/>
  <c r="AC8" i="17"/>
  <c r="AB8" i="17"/>
  <c r="AA8" i="17"/>
  <c r="Z8" i="17"/>
  <c r="Y8" i="17"/>
  <c r="X8" i="17"/>
  <c r="W8" i="17"/>
  <c r="V8" i="17"/>
  <c r="U8" i="17"/>
  <c r="T8" i="17"/>
  <c r="S8" i="17"/>
  <c r="R8" i="17"/>
  <c r="Q8" i="17"/>
  <c r="P8" i="17"/>
  <c r="O8" i="17"/>
  <c r="N8" i="17"/>
  <c r="M8" i="17"/>
  <c r="L8" i="17"/>
  <c r="K8" i="17"/>
  <c r="J8" i="17"/>
  <c r="I8" i="17"/>
  <c r="H8" i="17"/>
  <c r="G8" i="17"/>
  <c r="F8" i="17"/>
  <c r="E8" i="17"/>
  <c r="D8" i="17"/>
  <c r="AX7" i="17"/>
  <c r="AV7" i="17"/>
  <c r="AU7" i="17"/>
  <c r="AT7" i="17"/>
  <c r="AS7" i="17"/>
  <c r="AR7" i="17"/>
  <c r="AP7" i="17"/>
  <c r="AO7" i="17"/>
  <c r="AN7" i="17"/>
  <c r="AM7" i="17"/>
  <c r="AL7" i="17"/>
  <c r="AK7" i="17"/>
  <c r="AJ7" i="17"/>
  <c r="AI7" i="17"/>
  <c r="AH7" i="17"/>
  <c r="AG7" i="17"/>
  <c r="AF7" i="17"/>
  <c r="AE7" i="17"/>
  <c r="AD7" i="17"/>
  <c r="AC7" i="17"/>
  <c r="AB7" i="17"/>
  <c r="AA7" i="17"/>
  <c r="Z7" i="17"/>
  <c r="Y7" i="17"/>
  <c r="X7" i="17"/>
  <c r="W7" i="17"/>
  <c r="V7" i="17"/>
  <c r="U7" i="17"/>
  <c r="T7" i="17"/>
  <c r="S7" i="17"/>
  <c r="R7" i="17"/>
  <c r="Q7" i="17"/>
  <c r="P7" i="17"/>
  <c r="O7" i="17"/>
  <c r="N7" i="17"/>
  <c r="M7" i="17"/>
  <c r="L7" i="17"/>
  <c r="K7" i="17"/>
  <c r="J7" i="17"/>
  <c r="I7" i="17"/>
  <c r="H7" i="17"/>
  <c r="G7" i="17"/>
  <c r="F7" i="17"/>
  <c r="E7" i="17"/>
  <c r="D7" i="17"/>
  <c r="AX6" i="17"/>
  <c r="AV6" i="17"/>
  <c r="AU6" i="17"/>
  <c r="AT6" i="17"/>
  <c r="AS6" i="17"/>
  <c r="AR6" i="17"/>
  <c r="AP6" i="17"/>
  <c r="AO6" i="17"/>
  <c r="AN6" i="17"/>
  <c r="AM6" i="17"/>
  <c r="AL6" i="17"/>
  <c r="AK6" i="17"/>
  <c r="AJ6" i="17"/>
  <c r="AI6" i="17"/>
  <c r="AH6" i="17"/>
  <c r="AG6" i="17"/>
  <c r="AF6" i="17"/>
  <c r="AE6" i="17"/>
  <c r="AD6" i="17"/>
  <c r="AC6" i="17"/>
  <c r="AB6" i="17"/>
  <c r="AA6" i="17"/>
  <c r="Z6" i="17"/>
  <c r="Y6" i="17"/>
  <c r="X6" i="17"/>
  <c r="W6" i="17"/>
  <c r="V6" i="17"/>
  <c r="U6" i="17"/>
  <c r="T6" i="17"/>
  <c r="S6" i="17"/>
  <c r="R6" i="17"/>
  <c r="Q6" i="17"/>
  <c r="P6" i="17"/>
  <c r="O6" i="17"/>
  <c r="N6" i="17"/>
  <c r="M6" i="17"/>
  <c r="L6" i="17"/>
  <c r="K6" i="17"/>
  <c r="J6" i="17"/>
  <c r="I6" i="17"/>
  <c r="H6" i="17"/>
  <c r="G6" i="17"/>
  <c r="F6" i="17"/>
  <c r="E6" i="17"/>
  <c r="D6" i="17"/>
  <c r="AY42" i="17" l="1"/>
  <c r="AY40" i="17"/>
  <c r="AY38" i="17"/>
  <c r="AY36" i="17"/>
  <c r="AY34" i="17"/>
  <c r="AY32" i="17"/>
  <c r="AY30" i="17"/>
  <c r="AY28" i="17"/>
  <c r="AY26" i="17"/>
  <c r="AY24" i="17"/>
  <c r="AY22" i="17"/>
  <c r="AY20" i="17"/>
  <c r="AY18" i="17"/>
  <c r="AY16" i="17"/>
  <c r="AY14" i="17"/>
  <c r="AY12" i="17"/>
  <c r="AY10" i="17"/>
  <c r="AY8" i="17"/>
  <c r="AY6" i="17"/>
  <c r="AY43" i="17"/>
  <c r="AY41" i="17"/>
  <c r="AY39" i="17"/>
  <c r="AY37" i="17"/>
  <c r="AY35" i="17"/>
  <c r="AY33" i="17"/>
  <c r="AY31" i="17"/>
  <c r="AY29" i="17"/>
  <c r="AY27" i="17"/>
  <c r="AY25" i="17"/>
  <c r="AY23" i="17"/>
  <c r="AY21" i="17"/>
  <c r="AY19" i="17"/>
  <c r="AY17" i="17"/>
  <c r="AY15" i="17"/>
  <c r="AY13" i="17"/>
  <c r="AY11" i="17"/>
  <c r="AY9" i="17"/>
  <c r="AY7" i="17"/>
  <c r="AW42" i="1"/>
  <c r="AW41" i="1"/>
  <c r="AW40" i="1"/>
  <c r="AW39" i="1"/>
  <c r="AW37" i="1"/>
  <c r="AW36" i="1"/>
  <c r="AW35" i="1"/>
  <c r="AW33" i="1"/>
  <c r="AW32" i="1"/>
  <c r="AW31" i="1"/>
  <c r="AW30" i="1"/>
  <c r="AW29" i="1"/>
  <c r="AW28" i="1"/>
  <c r="AW26" i="1"/>
  <c r="AW25" i="1"/>
  <c r="AW24" i="1"/>
  <c r="AW23" i="1"/>
  <c r="AW21" i="1"/>
  <c r="AW20" i="1"/>
  <c r="AW19" i="1"/>
  <c r="AW17" i="1"/>
  <c r="AW16" i="1"/>
  <c r="AW15" i="1"/>
  <c r="AW14" i="1"/>
  <c r="AW13" i="1"/>
  <c r="AW12" i="1"/>
  <c r="AW11" i="1"/>
  <c r="AW9" i="1"/>
  <c r="AW8" i="1"/>
  <c r="AW7" i="1"/>
  <c r="AQ42" i="1"/>
  <c r="AQ41" i="1"/>
  <c r="AQ40" i="1"/>
  <c r="AQ39" i="1"/>
  <c r="AQ37" i="1"/>
  <c r="AQ36" i="1"/>
  <c r="AQ35" i="1"/>
  <c r="AQ33" i="1"/>
  <c r="AQ32" i="1"/>
  <c r="AQ31" i="1"/>
  <c r="AQ30" i="1"/>
  <c r="AQ29" i="1"/>
  <c r="AQ28" i="1"/>
  <c r="AQ26" i="1"/>
  <c r="AQ25" i="1"/>
  <c r="AQ24" i="1"/>
  <c r="AQ23" i="1"/>
  <c r="AQ21" i="1"/>
  <c r="AQ20" i="1"/>
  <c r="AQ19" i="1"/>
  <c r="AQ17" i="1"/>
  <c r="AQ16" i="1"/>
  <c r="AQ15" i="1"/>
  <c r="AQ14" i="1"/>
  <c r="AQ13" i="1"/>
  <c r="AQ12" i="1"/>
  <c r="AQ11" i="1"/>
  <c r="AQ9" i="1"/>
  <c r="AQ8" i="1"/>
  <c r="AQ7" i="1"/>
  <c r="AX43" i="1"/>
  <c r="AV43" i="1"/>
  <c r="AU43" i="1"/>
  <c r="AT43" i="1"/>
  <c r="AS43" i="1"/>
  <c r="AR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AX38" i="1"/>
  <c r="AV38" i="1"/>
  <c r="AU38" i="1"/>
  <c r="AT38" i="1"/>
  <c r="AS38" i="1"/>
  <c r="AR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AX34" i="1"/>
  <c r="AV34" i="1"/>
  <c r="AU34" i="1"/>
  <c r="AT34" i="1"/>
  <c r="AS34" i="1"/>
  <c r="AR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AX27" i="1"/>
  <c r="AV27" i="1"/>
  <c r="AU27" i="1"/>
  <c r="AT27" i="1"/>
  <c r="AS27" i="1"/>
  <c r="AR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AX22" i="1"/>
  <c r="AV22" i="1"/>
  <c r="AU22" i="1"/>
  <c r="AT22" i="1"/>
  <c r="AS22" i="1"/>
  <c r="AR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AX18" i="1"/>
  <c r="AV18" i="1"/>
  <c r="AU18" i="1"/>
  <c r="AT18" i="1"/>
  <c r="AS18" i="1"/>
  <c r="AR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AX10" i="1"/>
  <c r="AV10" i="1"/>
  <c r="AU10" i="1"/>
  <c r="AT10" i="1"/>
  <c r="AS10" i="1"/>
  <c r="AR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AX6" i="1"/>
  <c r="AV6" i="1"/>
  <c r="AU6" i="1"/>
  <c r="AT6" i="1"/>
  <c r="AS6" i="1"/>
  <c r="AR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AW19" i="17" l="1"/>
  <c r="AW16" i="17"/>
  <c r="AW15" i="17"/>
  <c r="AW14" i="17"/>
  <c r="AW9" i="17"/>
  <c r="AW43" i="17"/>
  <c r="AW42" i="17"/>
  <c r="AW41" i="17"/>
  <c r="AW40" i="17"/>
  <c r="AW39" i="17"/>
  <c r="AW38" i="17"/>
  <c r="AW37" i="17"/>
  <c r="AW36" i="17"/>
  <c r="AW35" i="17"/>
  <c r="AW34" i="17"/>
  <c r="AW33" i="17"/>
  <c r="AW32" i="17"/>
  <c r="AW31" i="17"/>
  <c r="AW30" i="17"/>
  <c r="AW29" i="17"/>
  <c r="AW28" i="17"/>
  <c r="AW27" i="17"/>
  <c r="AW26" i="17"/>
  <c r="AW25" i="17"/>
  <c r="AW24" i="17"/>
  <c r="AW23" i="17"/>
  <c r="AW22" i="17"/>
  <c r="AW21" i="17"/>
  <c r="AW20" i="17"/>
  <c r="AW18" i="17"/>
  <c r="AW17" i="17"/>
  <c r="AW13" i="17"/>
  <c r="AW12" i="17"/>
  <c r="AW11" i="17"/>
  <c r="AW10" i="17"/>
  <c r="AW8" i="17"/>
  <c r="AW7" i="17"/>
  <c r="AW6" i="17"/>
  <c r="AQ42" i="17"/>
  <c r="AQ40" i="17"/>
  <c r="AQ38" i="17"/>
  <c r="AQ36" i="17"/>
  <c r="AQ34" i="17"/>
  <c r="AQ32" i="17"/>
  <c r="AQ30" i="17"/>
  <c r="AQ28" i="17"/>
  <c r="AQ26" i="17"/>
  <c r="AQ24" i="17"/>
  <c r="AQ22" i="17"/>
  <c r="AQ20" i="17"/>
  <c r="AQ18" i="17"/>
  <c r="AQ16" i="17"/>
  <c r="AQ14" i="17"/>
  <c r="AQ12" i="17"/>
  <c r="AQ10" i="17"/>
  <c r="AQ8" i="17"/>
  <c r="AQ6" i="17"/>
  <c r="AQ43" i="17"/>
  <c r="AQ41" i="17"/>
  <c r="AQ39" i="17"/>
  <c r="AQ37" i="17"/>
  <c r="AQ35" i="17"/>
  <c r="AQ33" i="17"/>
  <c r="AQ31" i="17"/>
  <c r="AQ29" i="17"/>
  <c r="AQ27" i="17"/>
  <c r="AQ25" i="17"/>
  <c r="AQ23" i="17"/>
  <c r="AQ21" i="17"/>
  <c r="AQ19" i="17"/>
  <c r="AQ17" i="17"/>
  <c r="AQ15" i="17"/>
  <c r="AQ13" i="17"/>
  <c r="AQ11" i="17"/>
  <c r="AQ9" i="17"/>
  <c r="AQ7" i="17"/>
  <c r="AZ18" i="17" l="1"/>
  <c r="AZ6" i="17" l="1"/>
  <c r="AZ10" i="17"/>
  <c r="AZ43" i="17"/>
  <c r="AZ27" i="17"/>
  <c r="AZ9" i="17"/>
  <c r="AZ14" i="17"/>
  <c r="AZ19" i="17"/>
  <c r="AZ24" i="17"/>
  <c r="AZ29" i="17"/>
  <c r="AZ33" i="17"/>
  <c r="AZ39" i="17"/>
  <c r="AZ11" i="17"/>
  <c r="AZ15" i="17"/>
  <c r="AZ20" i="17"/>
  <c r="AZ25" i="17"/>
  <c r="AZ30" i="17"/>
  <c r="AZ35" i="17"/>
  <c r="AZ40" i="17"/>
  <c r="AZ7" i="17"/>
  <c r="AZ12" i="17"/>
  <c r="AZ16" i="17"/>
  <c r="AZ21" i="17"/>
  <c r="AZ26" i="17"/>
  <c r="AZ31" i="17"/>
  <c r="AZ36" i="17"/>
  <c r="AZ41" i="17"/>
  <c r="AZ8" i="17"/>
  <c r="AZ13" i="17"/>
  <c r="AZ17" i="17"/>
  <c r="AZ23" i="17"/>
  <c r="AZ28" i="17"/>
  <c r="AZ32" i="17"/>
  <c r="AZ37" i="17"/>
  <c r="AZ42" i="17"/>
  <c r="AZ38" i="17"/>
  <c r="AZ34" i="17"/>
  <c r="AZ22" i="17"/>
</calcChain>
</file>

<file path=xl/sharedStrings.xml><?xml version="1.0" encoding="utf-8"?>
<sst xmlns="http://schemas.openxmlformats.org/spreadsheetml/2006/main" count="520" uniqueCount="196">
  <si>
    <t>Опис</t>
  </si>
  <si>
    <t>Ада</t>
  </si>
  <si>
    <t>Алибунар</t>
  </si>
  <si>
    <t>Апатин</t>
  </si>
  <si>
    <t>Бач</t>
  </si>
  <si>
    <t>Бачка
Паланка</t>
  </si>
  <si>
    <t>Бачка
Топола</t>
  </si>
  <si>
    <t>Бачки
Петровац</t>
  </si>
  <si>
    <t>Бела
Црква</t>
  </si>
  <si>
    <t>Беочин</t>
  </si>
  <si>
    <t>Бечеј</t>
  </si>
  <si>
    <t>Врбас</t>
  </si>
  <si>
    <t>Вршац</t>
  </si>
  <si>
    <t>Жабаљ</t>
  </si>
  <si>
    <t>Житиште</t>
  </si>
  <si>
    <t>Инђија</t>
  </si>
  <si>
    <t>Ириг</t>
  </si>
  <si>
    <t>Kaњижа</t>
  </si>
  <si>
    <t>Кикинда</t>
  </si>
  <si>
    <t>Ковачица</t>
  </si>
  <si>
    <t>Koвин</t>
  </si>
  <si>
    <t>Кула</t>
  </si>
  <si>
    <t>Мали
Иђош</t>
  </si>
  <si>
    <t>Нова
Црња</t>
  </si>
  <si>
    <t>Нови
Бечеј</t>
  </si>
  <si>
    <t>Нови
Кнежевац</t>
  </si>
  <si>
    <t>Опово</t>
  </si>
  <si>
    <t>Oџаци</t>
  </si>
  <si>
    <t>Пећинци</t>
  </si>
  <si>
    <t>Пландиште</t>
  </si>
  <si>
    <t>Рума</t>
  </si>
  <si>
    <t>Сента</t>
  </si>
  <si>
    <t>Сечањ</t>
  </si>
  <si>
    <t>Србобран</t>
  </si>
  <si>
    <t>Сремски
Карловци</t>
  </si>
  <si>
    <t>Стара
Пазова</t>
  </si>
  <si>
    <t>Темерин</t>
  </si>
  <si>
    <t>Тител</t>
  </si>
  <si>
    <t>Чока</t>
  </si>
  <si>
    <t>Шид</t>
  </si>
  <si>
    <t>УКУПНО
ОПШТИНЕ
(1-39)</t>
  </si>
  <si>
    <t>Зрењанин</t>
  </si>
  <si>
    <t>Панчево</t>
  </si>
  <si>
    <t>Сомбор</t>
  </si>
  <si>
    <t>Сремска
Митровица</t>
  </si>
  <si>
    <t>Суботица</t>
  </si>
  <si>
    <t>УКУПНО
ГРАДОВИ
БЕЗ
НОВОГ САДА</t>
  </si>
  <si>
    <t>Нови
Сад</t>
  </si>
  <si>
    <t>УКУПНО
ГРАДОВИ
(1-6)</t>
  </si>
  <si>
    <t>УКУПНО
ЈЕДИНИЦЕ
ЛОКАЛНЕ
САМОУПРАВЕ</t>
  </si>
  <si>
    <t>I</t>
  </si>
  <si>
    <t>II</t>
  </si>
  <si>
    <t>III</t>
  </si>
  <si>
    <t>Плате, додаци и накнаде запослених (зараде)</t>
  </si>
  <si>
    <t>Социјални доприноси на терет послодавца</t>
  </si>
  <si>
    <t>413-418</t>
  </si>
  <si>
    <t>Остали расходи за запослене</t>
  </si>
  <si>
    <t>Стални трошкови</t>
  </si>
  <si>
    <t>Трошкови путовања</t>
  </si>
  <si>
    <t>Услуге по уговору</t>
  </si>
  <si>
    <t>Специјализоване услуге</t>
  </si>
  <si>
    <t>Текуће поправке и одржавање</t>
  </si>
  <si>
    <t>Материјал</t>
  </si>
  <si>
    <t>Отплата домаћих камата</t>
  </si>
  <si>
    <t>Отплата страних камата</t>
  </si>
  <si>
    <t xml:space="preserve"> Пратећи трошкови задуживања</t>
  </si>
  <si>
    <t>Текуће субвенције јавним нефинансијским предузећима и организацијама</t>
  </si>
  <si>
    <t xml:space="preserve">Капиталне субвенције јавним нефинансијским предузећима и организацијама </t>
  </si>
  <si>
    <t>4521, 4531, 4541</t>
  </si>
  <si>
    <t xml:space="preserve"> Остале текуће субвенције</t>
  </si>
  <si>
    <t>4522, 4532, 4542</t>
  </si>
  <si>
    <t xml:space="preserve"> Остале капиталне субвенције </t>
  </si>
  <si>
    <t>Текући трансфери осталим нивоима власти</t>
  </si>
  <si>
    <t>Капитални трансфери осталим нивоима власти</t>
  </si>
  <si>
    <t>Дотације организацијама обавезног социјалног осигурања</t>
  </si>
  <si>
    <t>Остале дотације и трансфери</t>
  </si>
  <si>
    <t>Текућа буџетска резерва</t>
  </si>
  <si>
    <t>Стална буџетска резерва</t>
  </si>
  <si>
    <t xml:space="preserve"> Отплата главнице домаћим кредиторима</t>
  </si>
  <si>
    <t xml:space="preserve"> Отплата главнице страним кредиторима</t>
  </si>
  <si>
    <t>Отплата главнице за финансијски лизинг</t>
  </si>
  <si>
    <t>Редни
број</t>
  </si>
  <si>
    <t>Шифре функционалне
класификације</t>
  </si>
  <si>
    <t>Предшколско образовање</t>
  </si>
  <si>
    <t>912 до 916</t>
  </si>
  <si>
    <t>Основно образовање</t>
  </si>
  <si>
    <t>Средње образовање</t>
  </si>
  <si>
    <t>040</t>
  </si>
  <si>
    <t>Дечија заштита</t>
  </si>
  <si>
    <t>010,070,090</t>
  </si>
  <si>
    <t>Социјална заштита</t>
  </si>
  <si>
    <t>Спорт</t>
  </si>
  <si>
    <t>Култура, религија, издаваштво и организ.</t>
  </si>
  <si>
    <t>Развој заједнице (земљиште и др.)</t>
  </si>
  <si>
    <t>Водоснабдевање</t>
  </si>
  <si>
    <t>600 - остало</t>
  </si>
  <si>
    <t>Остали стамбено комунални послови</t>
  </si>
  <si>
    <t>Пољопривреда</t>
  </si>
  <si>
    <t>Грејање</t>
  </si>
  <si>
    <t>Локални путеви, улице</t>
  </si>
  <si>
    <t>Градски саобраћај</t>
  </si>
  <si>
    <t>Туризам</t>
  </si>
  <si>
    <t>400 - остало</t>
  </si>
  <si>
    <t>Остали економски послови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</si>
  <si>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</si>
  <si>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</si>
  <si>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</si>
  <si>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</si>
  <si>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</si>
  <si>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</si>
  <si>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</si>
  <si>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</si>
  <si>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</si>
  <si>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</si>
  <si>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</si>
  <si>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</si>
  <si>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1.1</t>
  </si>
  <si>
    <t>1.2</t>
  </si>
  <si>
    <t>1.3</t>
  </si>
  <si>
    <t>КОРИШЋЕЊЕ УСЛУГА И РОБА (2.1. до 2.6.)</t>
  </si>
  <si>
    <t>УПОТРЕБА ОСНОВНИХ СРЕДСТАВА</t>
  </si>
  <si>
    <t>НАКНАДЕ ЗА СОЦИЈАЛНУ ЗАШТИТУ ИЗ БУЏЕТА</t>
  </si>
  <si>
    <t>РАСХОДИ ЗА ЗАПОСЛЕНЕ (1.1. до 1.3.)</t>
  </si>
  <si>
    <t>ОСТАЛИ РАСХОДИ</t>
  </si>
  <si>
    <t>ИЗДАЦИ ЗА НЕФИНАНСИЈСКУ ИМОВИНУ</t>
  </si>
  <si>
    <t>5.1</t>
  </si>
  <si>
    <t>5.2</t>
  </si>
  <si>
    <t xml:space="preserve">ОТПЛАТА ГЛАВНИЦЕ </t>
  </si>
  <si>
    <t>2.1</t>
  </si>
  <si>
    <t>2.2</t>
  </si>
  <si>
    <t>2.3</t>
  </si>
  <si>
    <t>2.4</t>
  </si>
  <si>
    <t>2.5</t>
  </si>
  <si>
    <t>2.6</t>
  </si>
  <si>
    <t>4.1</t>
  </si>
  <si>
    <t>4.2</t>
  </si>
  <si>
    <t>4.3</t>
  </si>
  <si>
    <t>5.3</t>
  </si>
  <si>
    <t>5.4</t>
  </si>
  <si>
    <t>6.1</t>
  </si>
  <si>
    <t>6.2</t>
  </si>
  <si>
    <t>6.3</t>
  </si>
  <si>
    <t>6.4</t>
  </si>
  <si>
    <t>9.1</t>
  </si>
  <si>
    <t>9.2</t>
  </si>
  <si>
    <t>11.1</t>
  </si>
  <si>
    <t>11.2</t>
  </si>
  <si>
    <t>11.3</t>
  </si>
  <si>
    <t>НАБАВКА ФИНАНСИЈСКЕ ИМОВИНЕ</t>
  </si>
  <si>
    <t>41</t>
  </si>
  <si>
    <t>42</t>
  </si>
  <si>
    <t>44</t>
  </si>
  <si>
    <t>ОТПЛАТА КАМАТА и ПРАТЕЋИ ТРОШКОВИ ЗАДУЖИВАЊА(4.1. до 4.3.)</t>
  </si>
  <si>
    <t>45</t>
  </si>
  <si>
    <t>СУБВЕНЦИЈЕ (од 5.1. до 5.4.)</t>
  </si>
  <si>
    <t>46</t>
  </si>
  <si>
    <t>ДОНАЦИЈЕ, ДОТАЦИЈЕ И ТРАНСФЕРИ (од 6.1. до 6.4.)</t>
  </si>
  <si>
    <t>499</t>
  </si>
  <si>
    <t>СРЕДСТВА РЕЗЕРВЕ</t>
  </si>
  <si>
    <t>GFS</t>
  </si>
  <si>
    <t>000</t>
  </si>
  <si>
    <t>(1-5)</t>
  </si>
  <si>
    <t>УКУПНО
ЈЕДИНИЦЕ
ЛОКАЛНЕ
САМОУПРАВЕ
(I+II)</t>
  </si>
  <si>
    <t>Табела VII</t>
  </si>
  <si>
    <t>Табела VIII</t>
  </si>
  <si>
    <t>у хиљадама динара</t>
  </si>
  <si>
    <t>Табела IX</t>
  </si>
  <si>
    <t>ИЗВРШЕНИ РАСХОДИ И ИЗДАЦИ БУЏЕТА ОПШТИНА И ГРАДОВА У АП ВОЈВОДИНИ У 2014. ГОДИНИ
- ПРЕМА ФУНКЦИОНАЛНОЈ КЛАСИФИКАЦИЈИ -</t>
  </si>
  <si>
    <t>900</t>
  </si>
  <si>
    <t>ОПШТЕ ЈАВНЕ УСЛУГЕ</t>
  </si>
  <si>
    <t>ЈАВНИ РЕД И БЕЗБЕДНОСТ</t>
  </si>
  <si>
    <t>ЕКОНОМСКИ ПОСЛОВИ</t>
  </si>
  <si>
    <t>ЗАШТИТА ЖИВОТНЕ СРЕДИНЕ</t>
  </si>
  <si>
    <t>ПОСЛОВИ СТАНОВАЊА И ЗАЈЕДНИЦЕ</t>
  </si>
  <si>
    <t>ЗДРАВСТВО</t>
  </si>
  <si>
    <t>РЕКРЕАЦИЈА, СПОРТ, КУЛТУРА И ВЕРЕ</t>
  </si>
  <si>
    <t>ОБРАЗОВАЊЕ</t>
  </si>
  <si>
    <t>СОЦИЈАЛНА ЗАШТИТА</t>
  </si>
  <si>
    <t>3.1</t>
  </si>
  <si>
    <t>3.2</t>
  </si>
  <si>
    <t>3.3</t>
  </si>
  <si>
    <t>3.4</t>
  </si>
  <si>
    <t>3.5</t>
  </si>
  <si>
    <t>3.6</t>
  </si>
  <si>
    <t>7.1</t>
  </si>
  <si>
    <t>7.2</t>
  </si>
  <si>
    <t>8.1</t>
  </si>
  <si>
    <t>8.2</t>
  </si>
  <si>
    <t>8.3</t>
  </si>
  <si>
    <t>У К У П Н О:</t>
  </si>
  <si>
    <t xml:space="preserve"> У К У П Н О:</t>
  </si>
  <si>
    <t>820, 830,
840,860</t>
  </si>
  <si>
    <t>Табела X</t>
  </si>
  <si>
    <t>СТРУКТУРА ИЗВРШЕНИХ РАСХОДА И ИЗДАТАКА БУЏЕТА ОПШТИНА И ГРАДОВА У АП ВОЈВОДИНИ У 2014. ГОДИНИ
- ПРЕМА ФУНКЦИОНАЛНОЈ КЛАСИФИКАЦИЈИ -</t>
  </si>
  <si>
    <t>ИЗВРШЕНИ РАСХОДИ И ИЗДАЦИ БУЏЕТА ОПШТИНА И ГРАДОВА У АП ВОЈВОДИНИ У 2014. ГОДИНИ 
- ПРЕМА ЕКОНОМСКОЈ КЛАСИФИКАЦИЈИ -</t>
  </si>
  <si>
    <t>СТРУКТУРА ИЗВРШЕНИХ РАСХОДА И ИЗДАТАКА БУЏЕТА ОПШТИНА И ГРАДОВА У АП ВОЈВОДИНИ У 2014. ГОДИНИ 
- ПРЕМА ЕКОНОМСКОЈ КЛАСИФИКАЦИЈИ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</si>
</sst>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scheme val="minor"/>
    </font>
    <font>
      <sz val="10"/>
      <name val="Arial"/>
      <family val="2"/>
      <charset val="238"/>
    </font>
    <font>
      <sz val="8"/>
      <name val="Calibri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9"/>
      <color rgb="FF000000"/>
      <name val="Calibri"/>
      <family val="2"/>
    </font>
    <font>
      <sz val="10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i/>
      <sz val="11"/>
      <color indexed="8"/>
      <name val="Calibri"/>
      <family val="2"/>
      <scheme val="minor"/>
    </font>
    <font>
      <b/>
      <sz val="11"/>
      <color indexed="10"/>
      <name val="Calibri"/>
      <family val="2"/>
      <scheme val="minor"/>
    </font>
    <font>
      <b/>
      <i/>
      <sz val="13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20"/>
      <name val="Calibri"/>
      <family val="2"/>
      <scheme val="minor"/>
    </font>
    <font>
      <sz val="2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9">
    <xf numFmtId="0" fontId="0" fillId="0" borderId="0" xfId="0"/>
    <xf numFmtId="0" fontId="3" fillId="0" borderId="0" xfId="0" applyFont="1"/>
    <xf numFmtId="0" fontId="3" fillId="0" borderId="2" xfId="0" applyFont="1" applyBorder="1"/>
    <xf numFmtId="0" fontId="4" fillId="0" borderId="0" xfId="0" applyFont="1"/>
    <xf numFmtId="0" fontId="4" fillId="0" borderId="1" xfId="0" applyFont="1" applyFill="1" applyBorder="1" applyAlignment="1">
      <alignment horizontal="left" wrapText="1"/>
    </xf>
    <xf numFmtId="0" fontId="7" fillId="0" borderId="0" xfId="0" applyFont="1" applyFill="1"/>
    <xf numFmtId="0" fontId="7" fillId="0" borderId="0" xfId="0" applyFont="1" applyFill="1" applyAlignment="1">
      <alignment wrapText="1"/>
    </xf>
    <xf numFmtId="3" fontId="3" fillId="0" borderId="0" xfId="0" applyNumberFormat="1" applyFont="1"/>
    <xf numFmtId="3" fontId="3" fillId="0" borderId="0" xfId="0" applyNumberFormat="1" applyFont="1" applyAlignment="1"/>
    <xf numFmtId="3" fontId="3" fillId="0" borderId="0" xfId="0" applyNumberFormat="1" applyFont="1" applyFill="1"/>
    <xf numFmtId="0" fontId="4" fillId="0" borderId="0" xfId="0" applyFont="1" applyAlignment="1">
      <alignment horizontal="left" indent="12"/>
    </xf>
    <xf numFmtId="0" fontId="10" fillId="0" borderId="0" xfId="0" applyFont="1"/>
    <xf numFmtId="0" fontId="3" fillId="0" borderId="0" xfId="0" applyFont="1" applyBorder="1"/>
    <xf numFmtId="0" fontId="11" fillId="0" borderId="2" xfId="0" applyFont="1" applyBorder="1" applyAlignment="1"/>
    <xf numFmtId="0" fontId="9" fillId="0" borderId="2" xfId="0" applyFont="1" applyBorder="1" applyAlignment="1"/>
    <xf numFmtId="0" fontId="12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wrapText="1"/>
    </xf>
    <xf numFmtId="0" fontId="3" fillId="0" borderId="6" xfId="0" applyFont="1" applyFill="1" applyBorder="1"/>
    <xf numFmtId="0" fontId="4" fillId="0" borderId="5" xfId="0" applyFont="1" applyFill="1" applyBorder="1" applyAlignment="1">
      <alignment horizontal="center"/>
    </xf>
    <xf numFmtId="0" fontId="12" fillId="0" borderId="4" xfId="2" applyFont="1" applyFill="1" applyBorder="1" applyAlignment="1" applyProtection="1">
      <alignment horizontal="left"/>
    </xf>
    <xf numFmtId="0" fontId="4" fillId="0" borderId="0" xfId="0" applyFont="1" applyFill="1" applyBorder="1"/>
    <xf numFmtId="3" fontId="4" fillId="0" borderId="0" xfId="0" applyNumberFormat="1" applyFont="1" applyFill="1" applyBorder="1"/>
    <xf numFmtId="0" fontId="4" fillId="0" borderId="0" xfId="0" applyFont="1" applyFill="1"/>
    <xf numFmtId="0" fontId="3" fillId="0" borderId="1" xfId="0" applyFont="1" applyBorder="1" applyAlignment="1">
      <alignment vertical="center" wrapText="1"/>
    </xf>
    <xf numFmtId="3" fontId="3" fillId="0" borderId="0" xfId="0" applyNumberFormat="1" applyFont="1" applyBorder="1"/>
    <xf numFmtId="0" fontId="12" fillId="0" borderId="1" xfId="2" applyFont="1" applyFill="1" applyBorder="1" applyAlignment="1" applyProtection="1">
      <alignment horizontal="left" wrapText="1"/>
    </xf>
    <xf numFmtId="0" fontId="4" fillId="0" borderId="0" xfId="0" applyFont="1" applyBorder="1"/>
    <xf numFmtId="3" fontId="4" fillId="0" borderId="0" xfId="0" applyNumberFormat="1" applyFont="1" applyBorder="1"/>
    <xf numFmtId="0" fontId="4" fillId="0" borderId="1" xfId="0" applyFont="1" applyBorder="1" applyAlignment="1">
      <alignment vertical="center" wrapText="1"/>
    </xf>
    <xf numFmtId="0" fontId="12" fillId="0" borderId="1" xfId="2" applyFont="1" applyFill="1" applyBorder="1" applyAlignment="1" applyProtection="1">
      <alignment horizontal="left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/>
    <xf numFmtId="0" fontId="12" fillId="0" borderId="5" xfId="0" applyFont="1" applyFill="1" applyBorder="1" applyAlignment="1">
      <alignment horizontal="right" vertical="center" wrapText="1"/>
    </xf>
    <xf numFmtId="0" fontId="4" fillId="0" borderId="6" xfId="0" applyFont="1" applyBorder="1"/>
    <xf numFmtId="0" fontId="12" fillId="0" borderId="0" xfId="0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3" fontId="4" fillId="0" borderId="4" xfId="0" applyNumberFormat="1" applyFont="1" applyFill="1" applyBorder="1"/>
    <xf numFmtId="3" fontId="3" fillId="0" borderId="1" xfId="0" applyNumberFormat="1" applyFont="1" applyBorder="1"/>
    <xf numFmtId="3" fontId="4" fillId="0" borderId="1" xfId="0" applyNumberFormat="1" applyFont="1" applyBorder="1"/>
    <xf numFmtId="3" fontId="4" fillId="0" borderId="3" xfId="0" applyNumberFormat="1" applyFont="1" applyBorder="1"/>
    <xf numFmtId="3" fontId="4" fillId="0" borderId="5" xfId="0" applyNumberFormat="1" applyFont="1" applyBorder="1" applyAlignment="1">
      <alignment horizontal="right" vertical="center" wrapText="1"/>
    </xf>
    <xf numFmtId="49" fontId="12" fillId="0" borderId="4" xfId="2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49" fontId="12" fillId="0" borderId="1" xfId="2" applyNumberFormat="1" applyFont="1" applyFill="1" applyBorder="1" applyAlignment="1" applyProtection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2" applyFont="1" applyFill="1" applyBorder="1" applyAlignment="1" applyProtection="1">
      <alignment horizontal="center" vertical="center"/>
    </xf>
    <xf numFmtId="49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1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4" fillId="0" borderId="1" xfId="0" applyFont="1" applyFill="1" applyBorder="1" applyAlignment="1">
      <alignment horizontal="center"/>
    </xf>
    <xf numFmtId="3" fontId="4" fillId="0" borderId="1" xfId="0" applyNumberFormat="1" applyFont="1" applyFill="1" applyBorder="1"/>
    <xf numFmtId="3" fontId="4" fillId="0" borderId="0" xfId="0" applyNumberFormat="1" applyFont="1" applyFill="1"/>
    <xf numFmtId="0" fontId="3" fillId="0" borderId="1" xfId="0" quotePrefix="1" applyFont="1" applyFill="1" applyBorder="1" applyAlignment="1">
      <alignment horizontal="center" wrapText="1"/>
    </xf>
    <xf numFmtId="3" fontId="3" fillId="0" borderId="1" xfId="0" applyNumberFormat="1" applyFont="1" applyFill="1" applyBorder="1"/>
    <xf numFmtId="0" fontId="3" fillId="0" borderId="1" xfId="0" quotePrefix="1" applyFont="1" applyFill="1" applyBorder="1" applyAlignment="1">
      <alignment horizontal="center"/>
    </xf>
    <xf numFmtId="49" fontId="3" fillId="0" borderId="1" xfId="0" quotePrefix="1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3" fontId="3" fillId="0" borderId="0" xfId="0" applyNumberFormat="1" applyFont="1" applyFill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3" fillId="0" borderId="0" xfId="0" applyNumberFormat="1" applyFont="1" applyAlignment="1"/>
    <xf numFmtId="0" fontId="12" fillId="0" borderId="1" xfId="0" applyFont="1" applyFill="1" applyBorder="1" applyAlignment="1" applyProtection="1">
      <alignment horizontal="center" wrapText="1"/>
    </xf>
    <xf numFmtId="0" fontId="3" fillId="0" borderId="1" xfId="0" applyFont="1" applyFill="1" applyBorder="1" applyAlignment="1">
      <alignment horizontal="left" wrapText="1"/>
    </xf>
    <xf numFmtId="49" fontId="3" fillId="0" borderId="8" xfId="0" applyNumberFormat="1" applyFont="1" applyFill="1" applyBorder="1" applyAlignment="1">
      <alignment horizontal="center"/>
    </xf>
    <xf numFmtId="0" fontId="3" fillId="0" borderId="8" xfId="0" quotePrefix="1" applyFont="1" applyFill="1" applyBorder="1" applyAlignment="1">
      <alignment horizontal="center"/>
    </xf>
    <xf numFmtId="0" fontId="3" fillId="0" borderId="8" xfId="0" applyFont="1" applyFill="1" applyBorder="1" applyAlignment="1">
      <alignment horizontal="left" wrapText="1"/>
    </xf>
    <xf numFmtId="3" fontId="3" fillId="0" borderId="8" xfId="0" applyNumberFormat="1" applyFont="1" applyFill="1" applyBorder="1"/>
    <xf numFmtId="49" fontId="4" fillId="0" borderId="5" xfId="0" applyNumberFormat="1" applyFont="1" applyFill="1" applyBorder="1" applyAlignment="1">
      <alignment horizontal="center"/>
    </xf>
    <xf numFmtId="3" fontId="4" fillId="0" borderId="5" xfId="0" applyNumberFormat="1" applyFont="1" applyFill="1" applyBorder="1" applyAlignment="1">
      <alignment horizontal="center"/>
    </xf>
    <xf numFmtId="3" fontId="4" fillId="0" borderId="5" xfId="0" applyNumberFormat="1" applyFont="1" applyFill="1" applyBorder="1"/>
    <xf numFmtId="0" fontId="4" fillId="0" borderId="5" xfId="0" applyFont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49" fontId="3" fillId="0" borderId="1" xfId="0" quotePrefix="1" applyNumberFormat="1" applyFont="1" applyFill="1" applyBorder="1" applyAlignment="1">
      <alignment horizontal="center" wrapText="1"/>
    </xf>
    <xf numFmtId="49" fontId="4" fillId="0" borderId="1" xfId="0" quotePrefix="1" applyNumberFormat="1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/>
    <xf numFmtId="10" fontId="17" fillId="0" borderId="4" xfId="0" applyNumberFormat="1" applyFont="1" applyFill="1" applyBorder="1"/>
    <xf numFmtId="10" fontId="7" fillId="0" borderId="1" xfId="0" applyNumberFormat="1" applyFont="1" applyBorder="1"/>
    <xf numFmtId="10" fontId="17" fillId="0" borderId="1" xfId="0" applyNumberFormat="1" applyFont="1" applyBorder="1"/>
    <xf numFmtId="10" fontId="17" fillId="0" borderId="3" xfId="0" applyNumberFormat="1" applyFont="1" applyBorder="1"/>
    <xf numFmtId="10" fontId="17" fillId="0" borderId="5" xfId="0" applyNumberFormat="1" applyFont="1" applyBorder="1" applyAlignment="1">
      <alignment horizontal="right" vertical="center" wrapText="1"/>
    </xf>
    <xf numFmtId="10" fontId="17" fillId="0" borderId="1" xfId="0" applyNumberFormat="1" applyFont="1" applyFill="1" applyBorder="1"/>
    <xf numFmtId="10" fontId="7" fillId="0" borderId="1" xfId="0" applyNumberFormat="1" applyFont="1" applyFill="1" applyBorder="1"/>
    <xf numFmtId="10" fontId="7" fillId="0" borderId="8" xfId="0" applyNumberFormat="1" applyFont="1" applyFill="1" applyBorder="1"/>
    <xf numFmtId="10" fontId="17" fillId="0" borderId="5" xfId="0" applyNumberFormat="1" applyFont="1" applyFill="1" applyBorder="1"/>
    <xf numFmtId="0" fontId="8" fillId="0" borderId="2" xfId="0" applyFont="1" applyBorder="1" applyAlignment="1">
      <alignment horizontal="left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3" fillId="0" borderId="7" xfId="0" applyFont="1" applyFill="1" applyBorder="1" applyAlignment="1">
      <alignment horizontal="left"/>
    </xf>
    <xf numFmtId="0" fontId="9" fillId="0" borderId="7" xfId="0" applyFont="1" applyFill="1" applyBorder="1" applyAlignment="1">
      <alignment horizontal="center"/>
    </xf>
    <xf numFmtId="0" fontId="16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</cellXfs>
  <cellStyles count="3">
    <cellStyle name="Normal" xfId="0" builtinId="0"/>
    <cellStyle name="Normal 2" xfId="1"/>
    <cellStyle name="Normal_Tabela broj 20 graf 2 ekon klas OPSTIN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0</xdr:row>
          <xdr:rowOff>0</xdr:rowOff>
        </xdr:from>
        <xdr:to>
          <xdr:col>3</xdr:col>
          <xdr:colOff>0</xdr:colOff>
          <xdr:row>0</xdr:row>
          <xdr:rowOff>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sr-Cyrl-RS" sz="900" b="1" i="0" u="none" strike="noStrike" baseline="0">
                  <a:solidFill>
                    <a:srgbClr val="000000"/>
                  </a:solidFill>
                  <a:latin typeface="Calibri"/>
                </a:rPr>
                <a:t>Извоз у </a:t>
              </a:r>
              <a:r>
                <a:rPr lang="en-US" sz="900" b="1" i="0" u="none" strike="noStrike" baseline="0">
                  <a:solidFill>
                    <a:srgbClr val="000000"/>
                  </a:solidFill>
                  <a:latin typeface="Calibri"/>
                </a:rPr>
                <a:t>XML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0</xdr:row>
          <xdr:rowOff>0</xdr:rowOff>
        </xdr:from>
        <xdr:to>
          <xdr:col>3</xdr:col>
          <xdr:colOff>0</xdr:colOff>
          <xdr:row>0</xdr:row>
          <xdr:rowOff>0</xdr:rowOff>
        </xdr:to>
        <xdr:sp macro="" textlink="">
          <xdr:nvSpPr>
            <xdr:cNvPr id="9217" name="Button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sr-Cyrl-RS" sz="900" b="1" i="0" u="none" strike="noStrike" baseline="0">
                  <a:solidFill>
                    <a:srgbClr val="000000"/>
                  </a:solidFill>
                  <a:latin typeface="Calibri"/>
                </a:rPr>
                <a:t>Извоз у </a:t>
              </a:r>
              <a:r>
                <a:rPr lang="en-US" sz="900" b="1" i="0" u="none" strike="noStrike" baseline="0">
                  <a:solidFill>
                    <a:srgbClr val="000000"/>
                  </a:solidFill>
                  <a:latin typeface="Calibri"/>
                </a:rPr>
                <a:t>XML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GJ48"/>
  <sheetViews>
    <sheetView showZeros="0" workbookViewId="0">
      <pane xSplit="3" ySplit="5" topLeftCell="D6" activePane="bottomRight" state="frozen"/>
      <selection pane="topRight" activeCell="D1" sqref="D1"/>
      <selection pane="bottomLeft" activeCell="A13" sqref="A13"/>
      <selection pane="bottomRight" activeCell="D2" sqref="D2:AC2"/>
    </sheetView>
  </sheetViews>
  <sheetFormatPr defaultRowHeight="15" x14ac:dyDescent="0.25"/>
  <cols>
    <col min="1" max="1" width="8.5703125" style="1" bestFit="1" customWidth="1"/>
    <col min="2" max="2" width="9.28515625" style="1" bestFit="1" customWidth="1"/>
    <col min="3" max="3" width="67.5703125" style="1" customWidth="1"/>
    <col min="4" max="4" width="9.140625" style="1" customWidth="1"/>
    <col min="5" max="5" width="10.42578125" style="1" customWidth="1"/>
    <col min="6" max="6" width="10.28515625" style="1" customWidth="1"/>
    <col min="7" max="7" width="8.7109375" style="1" customWidth="1"/>
    <col min="8" max="8" width="10.42578125" style="1" customWidth="1"/>
    <col min="9" max="9" width="9" style="1" customWidth="1"/>
    <col min="10" max="14" width="10.42578125" style="1" customWidth="1"/>
    <col min="15" max="15" width="10.42578125" style="1" bestFit="1" customWidth="1"/>
    <col min="16" max="17" width="9.28515625" style="1" bestFit="1" customWidth="1"/>
    <col min="18" max="18" width="10.5703125" style="1" bestFit="1" customWidth="1"/>
    <col min="19" max="19" width="8" style="1" customWidth="1"/>
    <col min="20" max="20" width="9.28515625" style="1" bestFit="1" customWidth="1"/>
    <col min="21" max="21" width="10.42578125" style="1" bestFit="1" customWidth="1"/>
    <col min="22" max="27" width="9.28515625" style="1" bestFit="1" customWidth="1"/>
    <col min="28" max="28" width="10.42578125" style="1" customWidth="1"/>
    <col min="29" max="31" width="9.28515625" style="1" bestFit="1" customWidth="1"/>
    <col min="32" max="32" width="10.5703125" style="1" bestFit="1" customWidth="1"/>
    <col min="33" max="33" width="10.42578125" style="1" bestFit="1" customWidth="1"/>
    <col min="34" max="36" width="9.28515625" style="1" bestFit="1" customWidth="1"/>
    <col min="37" max="37" width="10.5703125" style="1" customWidth="1"/>
    <col min="38" max="38" width="10.42578125" style="1" bestFit="1" customWidth="1"/>
    <col min="39" max="42" width="9.28515625" style="1" bestFit="1" customWidth="1"/>
    <col min="43" max="43" width="11.7109375" style="1" bestFit="1" customWidth="1"/>
    <col min="44" max="44" width="10.42578125" style="1" bestFit="1" customWidth="1"/>
    <col min="45" max="45" width="10.5703125" style="1" bestFit="1" customWidth="1"/>
    <col min="46" max="46" width="10.42578125" style="1" bestFit="1" customWidth="1"/>
    <col min="47" max="47" width="11.85546875" style="1" customWidth="1"/>
    <col min="48" max="48" width="10.42578125" style="1" bestFit="1" customWidth="1"/>
    <col min="49" max="49" width="11.7109375" style="1" bestFit="1" customWidth="1"/>
    <col min="50" max="50" width="11.5703125" style="1" bestFit="1" customWidth="1"/>
    <col min="51" max="51" width="11.28515625" style="1" customWidth="1"/>
    <col min="52" max="52" width="14.42578125" style="1" customWidth="1"/>
    <col min="53" max="55" width="9.140625" style="12"/>
    <col min="56" max="56" width="10.140625" style="12" bestFit="1" customWidth="1"/>
    <col min="57" max="192" width="9.140625" style="12"/>
    <col min="193" max="16384" width="9.140625" style="1"/>
  </cols>
  <sheetData>
    <row r="1" spans="1:192" x14ac:dyDescent="0.25">
      <c r="C1" s="10"/>
      <c r="D1" s="11"/>
      <c r="E1" s="11"/>
    </row>
    <row r="2" spans="1:192" ht="52.5" customHeight="1" x14ac:dyDescent="0.25">
      <c r="C2" s="10"/>
      <c r="D2" s="101" t="s">
        <v>194</v>
      </c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</row>
    <row r="3" spans="1:192" s="2" customFormat="1" ht="19.5" thickBot="1" x14ac:dyDescent="0.35">
      <c r="A3" s="100" t="s">
        <v>163</v>
      </c>
      <c r="B3" s="100"/>
      <c r="C3" s="100"/>
      <c r="Z3" s="104" t="s">
        <v>165</v>
      </c>
      <c r="AA3" s="104"/>
      <c r="AB3" s="104"/>
      <c r="AC3" s="13"/>
      <c r="AY3" s="103" t="s">
        <v>165</v>
      </c>
      <c r="AZ3" s="103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12"/>
      <c r="DA3" s="12"/>
      <c r="DB3" s="12"/>
      <c r="DC3" s="12"/>
      <c r="DD3" s="12"/>
      <c r="DE3" s="12"/>
      <c r="DF3" s="12"/>
      <c r="DG3" s="12"/>
      <c r="DH3" s="12"/>
      <c r="DI3" s="12"/>
      <c r="DJ3" s="12"/>
      <c r="DK3" s="12"/>
      <c r="DL3" s="12"/>
      <c r="DM3" s="12"/>
      <c r="DN3" s="12"/>
      <c r="DO3" s="12"/>
      <c r="DP3" s="12"/>
      <c r="DQ3" s="12"/>
      <c r="DR3" s="12"/>
      <c r="DS3" s="12"/>
      <c r="DT3" s="12"/>
      <c r="DU3" s="12"/>
      <c r="DV3" s="12"/>
      <c r="DW3" s="12"/>
      <c r="DX3" s="12"/>
      <c r="DY3" s="12"/>
      <c r="DZ3" s="12"/>
      <c r="EA3" s="12"/>
      <c r="EB3" s="12"/>
      <c r="EC3" s="12"/>
      <c r="ED3" s="12"/>
      <c r="EE3" s="12"/>
      <c r="EF3" s="12"/>
      <c r="EG3" s="12"/>
      <c r="EH3" s="12"/>
      <c r="EI3" s="12"/>
      <c r="EJ3" s="12"/>
      <c r="EK3" s="12"/>
      <c r="EL3" s="12"/>
      <c r="EM3" s="12"/>
      <c r="EN3" s="12"/>
      <c r="EO3" s="12"/>
      <c r="EP3" s="12"/>
      <c r="EQ3" s="12"/>
      <c r="ER3" s="12"/>
      <c r="ES3" s="12"/>
      <c r="ET3" s="12"/>
      <c r="EU3" s="12"/>
      <c r="EV3" s="12"/>
      <c r="EW3" s="12"/>
      <c r="EX3" s="12"/>
      <c r="EY3" s="12"/>
      <c r="EZ3" s="12"/>
      <c r="FA3" s="12"/>
      <c r="FB3" s="12"/>
      <c r="FC3" s="12"/>
      <c r="FD3" s="12"/>
      <c r="FE3" s="12"/>
      <c r="FF3" s="12"/>
      <c r="FG3" s="12"/>
      <c r="FH3" s="12"/>
      <c r="FI3" s="12"/>
      <c r="FJ3" s="12"/>
      <c r="FK3" s="12"/>
      <c r="FL3" s="12"/>
      <c r="FM3" s="12"/>
      <c r="FN3" s="12"/>
      <c r="FO3" s="12"/>
      <c r="FP3" s="12"/>
      <c r="FQ3" s="12"/>
      <c r="FR3" s="12"/>
      <c r="FS3" s="12"/>
      <c r="FT3" s="12"/>
      <c r="FU3" s="12"/>
      <c r="FV3" s="12"/>
      <c r="FW3" s="12"/>
      <c r="FX3" s="12"/>
      <c r="FY3" s="12"/>
      <c r="FZ3" s="12"/>
      <c r="GA3" s="12"/>
      <c r="GB3" s="12"/>
      <c r="GC3" s="12"/>
      <c r="GD3" s="12"/>
      <c r="GE3" s="12"/>
      <c r="GF3" s="12"/>
      <c r="GG3" s="12"/>
      <c r="GH3" s="12"/>
      <c r="GI3" s="12"/>
      <c r="GJ3" s="12"/>
    </row>
    <row r="4" spans="1:192" s="20" customFormat="1" ht="76.5" thickTop="1" thickBot="1" x14ac:dyDescent="0.3">
      <c r="A4" s="15" t="s">
        <v>81</v>
      </c>
      <c r="B4" s="16" t="s">
        <v>159</v>
      </c>
      <c r="C4" s="17" t="s">
        <v>0</v>
      </c>
      <c r="D4" s="16" t="s">
        <v>1</v>
      </c>
      <c r="E4" s="16" t="s">
        <v>2</v>
      </c>
      <c r="F4" s="16" t="s">
        <v>3</v>
      </c>
      <c r="G4" s="16" t="s">
        <v>4</v>
      </c>
      <c r="H4" s="15" t="s">
        <v>5</v>
      </c>
      <c r="I4" s="15" t="s">
        <v>6</v>
      </c>
      <c r="J4" s="15" t="s">
        <v>7</v>
      </c>
      <c r="K4" s="15" t="s">
        <v>8</v>
      </c>
      <c r="L4" s="16" t="s">
        <v>9</v>
      </c>
      <c r="M4" s="16" t="s">
        <v>10</v>
      </c>
      <c r="N4" s="16" t="s">
        <v>11</v>
      </c>
      <c r="O4" s="16" t="s">
        <v>12</v>
      </c>
      <c r="P4" s="16" t="s">
        <v>13</v>
      </c>
      <c r="Q4" s="16" t="s">
        <v>14</v>
      </c>
      <c r="R4" s="16" t="s">
        <v>15</v>
      </c>
      <c r="S4" s="16" t="s">
        <v>16</v>
      </c>
      <c r="T4" s="16" t="s">
        <v>17</v>
      </c>
      <c r="U4" s="16" t="s">
        <v>18</v>
      </c>
      <c r="V4" s="16" t="s">
        <v>19</v>
      </c>
      <c r="W4" s="16" t="s">
        <v>20</v>
      </c>
      <c r="X4" s="16" t="s">
        <v>21</v>
      </c>
      <c r="Y4" s="15" t="s">
        <v>22</v>
      </c>
      <c r="Z4" s="15" t="s">
        <v>23</v>
      </c>
      <c r="AA4" s="15" t="s">
        <v>24</v>
      </c>
      <c r="AB4" s="15" t="s">
        <v>25</v>
      </c>
      <c r="AC4" s="16" t="s">
        <v>26</v>
      </c>
      <c r="AD4" s="16" t="s">
        <v>27</v>
      </c>
      <c r="AE4" s="16" t="s">
        <v>28</v>
      </c>
      <c r="AF4" s="16" t="s">
        <v>29</v>
      </c>
      <c r="AG4" s="16" t="s">
        <v>30</v>
      </c>
      <c r="AH4" s="16" t="s">
        <v>31</v>
      </c>
      <c r="AI4" s="16" t="s">
        <v>32</v>
      </c>
      <c r="AJ4" s="16" t="s">
        <v>33</v>
      </c>
      <c r="AK4" s="15" t="s">
        <v>34</v>
      </c>
      <c r="AL4" s="15" t="s">
        <v>35</v>
      </c>
      <c r="AM4" s="16" t="s">
        <v>36</v>
      </c>
      <c r="AN4" s="16" t="s">
        <v>37</v>
      </c>
      <c r="AO4" s="16" t="s">
        <v>38</v>
      </c>
      <c r="AP4" s="16" t="s">
        <v>39</v>
      </c>
      <c r="AQ4" s="15" t="s">
        <v>40</v>
      </c>
      <c r="AR4" s="16" t="s">
        <v>41</v>
      </c>
      <c r="AS4" s="16" t="s">
        <v>42</v>
      </c>
      <c r="AT4" s="16" t="s">
        <v>43</v>
      </c>
      <c r="AU4" s="15" t="s">
        <v>44</v>
      </c>
      <c r="AV4" s="16" t="s">
        <v>45</v>
      </c>
      <c r="AW4" s="15" t="s">
        <v>46</v>
      </c>
      <c r="AX4" s="15" t="s">
        <v>47</v>
      </c>
      <c r="AY4" s="15" t="s">
        <v>48</v>
      </c>
      <c r="AZ4" s="15" t="s">
        <v>162</v>
      </c>
      <c r="BA4" s="18"/>
      <c r="BB4" s="18"/>
      <c r="BC4" s="19"/>
      <c r="BD4" s="19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  <c r="FF4" s="18"/>
      <c r="FG4" s="18"/>
      <c r="FH4" s="18"/>
      <c r="FI4" s="18"/>
      <c r="FJ4" s="18"/>
      <c r="FK4" s="18"/>
      <c r="FL4" s="18"/>
      <c r="FM4" s="18"/>
      <c r="FN4" s="18"/>
      <c r="FO4" s="18"/>
      <c r="FP4" s="18"/>
      <c r="FQ4" s="18"/>
      <c r="FR4" s="18"/>
      <c r="FS4" s="18"/>
      <c r="FT4" s="18"/>
      <c r="FU4" s="18"/>
      <c r="FV4" s="18"/>
      <c r="FW4" s="18"/>
      <c r="FX4" s="18"/>
      <c r="FY4" s="18"/>
      <c r="FZ4" s="18"/>
      <c r="GA4" s="18"/>
      <c r="GB4" s="18"/>
      <c r="GC4" s="18"/>
      <c r="GD4" s="18"/>
      <c r="GE4" s="18"/>
      <c r="GF4" s="18"/>
      <c r="GG4" s="18"/>
      <c r="GH4" s="18"/>
      <c r="GI4" s="18"/>
      <c r="GJ4" s="18"/>
    </row>
    <row r="5" spans="1:192" s="20" customFormat="1" ht="16.5" thickTop="1" thickBot="1" x14ac:dyDescent="0.3">
      <c r="A5" s="21"/>
      <c r="B5" s="21"/>
      <c r="C5" s="21"/>
      <c r="D5" s="16">
        <v>1</v>
      </c>
      <c r="E5" s="16">
        <v>2</v>
      </c>
      <c r="F5" s="16">
        <v>3</v>
      </c>
      <c r="G5" s="16">
        <v>4</v>
      </c>
      <c r="H5" s="16">
        <v>5</v>
      </c>
      <c r="I5" s="16">
        <v>6</v>
      </c>
      <c r="J5" s="16">
        <v>7</v>
      </c>
      <c r="K5" s="16">
        <v>8</v>
      </c>
      <c r="L5" s="16">
        <v>9</v>
      </c>
      <c r="M5" s="16">
        <v>10</v>
      </c>
      <c r="N5" s="16">
        <v>11</v>
      </c>
      <c r="O5" s="16">
        <v>12</v>
      </c>
      <c r="P5" s="16">
        <v>13</v>
      </c>
      <c r="Q5" s="16">
        <v>14</v>
      </c>
      <c r="R5" s="16">
        <v>15</v>
      </c>
      <c r="S5" s="16">
        <v>16</v>
      </c>
      <c r="T5" s="16">
        <v>17</v>
      </c>
      <c r="U5" s="16">
        <v>18</v>
      </c>
      <c r="V5" s="16">
        <v>19</v>
      </c>
      <c r="W5" s="16">
        <v>20</v>
      </c>
      <c r="X5" s="16">
        <v>21</v>
      </c>
      <c r="Y5" s="16">
        <v>22</v>
      </c>
      <c r="Z5" s="16">
        <v>23</v>
      </c>
      <c r="AA5" s="16">
        <v>24</v>
      </c>
      <c r="AB5" s="16">
        <v>25</v>
      </c>
      <c r="AC5" s="16">
        <v>26</v>
      </c>
      <c r="AD5" s="16">
        <v>27</v>
      </c>
      <c r="AE5" s="16">
        <v>28</v>
      </c>
      <c r="AF5" s="16">
        <v>29</v>
      </c>
      <c r="AG5" s="16">
        <v>30</v>
      </c>
      <c r="AH5" s="16">
        <v>31</v>
      </c>
      <c r="AI5" s="16">
        <v>32</v>
      </c>
      <c r="AJ5" s="16">
        <v>33</v>
      </c>
      <c r="AK5" s="16">
        <v>34</v>
      </c>
      <c r="AL5" s="16">
        <v>35</v>
      </c>
      <c r="AM5" s="16">
        <v>36</v>
      </c>
      <c r="AN5" s="16">
        <v>37</v>
      </c>
      <c r="AO5" s="16">
        <v>38</v>
      </c>
      <c r="AP5" s="16">
        <v>39</v>
      </c>
      <c r="AQ5" s="16" t="s">
        <v>50</v>
      </c>
      <c r="AR5" s="16">
        <v>1</v>
      </c>
      <c r="AS5" s="16">
        <v>2</v>
      </c>
      <c r="AT5" s="16">
        <v>3</v>
      </c>
      <c r="AU5" s="16">
        <v>4</v>
      </c>
      <c r="AV5" s="16">
        <v>5</v>
      </c>
      <c r="AW5" s="16" t="s">
        <v>161</v>
      </c>
      <c r="AX5" s="16">
        <v>6</v>
      </c>
      <c r="AY5" s="16" t="s">
        <v>51</v>
      </c>
      <c r="AZ5" s="16" t="s">
        <v>52</v>
      </c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  <c r="EC5" s="18"/>
      <c r="ED5" s="18"/>
      <c r="EE5" s="18"/>
      <c r="EF5" s="18"/>
      <c r="EG5" s="18"/>
      <c r="EH5" s="18"/>
      <c r="EI5" s="18"/>
      <c r="EJ5" s="18"/>
      <c r="EK5" s="18"/>
      <c r="EL5" s="18"/>
      <c r="EM5" s="18"/>
      <c r="EN5" s="18"/>
      <c r="EO5" s="18"/>
      <c r="EP5" s="18"/>
      <c r="EQ5" s="18"/>
      <c r="ER5" s="18"/>
      <c r="ES5" s="18"/>
      <c r="ET5" s="18"/>
      <c r="EU5" s="18"/>
      <c r="EV5" s="18"/>
      <c r="EW5" s="18"/>
      <c r="EX5" s="18"/>
      <c r="EY5" s="18"/>
      <c r="EZ5" s="18"/>
      <c r="FA5" s="18"/>
      <c r="FB5" s="18"/>
      <c r="FC5" s="18"/>
      <c r="FD5" s="18"/>
      <c r="FE5" s="18"/>
      <c r="FF5" s="18"/>
      <c r="FG5" s="18"/>
      <c r="FH5" s="18"/>
      <c r="FI5" s="18"/>
      <c r="FJ5" s="18"/>
      <c r="FK5" s="18"/>
      <c r="FL5" s="18"/>
      <c r="FM5" s="18"/>
      <c r="FN5" s="18"/>
      <c r="FO5" s="18"/>
      <c r="FP5" s="18"/>
      <c r="FQ5" s="18"/>
      <c r="FR5" s="18"/>
      <c r="FS5" s="18"/>
      <c r="FT5" s="18"/>
      <c r="FU5" s="18"/>
      <c r="FV5" s="18"/>
      <c r="FW5" s="18"/>
      <c r="FX5" s="18"/>
      <c r="FY5" s="18"/>
      <c r="FZ5" s="18"/>
      <c r="GA5" s="18"/>
      <c r="GB5" s="18"/>
      <c r="GC5" s="18"/>
      <c r="GD5" s="18"/>
      <c r="GE5" s="18"/>
      <c r="GF5" s="18"/>
      <c r="GG5" s="18"/>
      <c r="GH5" s="18"/>
      <c r="GI5" s="18"/>
      <c r="GJ5" s="18"/>
    </row>
    <row r="6" spans="1:192" s="25" customFormat="1" ht="20.100000000000001" customHeight="1" thickTop="1" x14ac:dyDescent="0.25">
      <c r="A6" s="44" t="s">
        <v>104</v>
      </c>
      <c r="B6" s="44" t="s">
        <v>149</v>
      </c>
      <c r="C6" s="22" t="s">
        <v>122</v>
      </c>
      <c r="D6" s="39">
        <f>SUM(D7:D9)</f>
        <v>133944</v>
      </c>
      <c r="E6" s="39">
        <f t="shared" ref="E6:AX6" si="0">SUM(E7:E9)</f>
        <v>156817</v>
      </c>
      <c r="F6" s="39">
        <f t="shared" si="0"/>
        <v>195190</v>
      </c>
      <c r="G6" s="39">
        <f t="shared" si="0"/>
        <v>111371</v>
      </c>
      <c r="H6" s="39">
        <f t="shared" si="0"/>
        <v>293214</v>
      </c>
      <c r="I6" s="39">
        <f t="shared" si="0"/>
        <v>188151</v>
      </c>
      <c r="J6" s="39">
        <f t="shared" si="0"/>
        <v>121649</v>
      </c>
      <c r="K6" s="39">
        <f t="shared" si="0"/>
        <v>88697</v>
      </c>
      <c r="L6" s="39">
        <f t="shared" si="0"/>
        <v>149778</v>
      </c>
      <c r="M6" s="39">
        <f t="shared" si="0"/>
        <v>283668</v>
      </c>
      <c r="N6" s="39">
        <f t="shared" si="0"/>
        <v>410608</v>
      </c>
      <c r="O6" s="39">
        <f t="shared" si="0"/>
        <v>377317</v>
      </c>
      <c r="P6" s="39">
        <f t="shared" si="0"/>
        <v>153236</v>
      </c>
      <c r="Q6" s="39">
        <f t="shared" si="0"/>
        <v>155568</v>
      </c>
      <c r="R6" s="39">
        <f t="shared" si="0"/>
        <v>278611</v>
      </c>
      <c r="S6" s="39">
        <f t="shared" si="0"/>
        <v>90320</v>
      </c>
      <c r="T6" s="39">
        <f t="shared" si="0"/>
        <v>183410</v>
      </c>
      <c r="U6" s="39">
        <f t="shared" si="0"/>
        <v>566854</v>
      </c>
      <c r="V6" s="39">
        <f t="shared" si="0"/>
        <v>133839</v>
      </c>
      <c r="W6" s="39">
        <f t="shared" si="0"/>
        <v>177246</v>
      </c>
      <c r="X6" s="39">
        <f t="shared" si="0"/>
        <v>289358</v>
      </c>
      <c r="Y6" s="39">
        <f t="shared" si="0"/>
        <v>118049</v>
      </c>
      <c r="Z6" s="39">
        <f t="shared" si="0"/>
        <v>69253</v>
      </c>
      <c r="AA6" s="39">
        <f t="shared" si="0"/>
        <v>164004</v>
      </c>
      <c r="AB6" s="39">
        <f t="shared" si="0"/>
        <v>101704</v>
      </c>
      <c r="AC6" s="39">
        <f t="shared" si="0"/>
        <v>48412</v>
      </c>
      <c r="AD6" s="39">
        <f t="shared" si="0"/>
        <v>175352</v>
      </c>
      <c r="AE6" s="39">
        <f t="shared" si="0"/>
        <v>144745</v>
      </c>
      <c r="AF6" s="39">
        <f t="shared" si="0"/>
        <v>83008</v>
      </c>
      <c r="AG6" s="39">
        <f t="shared" si="0"/>
        <v>410200</v>
      </c>
      <c r="AH6" s="39">
        <f t="shared" si="0"/>
        <v>221310</v>
      </c>
      <c r="AI6" s="39">
        <f t="shared" si="0"/>
        <v>115571</v>
      </c>
      <c r="AJ6" s="39">
        <f t="shared" si="0"/>
        <v>108024</v>
      </c>
      <c r="AK6" s="39">
        <f t="shared" si="0"/>
        <v>74366</v>
      </c>
      <c r="AL6" s="39">
        <f t="shared" si="0"/>
        <v>562583</v>
      </c>
      <c r="AM6" s="39">
        <f t="shared" si="0"/>
        <v>206932</v>
      </c>
      <c r="AN6" s="39">
        <f t="shared" si="0"/>
        <v>85386</v>
      </c>
      <c r="AO6" s="39">
        <f t="shared" si="0"/>
        <v>99534</v>
      </c>
      <c r="AP6" s="39">
        <f t="shared" si="0"/>
        <v>264984</v>
      </c>
      <c r="AQ6" s="39">
        <f>SUM(AQ7:AQ9)</f>
        <v>7592263</v>
      </c>
      <c r="AR6" s="39">
        <f t="shared" si="0"/>
        <v>1154923</v>
      </c>
      <c r="AS6" s="39">
        <f t="shared" si="0"/>
        <v>1068447</v>
      </c>
      <c r="AT6" s="39">
        <f t="shared" si="0"/>
        <v>604792</v>
      </c>
      <c r="AU6" s="39">
        <f t="shared" si="0"/>
        <v>540388</v>
      </c>
      <c r="AV6" s="39">
        <f t="shared" si="0"/>
        <v>1167536</v>
      </c>
      <c r="AW6" s="39">
        <f>SUM(AW7:AW9)</f>
        <v>4536086</v>
      </c>
      <c r="AX6" s="39">
        <f t="shared" si="0"/>
        <v>3623599</v>
      </c>
      <c r="AY6" s="39">
        <f>SUM(AY7:AY9)</f>
        <v>8159685</v>
      </c>
      <c r="AZ6" s="39">
        <f>SUM(AZ7:AZ9)</f>
        <v>15751948</v>
      </c>
      <c r="BA6" s="23"/>
      <c r="BB6" s="23"/>
      <c r="BC6" s="24"/>
      <c r="BD6" s="24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3"/>
      <c r="FI6" s="23"/>
      <c r="FJ6" s="23"/>
      <c r="FK6" s="23"/>
      <c r="FL6" s="23"/>
      <c r="FM6" s="23"/>
      <c r="FN6" s="23"/>
      <c r="FO6" s="23"/>
      <c r="FP6" s="23"/>
      <c r="FQ6" s="23"/>
      <c r="FR6" s="23"/>
      <c r="FS6" s="23"/>
      <c r="FT6" s="23"/>
      <c r="FU6" s="23"/>
      <c r="FV6" s="23"/>
      <c r="FW6" s="23"/>
      <c r="FX6" s="23"/>
      <c r="FY6" s="23"/>
      <c r="FZ6" s="23"/>
      <c r="GA6" s="23"/>
      <c r="GB6" s="23"/>
      <c r="GC6" s="23"/>
      <c r="GD6" s="23"/>
      <c r="GE6" s="23"/>
      <c r="GF6" s="23"/>
      <c r="GG6" s="23"/>
      <c r="GH6" s="23"/>
      <c r="GI6" s="23"/>
      <c r="GJ6" s="23"/>
    </row>
    <row r="7" spans="1:192" ht="20.100000000000001" customHeight="1" x14ac:dyDescent="0.25">
      <c r="A7" s="45" t="s">
        <v>116</v>
      </c>
      <c r="B7" s="46">
        <v>411</v>
      </c>
      <c r="C7" s="26" t="s">
        <v>53</v>
      </c>
      <c r="D7" s="40">
        <v>105485</v>
      </c>
      <c r="E7" s="40">
        <v>107230</v>
      </c>
      <c r="F7" s="40">
        <v>154252</v>
      </c>
      <c r="G7" s="40">
        <v>73285</v>
      </c>
      <c r="H7" s="40">
        <v>235141</v>
      </c>
      <c r="I7" s="40">
        <v>147580</v>
      </c>
      <c r="J7" s="40">
        <v>86393</v>
      </c>
      <c r="K7" s="40">
        <v>71939</v>
      </c>
      <c r="L7" s="40">
        <v>117191</v>
      </c>
      <c r="M7" s="40">
        <v>219077</v>
      </c>
      <c r="N7" s="40">
        <v>322429</v>
      </c>
      <c r="O7" s="40">
        <v>294884</v>
      </c>
      <c r="P7" s="40">
        <v>121352</v>
      </c>
      <c r="Q7" s="40">
        <v>118209</v>
      </c>
      <c r="R7" s="40">
        <v>223352</v>
      </c>
      <c r="S7" s="40">
        <v>70162</v>
      </c>
      <c r="T7" s="40">
        <v>145685</v>
      </c>
      <c r="U7" s="40">
        <v>434887</v>
      </c>
      <c r="V7" s="40">
        <v>109464</v>
      </c>
      <c r="W7" s="40">
        <v>131499</v>
      </c>
      <c r="X7" s="40">
        <v>220736</v>
      </c>
      <c r="Y7" s="40">
        <v>87922</v>
      </c>
      <c r="Z7" s="40">
        <v>52104</v>
      </c>
      <c r="AA7" s="40">
        <v>113469</v>
      </c>
      <c r="AB7" s="40">
        <v>81142</v>
      </c>
      <c r="AC7" s="40">
        <v>35746</v>
      </c>
      <c r="AD7" s="40">
        <v>139981</v>
      </c>
      <c r="AE7" s="40">
        <v>108276</v>
      </c>
      <c r="AF7" s="40">
        <v>66229</v>
      </c>
      <c r="AG7" s="40">
        <v>296133</v>
      </c>
      <c r="AH7" s="40">
        <v>175065</v>
      </c>
      <c r="AI7" s="40">
        <v>89653</v>
      </c>
      <c r="AJ7" s="40">
        <v>81468</v>
      </c>
      <c r="AK7" s="40">
        <v>58112</v>
      </c>
      <c r="AL7" s="40">
        <v>419839</v>
      </c>
      <c r="AM7" s="40">
        <v>161699</v>
      </c>
      <c r="AN7" s="40">
        <v>63300</v>
      </c>
      <c r="AO7" s="40">
        <v>77670</v>
      </c>
      <c r="AP7" s="40">
        <v>192811</v>
      </c>
      <c r="AQ7" s="40">
        <f t="shared" ref="AQ7:AQ42" si="1">SUM(D7:AP7)</f>
        <v>5810851</v>
      </c>
      <c r="AR7" s="40">
        <v>895771</v>
      </c>
      <c r="AS7" s="40">
        <v>830056</v>
      </c>
      <c r="AT7" s="40">
        <v>459230</v>
      </c>
      <c r="AU7" s="40">
        <v>417656</v>
      </c>
      <c r="AV7" s="40">
        <v>930140</v>
      </c>
      <c r="AW7" s="40">
        <f t="shared" ref="AW7:AW42" si="2">SUM(AR7:AV7)</f>
        <v>3532853</v>
      </c>
      <c r="AX7" s="40">
        <v>2810983</v>
      </c>
      <c r="AY7" s="40">
        <f t="shared" ref="AY7:AY42" si="3">AW7+AX7</f>
        <v>6343836</v>
      </c>
      <c r="AZ7" s="40">
        <f t="shared" ref="AZ7:AZ42" si="4">AQ7+AY7</f>
        <v>12154687</v>
      </c>
      <c r="BC7" s="27"/>
      <c r="BD7" s="27"/>
    </row>
    <row r="8" spans="1:192" ht="20.100000000000001" customHeight="1" x14ac:dyDescent="0.25">
      <c r="A8" s="45" t="s">
        <v>117</v>
      </c>
      <c r="B8" s="46">
        <v>412</v>
      </c>
      <c r="C8" s="26" t="s">
        <v>54</v>
      </c>
      <c r="D8" s="40">
        <v>18791</v>
      </c>
      <c r="E8" s="40">
        <v>19119</v>
      </c>
      <c r="F8" s="40">
        <v>27412</v>
      </c>
      <c r="G8" s="40">
        <v>13117</v>
      </c>
      <c r="H8" s="40">
        <v>42071</v>
      </c>
      <c r="I8" s="40">
        <v>26753</v>
      </c>
      <c r="J8" s="40">
        <v>15431</v>
      </c>
      <c r="K8" s="40">
        <v>12845</v>
      </c>
      <c r="L8" s="40">
        <v>21148</v>
      </c>
      <c r="M8" s="40">
        <v>39186</v>
      </c>
      <c r="N8" s="40">
        <v>63273</v>
      </c>
      <c r="O8" s="40">
        <v>52901</v>
      </c>
      <c r="P8" s="40">
        <v>21557</v>
      </c>
      <c r="Q8" s="40">
        <v>21162</v>
      </c>
      <c r="R8" s="40">
        <v>40072</v>
      </c>
      <c r="S8" s="40">
        <v>12562</v>
      </c>
      <c r="T8" s="40">
        <v>26399</v>
      </c>
      <c r="U8" s="40">
        <v>80104</v>
      </c>
      <c r="V8" s="40">
        <v>19643</v>
      </c>
      <c r="W8" s="40">
        <v>23536</v>
      </c>
      <c r="X8" s="40">
        <v>41446</v>
      </c>
      <c r="Y8" s="40">
        <v>15872</v>
      </c>
      <c r="Z8" s="40">
        <v>8816</v>
      </c>
      <c r="AA8" s="40">
        <v>20329</v>
      </c>
      <c r="AB8" s="40">
        <v>14543</v>
      </c>
      <c r="AC8" s="40">
        <v>6432</v>
      </c>
      <c r="AD8" s="40">
        <v>25139</v>
      </c>
      <c r="AE8" s="40">
        <v>19326</v>
      </c>
      <c r="AF8" s="40">
        <v>12140</v>
      </c>
      <c r="AG8" s="40">
        <v>52568</v>
      </c>
      <c r="AH8" s="40">
        <v>31360</v>
      </c>
      <c r="AI8" s="40">
        <v>16048</v>
      </c>
      <c r="AJ8" s="40">
        <v>16333</v>
      </c>
      <c r="AK8" s="40">
        <v>12130</v>
      </c>
      <c r="AL8" s="40">
        <v>74838</v>
      </c>
      <c r="AM8" s="40">
        <v>28864</v>
      </c>
      <c r="AN8" s="40">
        <v>11361</v>
      </c>
      <c r="AO8" s="40">
        <v>13683</v>
      </c>
      <c r="AP8" s="40">
        <v>34481</v>
      </c>
      <c r="AQ8" s="40">
        <f t="shared" si="1"/>
        <v>1052791</v>
      </c>
      <c r="AR8" s="40">
        <v>160390</v>
      </c>
      <c r="AS8" s="40">
        <v>148703</v>
      </c>
      <c r="AT8" s="40">
        <v>82006</v>
      </c>
      <c r="AU8" s="40">
        <v>74613</v>
      </c>
      <c r="AV8" s="40">
        <v>166828</v>
      </c>
      <c r="AW8" s="40">
        <f t="shared" si="2"/>
        <v>632540</v>
      </c>
      <c r="AX8" s="40">
        <v>497278</v>
      </c>
      <c r="AY8" s="40">
        <f t="shared" si="3"/>
        <v>1129818</v>
      </c>
      <c r="AZ8" s="40">
        <f t="shared" si="4"/>
        <v>2182609</v>
      </c>
      <c r="BC8" s="27"/>
      <c r="BD8" s="27"/>
    </row>
    <row r="9" spans="1:192" ht="20.100000000000001" customHeight="1" x14ac:dyDescent="0.25">
      <c r="A9" s="45" t="s">
        <v>118</v>
      </c>
      <c r="B9" s="47" t="s">
        <v>55</v>
      </c>
      <c r="C9" s="26" t="s">
        <v>56</v>
      </c>
      <c r="D9" s="40">
        <v>9668</v>
      </c>
      <c r="E9" s="40">
        <v>30468</v>
      </c>
      <c r="F9" s="40">
        <v>13526</v>
      </c>
      <c r="G9" s="40">
        <v>24969</v>
      </c>
      <c r="H9" s="40">
        <v>16002</v>
      </c>
      <c r="I9" s="40">
        <v>13818</v>
      </c>
      <c r="J9" s="40">
        <v>19825</v>
      </c>
      <c r="K9" s="40">
        <v>3913</v>
      </c>
      <c r="L9" s="40">
        <v>11439</v>
      </c>
      <c r="M9" s="40">
        <v>25405</v>
      </c>
      <c r="N9" s="40">
        <v>24906</v>
      </c>
      <c r="O9" s="40">
        <v>29532</v>
      </c>
      <c r="P9" s="40">
        <v>10327</v>
      </c>
      <c r="Q9" s="40">
        <v>16197</v>
      </c>
      <c r="R9" s="40">
        <v>15187</v>
      </c>
      <c r="S9" s="40">
        <v>7596</v>
      </c>
      <c r="T9" s="40">
        <v>11326</v>
      </c>
      <c r="U9" s="40">
        <v>51863</v>
      </c>
      <c r="V9" s="40">
        <v>4732</v>
      </c>
      <c r="W9" s="40">
        <v>22211</v>
      </c>
      <c r="X9" s="40">
        <v>27176</v>
      </c>
      <c r="Y9" s="40">
        <v>14255</v>
      </c>
      <c r="Z9" s="40">
        <v>8333</v>
      </c>
      <c r="AA9" s="40">
        <v>30206</v>
      </c>
      <c r="AB9" s="40">
        <v>6019</v>
      </c>
      <c r="AC9" s="40">
        <v>6234</v>
      </c>
      <c r="AD9" s="40">
        <v>10232</v>
      </c>
      <c r="AE9" s="40">
        <v>17143</v>
      </c>
      <c r="AF9" s="40">
        <v>4639</v>
      </c>
      <c r="AG9" s="40">
        <v>61499</v>
      </c>
      <c r="AH9" s="40">
        <v>14885</v>
      </c>
      <c r="AI9" s="40">
        <v>9870</v>
      </c>
      <c r="AJ9" s="40">
        <v>10223</v>
      </c>
      <c r="AK9" s="40">
        <v>4124</v>
      </c>
      <c r="AL9" s="40">
        <v>67906</v>
      </c>
      <c r="AM9" s="40">
        <v>16369</v>
      </c>
      <c r="AN9" s="40">
        <v>10725</v>
      </c>
      <c r="AO9" s="40">
        <v>8181</v>
      </c>
      <c r="AP9" s="40">
        <v>37692</v>
      </c>
      <c r="AQ9" s="40">
        <f t="shared" si="1"/>
        <v>728621</v>
      </c>
      <c r="AR9" s="40">
        <v>98762</v>
      </c>
      <c r="AS9" s="40">
        <v>89688</v>
      </c>
      <c r="AT9" s="40">
        <v>63556</v>
      </c>
      <c r="AU9" s="40">
        <v>48119</v>
      </c>
      <c r="AV9" s="40">
        <v>70568</v>
      </c>
      <c r="AW9" s="40">
        <f t="shared" si="2"/>
        <v>370693</v>
      </c>
      <c r="AX9" s="40">
        <v>315338</v>
      </c>
      <c r="AY9" s="40">
        <f t="shared" si="3"/>
        <v>686031</v>
      </c>
      <c r="AZ9" s="40">
        <f t="shared" si="4"/>
        <v>1414652</v>
      </c>
      <c r="BC9" s="27"/>
      <c r="BD9" s="27"/>
    </row>
    <row r="10" spans="1:192" s="3" customFormat="1" ht="20.100000000000001" customHeight="1" x14ac:dyDescent="0.25">
      <c r="A10" s="48" t="s">
        <v>105</v>
      </c>
      <c r="B10" s="48" t="s">
        <v>150</v>
      </c>
      <c r="C10" s="28" t="s">
        <v>119</v>
      </c>
      <c r="D10" s="41">
        <f>SUM(D11:D16)</f>
        <v>205282</v>
      </c>
      <c r="E10" s="41">
        <f t="shared" ref="E10:AX10" si="5">SUM(E11:E16)</f>
        <v>130928</v>
      </c>
      <c r="F10" s="41">
        <f t="shared" si="5"/>
        <v>203043</v>
      </c>
      <c r="G10" s="41">
        <f t="shared" si="5"/>
        <v>152342</v>
      </c>
      <c r="H10" s="41">
        <f t="shared" si="5"/>
        <v>461862</v>
      </c>
      <c r="I10" s="41">
        <f t="shared" si="5"/>
        <v>264668</v>
      </c>
      <c r="J10" s="41">
        <f t="shared" si="5"/>
        <v>188074</v>
      </c>
      <c r="K10" s="41">
        <f t="shared" si="5"/>
        <v>188501</v>
      </c>
      <c r="L10" s="41">
        <f t="shared" si="5"/>
        <v>148774</v>
      </c>
      <c r="M10" s="41">
        <f t="shared" si="5"/>
        <v>266206</v>
      </c>
      <c r="N10" s="41">
        <f t="shared" si="5"/>
        <v>316627</v>
      </c>
      <c r="O10" s="41">
        <f t="shared" si="5"/>
        <v>541880</v>
      </c>
      <c r="P10" s="41">
        <f t="shared" si="5"/>
        <v>180416</v>
      </c>
      <c r="Q10" s="41">
        <f t="shared" si="5"/>
        <v>220330</v>
      </c>
      <c r="R10" s="41">
        <f t="shared" si="5"/>
        <v>361159</v>
      </c>
      <c r="S10" s="41">
        <f t="shared" si="5"/>
        <v>104554</v>
      </c>
      <c r="T10" s="41">
        <f t="shared" si="5"/>
        <v>348214</v>
      </c>
      <c r="U10" s="41">
        <f t="shared" si="5"/>
        <v>664705</v>
      </c>
      <c r="V10" s="41">
        <f t="shared" si="5"/>
        <v>197100</v>
      </c>
      <c r="W10" s="41">
        <f t="shared" si="5"/>
        <v>233325</v>
      </c>
      <c r="X10" s="41">
        <f t="shared" si="5"/>
        <v>342285</v>
      </c>
      <c r="Y10" s="41">
        <f t="shared" si="5"/>
        <v>183264</v>
      </c>
      <c r="Z10" s="41">
        <f t="shared" si="5"/>
        <v>181256</v>
      </c>
      <c r="AA10" s="41">
        <f t="shared" si="5"/>
        <v>326466</v>
      </c>
      <c r="AB10" s="41">
        <f t="shared" si="5"/>
        <v>129162</v>
      </c>
      <c r="AC10" s="41">
        <f t="shared" si="5"/>
        <v>25400</v>
      </c>
      <c r="AD10" s="41">
        <f t="shared" si="5"/>
        <v>165707</v>
      </c>
      <c r="AE10" s="41">
        <f t="shared" si="5"/>
        <v>272511</v>
      </c>
      <c r="AF10" s="41">
        <f t="shared" si="5"/>
        <v>175213</v>
      </c>
      <c r="AG10" s="41">
        <f t="shared" si="5"/>
        <v>386511</v>
      </c>
      <c r="AH10" s="41">
        <f t="shared" si="5"/>
        <v>194774</v>
      </c>
      <c r="AI10" s="41">
        <f t="shared" si="5"/>
        <v>161069</v>
      </c>
      <c r="AJ10" s="41">
        <f t="shared" si="5"/>
        <v>114435</v>
      </c>
      <c r="AK10" s="41">
        <f t="shared" si="5"/>
        <v>95628</v>
      </c>
      <c r="AL10" s="41">
        <f t="shared" si="5"/>
        <v>510270</v>
      </c>
      <c r="AM10" s="41">
        <f t="shared" si="5"/>
        <v>201579</v>
      </c>
      <c r="AN10" s="41">
        <f t="shared" si="5"/>
        <v>103641</v>
      </c>
      <c r="AO10" s="41">
        <f t="shared" si="5"/>
        <v>173788</v>
      </c>
      <c r="AP10" s="41">
        <f t="shared" si="5"/>
        <v>239796</v>
      </c>
      <c r="AQ10" s="41">
        <f>SUM(AQ11:AQ16)</f>
        <v>9360745</v>
      </c>
      <c r="AR10" s="41">
        <f t="shared" si="5"/>
        <v>1211082</v>
      </c>
      <c r="AS10" s="41">
        <f t="shared" si="5"/>
        <v>1145222</v>
      </c>
      <c r="AT10" s="41">
        <f t="shared" si="5"/>
        <v>850995</v>
      </c>
      <c r="AU10" s="41">
        <f t="shared" si="5"/>
        <v>656948</v>
      </c>
      <c r="AV10" s="41">
        <f t="shared" si="5"/>
        <v>1055732</v>
      </c>
      <c r="AW10" s="41">
        <f>SUM(AW11:AW16)</f>
        <v>4919979</v>
      </c>
      <c r="AX10" s="41">
        <f t="shared" si="5"/>
        <v>4221889</v>
      </c>
      <c r="AY10" s="41">
        <f>SUM(AY11:AY16)</f>
        <v>9141868</v>
      </c>
      <c r="AZ10" s="41">
        <f>SUM(AZ11:AZ16)</f>
        <v>18502613</v>
      </c>
      <c r="BA10" s="29"/>
      <c r="BB10" s="29"/>
      <c r="BC10" s="30"/>
      <c r="BD10" s="30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  <c r="FY10" s="29"/>
      <c r="FZ10" s="29"/>
      <c r="GA10" s="29"/>
      <c r="GB10" s="29"/>
      <c r="GC10" s="29"/>
      <c r="GD10" s="29"/>
      <c r="GE10" s="29"/>
      <c r="GF10" s="29"/>
      <c r="GG10" s="29"/>
      <c r="GH10" s="29"/>
      <c r="GI10" s="29"/>
      <c r="GJ10" s="29"/>
    </row>
    <row r="11" spans="1:192" ht="20.100000000000001" customHeight="1" x14ac:dyDescent="0.25">
      <c r="A11" s="45" t="s">
        <v>128</v>
      </c>
      <c r="B11" s="46">
        <v>421</v>
      </c>
      <c r="C11" s="26" t="s">
        <v>57</v>
      </c>
      <c r="D11" s="40">
        <v>30635</v>
      </c>
      <c r="E11" s="40">
        <v>33439</v>
      </c>
      <c r="F11" s="40">
        <v>60265</v>
      </c>
      <c r="G11" s="40">
        <v>40447</v>
      </c>
      <c r="H11" s="40">
        <v>91529</v>
      </c>
      <c r="I11" s="40">
        <v>64817</v>
      </c>
      <c r="J11" s="40">
        <v>27812</v>
      </c>
      <c r="K11" s="40">
        <v>29402</v>
      </c>
      <c r="L11" s="40">
        <v>27676</v>
      </c>
      <c r="M11" s="40">
        <v>122458</v>
      </c>
      <c r="N11" s="40">
        <v>64120</v>
      </c>
      <c r="O11" s="40">
        <v>243112</v>
      </c>
      <c r="P11" s="40">
        <v>43011</v>
      </c>
      <c r="Q11" s="40">
        <v>43150</v>
      </c>
      <c r="R11" s="40">
        <v>61194</v>
      </c>
      <c r="S11" s="40">
        <v>29369</v>
      </c>
      <c r="T11" s="40">
        <v>48921</v>
      </c>
      <c r="U11" s="40">
        <v>136407</v>
      </c>
      <c r="V11" s="40">
        <v>30167</v>
      </c>
      <c r="W11" s="40">
        <v>48110</v>
      </c>
      <c r="X11" s="40">
        <v>108218</v>
      </c>
      <c r="Y11" s="40">
        <v>53105</v>
      </c>
      <c r="Z11" s="40">
        <v>32169</v>
      </c>
      <c r="AA11" s="40">
        <v>56511</v>
      </c>
      <c r="AB11" s="40">
        <v>23052</v>
      </c>
      <c r="AC11" s="40">
        <v>6171</v>
      </c>
      <c r="AD11" s="40">
        <v>24087</v>
      </c>
      <c r="AE11" s="40">
        <v>34458</v>
      </c>
      <c r="AF11" s="40">
        <v>22621</v>
      </c>
      <c r="AG11" s="40">
        <v>118946</v>
      </c>
      <c r="AH11" s="40">
        <v>51422</v>
      </c>
      <c r="AI11" s="40">
        <v>26799</v>
      </c>
      <c r="AJ11" s="40">
        <v>39398</v>
      </c>
      <c r="AK11" s="40">
        <v>21521</v>
      </c>
      <c r="AL11" s="40">
        <v>268593</v>
      </c>
      <c r="AM11" s="40">
        <v>45894</v>
      </c>
      <c r="AN11" s="40">
        <v>15649</v>
      </c>
      <c r="AO11" s="40">
        <v>16996</v>
      </c>
      <c r="AP11" s="40">
        <v>75168</v>
      </c>
      <c r="AQ11" s="40">
        <f t="shared" si="1"/>
        <v>2316819</v>
      </c>
      <c r="AR11" s="40">
        <v>223797</v>
      </c>
      <c r="AS11" s="40">
        <v>353586</v>
      </c>
      <c r="AT11" s="40">
        <v>199227</v>
      </c>
      <c r="AU11" s="40">
        <v>172396</v>
      </c>
      <c r="AV11" s="40">
        <v>390714</v>
      </c>
      <c r="AW11" s="40">
        <f t="shared" si="2"/>
        <v>1339720</v>
      </c>
      <c r="AX11" s="40">
        <v>904238</v>
      </c>
      <c r="AY11" s="40">
        <f t="shared" si="3"/>
        <v>2243958</v>
      </c>
      <c r="AZ11" s="40">
        <f t="shared" si="4"/>
        <v>4560777</v>
      </c>
      <c r="BC11" s="27"/>
      <c r="BD11" s="27"/>
    </row>
    <row r="12" spans="1:192" ht="20.100000000000001" customHeight="1" x14ac:dyDescent="0.25">
      <c r="A12" s="45" t="s">
        <v>129</v>
      </c>
      <c r="B12" s="46">
        <v>422</v>
      </c>
      <c r="C12" s="26" t="s">
        <v>58</v>
      </c>
      <c r="D12" s="40">
        <v>3810</v>
      </c>
      <c r="E12" s="40">
        <v>381</v>
      </c>
      <c r="F12" s="40">
        <v>2849</v>
      </c>
      <c r="G12" s="40">
        <v>842</v>
      </c>
      <c r="H12" s="40">
        <v>5929</v>
      </c>
      <c r="I12" s="40">
        <v>21648</v>
      </c>
      <c r="J12" s="40">
        <v>11758</v>
      </c>
      <c r="K12" s="40">
        <v>4375</v>
      </c>
      <c r="L12" s="40">
        <v>1597</v>
      </c>
      <c r="M12" s="40">
        <v>2310</v>
      </c>
      <c r="N12" s="40">
        <v>79864</v>
      </c>
      <c r="O12" s="40">
        <v>7062</v>
      </c>
      <c r="P12" s="40">
        <v>3842</v>
      </c>
      <c r="Q12" s="40">
        <v>2950</v>
      </c>
      <c r="R12" s="40">
        <v>1812</v>
      </c>
      <c r="S12" s="40">
        <v>7964</v>
      </c>
      <c r="T12" s="40">
        <v>3548</v>
      </c>
      <c r="U12" s="40">
        <v>8086</v>
      </c>
      <c r="V12" s="40">
        <v>1955</v>
      </c>
      <c r="W12" s="40">
        <v>1913</v>
      </c>
      <c r="X12" s="40">
        <v>8137</v>
      </c>
      <c r="Y12" s="40">
        <v>2262</v>
      </c>
      <c r="Z12" s="40">
        <v>1124</v>
      </c>
      <c r="AA12" s="40">
        <v>18268</v>
      </c>
      <c r="AB12" s="40">
        <v>18952</v>
      </c>
      <c r="AC12" s="40">
        <v>191</v>
      </c>
      <c r="AD12" s="40">
        <v>1034</v>
      </c>
      <c r="AE12" s="40">
        <v>27338</v>
      </c>
      <c r="AF12" s="40">
        <v>26056</v>
      </c>
      <c r="AG12" s="40">
        <v>17340</v>
      </c>
      <c r="AH12" s="40">
        <v>11119</v>
      </c>
      <c r="AI12" s="40">
        <v>5613</v>
      </c>
      <c r="AJ12" s="40">
        <v>1087</v>
      </c>
      <c r="AK12" s="40">
        <v>3478</v>
      </c>
      <c r="AL12" s="40">
        <v>6155</v>
      </c>
      <c r="AM12" s="40">
        <v>2284</v>
      </c>
      <c r="AN12" s="40">
        <v>15536</v>
      </c>
      <c r="AO12" s="40">
        <v>1364</v>
      </c>
      <c r="AP12" s="40">
        <v>1125</v>
      </c>
      <c r="AQ12" s="40">
        <f t="shared" si="1"/>
        <v>342958</v>
      </c>
      <c r="AR12" s="40">
        <v>6208</v>
      </c>
      <c r="AS12" s="40">
        <v>7412</v>
      </c>
      <c r="AT12" s="40">
        <v>10551</v>
      </c>
      <c r="AU12" s="40">
        <v>23385</v>
      </c>
      <c r="AV12" s="40">
        <v>16167</v>
      </c>
      <c r="AW12" s="40">
        <f t="shared" si="2"/>
        <v>63723</v>
      </c>
      <c r="AX12" s="40">
        <v>22399</v>
      </c>
      <c r="AY12" s="40">
        <f t="shared" si="3"/>
        <v>86122</v>
      </c>
      <c r="AZ12" s="40">
        <f t="shared" si="4"/>
        <v>429080</v>
      </c>
      <c r="BC12" s="27"/>
      <c r="BD12" s="27"/>
    </row>
    <row r="13" spans="1:192" ht="20.100000000000001" customHeight="1" x14ac:dyDescent="0.25">
      <c r="A13" s="45" t="s">
        <v>130</v>
      </c>
      <c r="B13" s="46">
        <v>423</v>
      </c>
      <c r="C13" s="26" t="s">
        <v>59</v>
      </c>
      <c r="D13" s="40">
        <v>38107</v>
      </c>
      <c r="E13" s="40">
        <v>43913</v>
      </c>
      <c r="F13" s="40">
        <v>70436</v>
      </c>
      <c r="G13" s="40">
        <v>48249</v>
      </c>
      <c r="H13" s="40">
        <v>74900</v>
      </c>
      <c r="I13" s="40">
        <v>53247</v>
      </c>
      <c r="J13" s="40">
        <v>26766</v>
      </c>
      <c r="K13" s="40">
        <v>44203</v>
      </c>
      <c r="L13" s="40">
        <v>63054</v>
      </c>
      <c r="M13" s="40">
        <v>40918</v>
      </c>
      <c r="N13" s="40">
        <v>41205</v>
      </c>
      <c r="O13" s="40">
        <v>77099</v>
      </c>
      <c r="P13" s="40">
        <v>68277</v>
      </c>
      <c r="Q13" s="40">
        <v>62947</v>
      </c>
      <c r="R13" s="40">
        <v>122026</v>
      </c>
      <c r="S13" s="40">
        <v>39626</v>
      </c>
      <c r="T13" s="40">
        <v>113502</v>
      </c>
      <c r="U13" s="40">
        <v>211261</v>
      </c>
      <c r="V13" s="40">
        <v>80380</v>
      </c>
      <c r="W13" s="40">
        <v>49971</v>
      </c>
      <c r="X13" s="40">
        <v>68933</v>
      </c>
      <c r="Y13" s="40">
        <v>27167</v>
      </c>
      <c r="Z13" s="40">
        <v>115335</v>
      </c>
      <c r="AA13" s="40">
        <v>52201</v>
      </c>
      <c r="AB13" s="40">
        <v>25609</v>
      </c>
      <c r="AC13" s="40">
        <v>11838</v>
      </c>
      <c r="AD13" s="40">
        <v>107438</v>
      </c>
      <c r="AE13" s="40">
        <v>127154</v>
      </c>
      <c r="AF13" s="40">
        <v>42431</v>
      </c>
      <c r="AG13" s="40">
        <v>19762</v>
      </c>
      <c r="AH13" s="40">
        <v>25552</v>
      </c>
      <c r="AI13" s="40">
        <v>52399</v>
      </c>
      <c r="AJ13" s="40">
        <v>23212</v>
      </c>
      <c r="AK13" s="40">
        <v>40336</v>
      </c>
      <c r="AL13" s="40">
        <v>116866</v>
      </c>
      <c r="AM13" s="40">
        <v>40176</v>
      </c>
      <c r="AN13" s="40">
        <v>31515</v>
      </c>
      <c r="AO13" s="40">
        <v>33901</v>
      </c>
      <c r="AP13" s="40">
        <v>42103</v>
      </c>
      <c r="AQ13" s="40">
        <f t="shared" si="1"/>
        <v>2374015</v>
      </c>
      <c r="AR13" s="40">
        <v>218983</v>
      </c>
      <c r="AS13" s="40">
        <v>196012</v>
      </c>
      <c r="AT13" s="40">
        <v>97428</v>
      </c>
      <c r="AU13" s="40">
        <v>152752</v>
      </c>
      <c r="AV13" s="40">
        <v>167605</v>
      </c>
      <c r="AW13" s="40">
        <f t="shared" si="2"/>
        <v>832780</v>
      </c>
      <c r="AX13" s="40">
        <v>1364203</v>
      </c>
      <c r="AY13" s="40">
        <f t="shared" si="3"/>
        <v>2196983</v>
      </c>
      <c r="AZ13" s="40">
        <f t="shared" si="4"/>
        <v>4570998</v>
      </c>
      <c r="BC13" s="27"/>
      <c r="BD13" s="27"/>
    </row>
    <row r="14" spans="1:192" ht="20.100000000000001" customHeight="1" x14ac:dyDescent="0.25">
      <c r="A14" s="45" t="s">
        <v>131</v>
      </c>
      <c r="B14" s="46">
        <v>424</v>
      </c>
      <c r="C14" s="26" t="s">
        <v>60</v>
      </c>
      <c r="D14" s="40">
        <v>105976</v>
      </c>
      <c r="E14" s="40">
        <v>28578</v>
      </c>
      <c r="F14" s="40">
        <v>24818</v>
      </c>
      <c r="G14" s="40">
        <v>51804</v>
      </c>
      <c r="H14" s="40">
        <v>227774</v>
      </c>
      <c r="I14" s="40">
        <v>50324</v>
      </c>
      <c r="J14" s="40">
        <v>91459</v>
      </c>
      <c r="K14" s="40">
        <v>63788</v>
      </c>
      <c r="L14" s="40">
        <v>21166</v>
      </c>
      <c r="M14" s="40">
        <v>56910</v>
      </c>
      <c r="N14" s="40">
        <v>64841</v>
      </c>
      <c r="O14" s="40">
        <v>176021</v>
      </c>
      <c r="P14" s="40">
        <v>38408</v>
      </c>
      <c r="Q14" s="40">
        <v>79316</v>
      </c>
      <c r="R14" s="40">
        <v>89943</v>
      </c>
      <c r="S14" s="40">
        <v>6102</v>
      </c>
      <c r="T14" s="40">
        <v>61761</v>
      </c>
      <c r="U14" s="40">
        <v>124407</v>
      </c>
      <c r="V14" s="40">
        <v>56496</v>
      </c>
      <c r="W14" s="40">
        <v>44646</v>
      </c>
      <c r="X14" s="40">
        <v>70910</v>
      </c>
      <c r="Y14" s="40">
        <v>71640</v>
      </c>
      <c r="Z14" s="40">
        <v>10019</v>
      </c>
      <c r="AA14" s="40">
        <v>131587</v>
      </c>
      <c r="AB14" s="40">
        <v>41483</v>
      </c>
      <c r="AC14" s="40">
        <v>970</v>
      </c>
      <c r="AD14" s="40">
        <v>5956</v>
      </c>
      <c r="AE14" s="40">
        <v>51476</v>
      </c>
      <c r="AF14" s="40">
        <v>64289</v>
      </c>
      <c r="AG14" s="40">
        <v>182709</v>
      </c>
      <c r="AH14" s="40">
        <v>89056</v>
      </c>
      <c r="AI14" s="40">
        <v>42596</v>
      </c>
      <c r="AJ14" s="40">
        <v>27421</v>
      </c>
      <c r="AK14" s="40">
        <v>13423</v>
      </c>
      <c r="AL14" s="40">
        <v>38664</v>
      </c>
      <c r="AM14" s="40">
        <v>72410</v>
      </c>
      <c r="AN14" s="40">
        <v>19141</v>
      </c>
      <c r="AO14" s="40">
        <v>26868</v>
      </c>
      <c r="AP14" s="40">
        <v>78637</v>
      </c>
      <c r="AQ14" s="40">
        <f t="shared" si="1"/>
        <v>2503793</v>
      </c>
      <c r="AR14" s="40">
        <v>210936</v>
      </c>
      <c r="AS14" s="40">
        <v>201727</v>
      </c>
      <c r="AT14" s="40">
        <v>279369</v>
      </c>
      <c r="AU14" s="40">
        <v>127777</v>
      </c>
      <c r="AV14" s="40">
        <v>174663</v>
      </c>
      <c r="AW14" s="40">
        <f t="shared" si="2"/>
        <v>994472</v>
      </c>
      <c r="AX14" s="40">
        <v>1409994</v>
      </c>
      <c r="AY14" s="40">
        <f t="shared" si="3"/>
        <v>2404466</v>
      </c>
      <c r="AZ14" s="40">
        <f t="shared" si="4"/>
        <v>4908259</v>
      </c>
      <c r="BC14" s="27"/>
      <c r="BD14" s="27"/>
    </row>
    <row r="15" spans="1:192" ht="20.100000000000001" customHeight="1" x14ac:dyDescent="0.25">
      <c r="A15" s="45" t="s">
        <v>132</v>
      </c>
      <c r="B15" s="46">
        <v>425</v>
      </c>
      <c r="C15" s="26" t="s">
        <v>61</v>
      </c>
      <c r="D15" s="40">
        <v>9138</v>
      </c>
      <c r="E15" s="40">
        <v>8602</v>
      </c>
      <c r="F15" s="40">
        <v>23885</v>
      </c>
      <c r="G15" s="40">
        <v>4993</v>
      </c>
      <c r="H15" s="40">
        <v>20429</v>
      </c>
      <c r="I15" s="40">
        <v>41498</v>
      </c>
      <c r="J15" s="40">
        <v>16054</v>
      </c>
      <c r="K15" s="40">
        <v>32112</v>
      </c>
      <c r="L15" s="40">
        <v>24227</v>
      </c>
      <c r="M15" s="40">
        <v>15080</v>
      </c>
      <c r="N15" s="40">
        <v>44190</v>
      </c>
      <c r="O15" s="40">
        <v>12539</v>
      </c>
      <c r="P15" s="40">
        <v>12042</v>
      </c>
      <c r="Q15" s="40">
        <v>7886</v>
      </c>
      <c r="R15" s="40">
        <v>32060</v>
      </c>
      <c r="S15" s="40">
        <v>15376</v>
      </c>
      <c r="T15" s="40">
        <v>100407</v>
      </c>
      <c r="U15" s="40">
        <v>129248</v>
      </c>
      <c r="V15" s="40">
        <v>11214</v>
      </c>
      <c r="W15" s="40">
        <v>71486</v>
      </c>
      <c r="X15" s="40">
        <v>49810</v>
      </c>
      <c r="Y15" s="40">
        <v>15737</v>
      </c>
      <c r="Z15" s="40">
        <v>9403</v>
      </c>
      <c r="AA15" s="40">
        <v>29940</v>
      </c>
      <c r="AB15" s="40">
        <v>8704</v>
      </c>
      <c r="AC15" s="40">
        <v>1867</v>
      </c>
      <c r="AD15" s="40">
        <v>11278</v>
      </c>
      <c r="AE15" s="40">
        <v>6671</v>
      </c>
      <c r="AF15" s="40">
        <v>9625</v>
      </c>
      <c r="AG15" s="40">
        <v>15742</v>
      </c>
      <c r="AH15" s="40">
        <v>5734</v>
      </c>
      <c r="AI15" s="40">
        <v>14693</v>
      </c>
      <c r="AJ15" s="40">
        <v>13362</v>
      </c>
      <c r="AK15" s="40">
        <v>4625</v>
      </c>
      <c r="AL15" s="40">
        <v>36080</v>
      </c>
      <c r="AM15" s="40">
        <v>16858</v>
      </c>
      <c r="AN15" s="40">
        <v>10706</v>
      </c>
      <c r="AO15" s="40">
        <v>79606</v>
      </c>
      <c r="AP15" s="40">
        <v>15124</v>
      </c>
      <c r="AQ15" s="40">
        <f t="shared" si="1"/>
        <v>988031</v>
      </c>
      <c r="AR15" s="40">
        <v>502681</v>
      </c>
      <c r="AS15" s="40">
        <v>258406</v>
      </c>
      <c r="AT15" s="40">
        <v>210007</v>
      </c>
      <c r="AU15" s="40">
        <v>124578</v>
      </c>
      <c r="AV15" s="40">
        <v>181261</v>
      </c>
      <c r="AW15" s="40">
        <f t="shared" si="2"/>
        <v>1276933</v>
      </c>
      <c r="AX15" s="40">
        <v>97369</v>
      </c>
      <c r="AY15" s="40">
        <f t="shared" si="3"/>
        <v>1374302</v>
      </c>
      <c r="AZ15" s="40">
        <f t="shared" si="4"/>
        <v>2362333</v>
      </c>
      <c r="BC15" s="27"/>
      <c r="BD15" s="27"/>
    </row>
    <row r="16" spans="1:192" ht="20.100000000000001" customHeight="1" x14ac:dyDescent="0.25">
      <c r="A16" s="45" t="s">
        <v>133</v>
      </c>
      <c r="B16" s="46">
        <v>426</v>
      </c>
      <c r="C16" s="26" t="s">
        <v>62</v>
      </c>
      <c r="D16" s="40">
        <v>17616</v>
      </c>
      <c r="E16" s="40">
        <v>16015</v>
      </c>
      <c r="F16" s="40">
        <v>20790</v>
      </c>
      <c r="G16" s="40">
        <v>6007</v>
      </c>
      <c r="H16" s="40">
        <v>41301</v>
      </c>
      <c r="I16" s="40">
        <v>33134</v>
      </c>
      <c r="J16" s="40">
        <v>14225</v>
      </c>
      <c r="K16" s="40">
        <v>14621</v>
      </c>
      <c r="L16" s="40">
        <v>11054</v>
      </c>
      <c r="M16" s="40">
        <v>28530</v>
      </c>
      <c r="N16" s="40">
        <v>22407</v>
      </c>
      <c r="O16" s="40">
        <v>26047</v>
      </c>
      <c r="P16" s="40">
        <v>14836</v>
      </c>
      <c r="Q16" s="40">
        <v>24081</v>
      </c>
      <c r="R16" s="40">
        <v>54124</v>
      </c>
      <c r="S16" s="40">
        <v>6117</v>
      </c>
      <c r="T16" s="40">
        <v>20075</v>
      </c>
      <c r="U16" s="40">
        <v>55296</v>
      </c>
      <c r="V16" s="40">
        <v>16888</v>
      </c>
      <c r="W16" s="40">
        <v>17199</v>
      </c>
      <c r="X16" s="40">
        <v>36277</v>
      </c>
      <c r="Y16" s="40">
        <v>13353</v>
      </c>
      <c r="Z16" s="40">
        <v>13206</v>
      </c>
      <c r="AA16" s="40">
        <v>37959</v>
      </c>
      <c r="AB16" s="40">
        <v>11362</v>
      </c>
      <c r="AC16" s="40">
        <v>4363</v>
      </c>
      <c r="AD16" s="40">
        <v>15914</v>
      </c>
      <c r="AE16" s="40">
        <v>25414</v>
      </c>
      <c r="AF16" s="40">
        <v>10191</v>
      </c>
      <c r="AG16" s="40">
        <v>32012</v>
      </c>
      <c r="AH16" s="40">
        <v>11891</v>
      </c>
      <c r="AI16" s="40">
        <v>18969</v>
      </c>
      <c r="AJ16" s="40">
        <v>9955</v>
      </c>
      <c r="AK16" s="40">
        <v>12245</v>
      </c>
      <c r="AL16" s="40">
        <v>43912</v>
      </c>
      <c r="AM16" s="40">
        <v>23957</v>
      </c>
      <c r="AN16" s="40">
        <v>11094</v>
      </c>
      <c r="AO16" s="40">
        <v>15053</v>
      </c>
      <c r="AP16" s="40">
        <v>27639</v>
      </c>
      <c r="AQ16" s="40">
        <f t="shared" si="1"/>
        <v>835129</v>
      </c>
      <c r="AR16" s="40">
        <v>48477</v>
      </c>
      <c r="AS16" s="40">
        <v>128079</v>
      </c>
      <c r="AT16" s="40">
        <v>54413</v>
      </c>
      <c r="AU16" s="40">
        <v>56060</v>
      </c>
      <c r="AV16" s="40">
        <v>125322</v>
      </c>
      <c r="AW16" s="40">
        <f t="shared" si="2"/>
        <v>412351</v>
      </c>
      <c r="AX16" s="40">
        <v>423686</v>
      </c>
      <c r="AY16" s="40">
        <f t="shared" si="3"/>
        <v>836037</v>
      </c>
      <c r="AZ16" s="40">
        <f t="shared" si="4"/>
        <v>1671166</v>
      </c>
      <c r="BC16" s="27"/>
      <c r="BD16" s="27"/>
    </row>
    <row r="17" spans="1:192" s="3" customFormat="1" ht="20.100000000000001" customHeight="1" x14ac:dyDescent="0.25">
      <c r="A17" s="49" t="s">
        <v>106</v>
      </c>
      <c r="B17" s="50">
        <v>43</v>
      </c>
      <c r="C17" s="31" t="s">
        <v>120</v>
      </c>
      <c r="D17" s="41">
        <v>0</v>
      </c>
      <c r="E17" s="41">
        <v>0</v>
      </c>
      <c r="F17" s="41">
        <v>13</v>
      </c>
      <c r="G17" s="41">
        <v>0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41">
        <v>0</v>
      </c>
      <c r="O17" s="41">
        <v>0</v>
      </c>
      <c r="P17" s="41">
        <v>0</v>
      </c>
      <c r="Q17" s="41">
        <v>0</v>
      </c>
      <c r="R17" s="41">
        <v>0</v>
      </c>
      <c r="S17" s="41">
        <v>0</v>
      </c>
      <c r="T17" s="41">
        <v>0</v>
      </c>
      <c r="U17" s="41">
        <v>6815</v>
      </c>
      <c r="V17" s="41">
        <v>0</v>
      </c>
      <c r="W17" s="41">
        <v>0</v>
      </c>
      <c r="X17" s="41">
        <v>15</v>
      </c>
      <c r="Y17" s="41">
        <v>0</v>
      </c>
      <c r="Z17" s="41">
        <v>0</v>
      </c>
      <c r="AA17" s="41">
        <v>0</v>
      </c>
      <c r="AB17" s="41">
        <v>0</v>
      </c>
      <c r="AC17" s="41">
        <v>0</v>
      </c>
      <c r="AD17" s="41">
        <v>0</v>
      </c>
      <c r="AE17" s="41">
        <v>157</v>
      </c>
      <c r="AF17" s="41">
        <v>0</v>
      </c>
      <c r="AG17" s="41">
        <v>319</v>
      </c>
      <c r="AH17" s="41">
        <v>0</v>
      </c>
      <c r="AI17" s="41">
        <v>0</v>
      </c>
      <c r="AJ17" s="41">
        <v>0</v>
      </c>
      <c r="AK17" s="41">
        <v>0</v>
      </c>
      <c r="AL17" s="41">
        <v>0</v>
      </c>
      <c r="AM17" s="41">
        <v>0</v>
      </c>
      <c r="AN17" s="41">
        <v>0</v>
      </c>
      <c r="AO17" s="41">
        <v>0</v>
      </c>
      <c r="AP17" s="41">
        <v>0</v>
      </c>
      <c r="AQ17" s="41">
        <f t="shared" si="1"/>
        <v>7319</v>
      </c>
      <c r="AR17" s="41">
        <v>0</v>
      </c>
      <c r="AS17" s="41">
        <v>0</v>
      </c>
      <c r="AT17" s="41">
        <v>0</v>
      </c>
      <c r="AU17" s="41">
        <v>0</v>
      </c>
      <c r="AV17" s="41">
        <v>0</v>
      </c>
      <c r="AW17" s="41">
        <f t="shared" si="2"/>
        <v>0</v>
      </c>
      <c r="AX17" s="41">
        <v>0</v>
      </c>
      <c r="AY17" s="41">
        <f t="shared" si="3"/>
        <v>0</v>
      </c>
      <c r="AZ17" s="41">
        <f t="shared" si="4"/>
        <v>7319</v>
      </c>
      <c r="BA17" s="29"/>
      <c r="BB17" s="29"/>
      <c r="BC17" s="30"/>
      <c r="BD17" s="30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  <c r="FY17" s="29"/>
      <c r="FZ17" s="29"/>
      <c r="GA17" s="29"/>
      <c r="GB17" s="29"/>
      <c r="GC17" s="29"/>
      <c r="GD17" s="29"/>
      <c r="GE17" s="29"/>
      <c r="GF17" s="29"/>
      <c r="GG17" s="29"/>
      <c r="GH17" s="29"/>
      <c r="GI17" s="29"/>
      <c r="GJ17" s="29"/>
    </row>
    <row r="18" spans="1:192" s="3" customFormat="1" ht="20.100000000000001" customHeight="1" x14ac:dyDescent="0.25">
      <c r="A18" s="48" t="s">
        <v>107</v>
      </c>
      <c r="B18" s="48" t="s">
        <v>151</v>
      </c>
      <c r="C18" s="32" t="s">
        <v>152</v>
      </c>
      <c r="D18" s="41">
        <f>SUM(D19:D21)</f>
        <v>6983</v>
      </c>
      <c r="E18" s="41">
        <f t="shared" ref="E18:AX18" si="6">SUM(E19:E21)</f>
        <v>1512</v>
      </c>
      <c r="F18" s="41">
        <f t="shared" si="6"/>
        <v>3536</v>
      </c>
      <c r="G18" s="41">
        <f t="shared" si="6"/>
        <v>1662</v>
      </c>
      <c r="H18" s="41">
        <f t="shared" si="6"/>
        <v>0</v>
      </c>
      <c r="I18" s="41">
        <f t="shared" si="6"/>
        <v>899</v>
      </c>
      <c r="J18" s="41">
        <f t="shared" si="6"/>
        <v>8410</v>
      </c>
      <c r="K18" s="41">
        <f t="shared" si="6"/>
        <v>0</v>
      </c>
      <c r="L18" s="41">
        <f t="shared" si="6"/>
        <v>0</v>
      </c>
      <c r="M18" s="41">
        <f t="shared" si="6"/>
        <v>5467</v>
      </c>
      <c r="N18" s="41">
        <f t="shared" si="6"/>
        <v>18557</v>
      </c>
      <c r="O18" s="41">
        <f t="shared" si="6"/>
        <v>27545</v>
      </c>
      <c r="P18" s="41">
        <f t="shared" si="6"/>
        <v>5097</v>
      </c>
      <c r="Q18" s="41">
        <f t="shared" si="6"/>
        <v>647</v>
      </c>
      <c r="R18" s="41">
        <f t="shared" si="6"/>
        <v>32393</v>
      </c>
      <c r="S18" s="41">
        <f t="shared" si="6"/>
        <v>6263</v>
      </c>
      <c r="T18" s="41">
        <f t="shared" si="6"/>
        <v>8223</v>
      </c>
      <c r="U18" s="41">
        <f t="shared" si="6"/>
        <v>9066</v>
      </c>
      <c r="V18" s="41">
        <f t="shared" si="6"/>
        <v>8035</v>
      </c>
      <c r="W18" s="41">
        <f t="shared" si="6"/>
        <v>485</v>
      </c>
      <c r="X18" s="41">
        <f t="shared" si="6"/>
        <v>10032</v>
      </c>
      <c r="Y18" s="41">
        <f t="shared" si="6"/>
        <v>527</v>
      </c>
      <c r="Z18" s="41">
        <f t="shared" si="6"/>
        <v>688</v>
      </c>
      <c r="AA18" s="41">
        <f t="shared" si="6"/>
        <v>739</v>
      </c>
      <c r="AB18" s="41">
        <f t="shared" si="6"/>
        <v>1391</v>
      </c>
      <c r="AC18" s="41">
        <f t="shared" si="6"/>
        <v>1299</v>
      </c>
      <c r="AD18" s="41">
        <f t="shared" si="6"/>
        <v>202</v>
      </c>
      <c r="AE18" s="41">
        <f t="shared" si="6"/>
        <v>25085</v>
      </c>
      <c r="AF18" s="41">
        <f t="shared" si="6"/>
        <v>3456</v>
      </c>
      <c r="AG18" s="41">
        <f t="shared" si="6"/>
        <v>7216</v>
      </c>
      <c r="AH18" s="41">
        <f t="shared" si="6"/>
        <v>6515</v>
      </c>
      <c r="AI18" s="41">
        <f t="shared" si="6"/>
        <v>3465</v>
      </c>
      <c r="AJ18" s="41">
        <f t="shared" si="6"/>
        <v>3067</v>
      </c>
      <c r="AK18" s="41">
        <f t="shared" si="6"/>
        <v>0</v>
      </c>
      <c r="AL18" s="41">
        <f t="shared" si="6"/>
        <v>29479</v>
      </c>
      <c r="AM18" s="41">
        <f t="shared" si="6"/>
        <v>2243</v>
      </c>
      <c r="AN18" s="41">
        <f t="shared" si="6"/>
        <v>7258</v>
      </c>
      <c r="AO18" s="41">
        <f t="shared" si="6"/>
        <v>17</v>
      </c>
      <c r="AP18" s="41">
        <f t="shared" si="6"/>
        <v>249</v>
      </c>
      <c r="AQ18" s="41">
        <f>SUM(AQ19:AQ21)</f>
        <v>247708</v>
      </c>
      <c r="AR18" s="41">
        <f t="shared" si="6"/>
        <v>46565</v>
      </c>
      <c r="AS18" s="41">
        <f t="shared" si="6"/>
        <v>29676</v>
      </c>
      <c r="AT18" s="41">
        <f t="shared" si="6"/>
        <v>6689</v>
      </c>
      <c r="AU18" s="41">
        <f t="shared" si="6"/>
        <v>345</v>
      </c>
      <c r="AV18" s="41">
        <f t="shared" si="6"/>
        <v>27087</v>
      </c>
      <c r="AW18" s="41">
        <f>SUM(AW19:AW21)</f>
        <v>110362</v>
      </c>
      <c r="AX18" s="41">
        <f t="shared" si="6"/>
        <v>213699</v>
      </c>
      <c r="AY18" s="41">
        <f>SUM(AY19:AY21)</f>
        <v>324061</v>
      </c>
      <c r="AZ18" s="41">
        <f>SUM(AZ19:AZ21)</f>
        <v>571769</v>
      </c>
      <c r="BA18" s="29"/>
      <c r="BB18" s="29"/>
      <c r="BC18" s="30"/>
      <c r="BD18" s="30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  <c r="FY18" s="29"/>
      <c r="FZ18" s="29"/>
      <c r="GA18" s="29"/>
      <c r="GB18" s="29"/>
      <c r="GC18" s="29"/>
      <c r="GD18" s="29"/>
      <c r="GE18" s="29"/>
      <c r="GF18" s="29"/>
      <c r="GG18" s="29"/>
      <c r="GH18" s="29"/>
      <c r="GI18" s="29"/>
      <c r="GJ18" s="29"/>
    </row>
    <row r="19" spans="1:192" ht="20.100000000000001" customHeight="1" x14ac:dyDescent="0.25">
      <c r="A19" s="45" t="s">
        <v>134</v>
      </c>
      <c r="B19" s="46">
        <v>441</v>
      </c>
      <c r="C19" s="26" t="s">
        <v>63</v>
      </c>
      <c r="D19" s="40">
        <v>3448</v>
      </c>
      <c r="E19" s="40">
        <v>418</v>
      </c>
      <c r="F19" s="40">
        <v>3432</v>
      </c>
      <c r="G19" s="40">
        <v>1662</v>
      </c>
      <c r="H19" s="40">
        <v>0</v>
      </c>
      <c r="I19" s="40">
        <v>899</v>
      </c>
      <c r="J19" s="40">
        <v>2876</v>
      </c>
      <c r="K19" s="40">
        <v>0</v>
      </c>
      <c r="L19" s="40">
        <v>0</v>
      </c>
      <c r="M19" s="40">
        <v>5450</v>
      </c>
      <c r="N19" s="40">
        <v>17907</v>
      </c>
      <c r="O19" s="40">
        <v>23569</v>
      </c>
      <c r="P19" s="40">
        <v>2014</v>
      </c>
      <c r="Q19" s="40">
        <v>95</v>
      </c>
      <c r="R19" s="40">
        <v>19597</v>
      </c>
      <c r="S19" s="40">
        <v>6150</v>
      </c>
      <c r="T19" s="40">
        <v>3143</v>
      </c>
      <c r="U19" s="40">
        <v>8817</v>
      </c>
      <c r="V19" s="40">
        <v>8035</v>
      </c>
      <c r="W19" s="40">
        <v>273</v>
      </c>
      <c r="X19" s="40">
        <v>9778</v>
      </c>
      <c r="Y19" s="40">
        <v>525</v>
      </c>
      <c r="Z19" s="40">
        <v>397</v>
      </c>
      <c r="AA19" s="40">
        <v>739</v>
      </c>
      <c r="AB19" s="40">
        <v>1391</v>
      </c>
      <c r="AC19" s="40">
        <v>1299</v>
      </c>
      <c r="AD19" s="40">
        <v>202</v>
      </c>
      <c r="AE19" s="40">
        <v>25085</v>
      </c>
      <c r="AF19" s="40">
        <v>1344</v>
      </c>
      <c r="AG19" s="40">
        <v>7157</v>
      </c>
      <c r="AH19" s="40">
        <v>6515</v>
      </c>
      <c r="AI19" s="40">
        <v>1871</v>
      </c>
      <c r="AJ19" s="40">
        <v>3067</v>
      </c>
      <c r="AK19" s="40">
        <v>0</v>
      </c>
      <c r="AL19" s="40">
        <v>29378</v>
      </c>
      <c r="AM19" s="40">
        <v>920</v>
      </c>
      <c r="AN19" s="40">
        <v>3922</v>
      </c>
      <c r="AO19" s="40">
        <v>17</v>
      </c>
      <c r="AP19" s="40">
        <v>203</v>
      </c>
      <c r="AQ19" s="40">
        <f t="shared" si="1"/>
        <v>201595</v>
      </c>
      <c r="AR19" s="40">
        <v>46565</v>
      </c>
      <c r="AS19" s="40">
        <v>29151</v>
      </c>
      <c r="AT19" s="40">
        <v>6687</v>
      </c>
      <c r="AU19" s="40">
        <v>345</v>
      </c>
      <c r="AV19" s="40">
        <v>19398</v>
      </c>
      <c r="AW19" s="40">
        <f t="shared" si="2"/>
        <v>102146</v>
      </c>
      <c r="AX19" s="40">
        <v>205801</v>
      </c>
      <c r="AY19" s="40">
        <f t="shared" si="3"/>
        <v>307947</v>
      </c>
      <c r="AZ19" s="40">
        <f t="shared" si="4"/>
        <v>509542</v>
      </c>
      <c r="BC19" s="27"/>
      <c r="BD19" s="27"/>
    </row>
    <row r="20" spans="1:192" ht="20.100000000000001" customHeight="1" x14ac:dyDescent="0.25">
      <c r="A20" s="45" t="s">
        <v>135</v>
      </c>
      <c r="B20" s="46">
        <v>442</v>
      </c>
      <c r="C20" s="26" t="s">
        <v>64</v>
      </c>
      <c r="D20" s="40">
        <v>0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0">
        <v>5075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f t="shared" si="1"/>
        <v>5075</v>
      </c>
      <c r="AR20" s="40">
        <v>0</v>
      </c>
      <c r="AS20" s="40">
        <v>0</v>
      </c>
      <c r="AT20" s="40">
        <v>0</v>
      </c>
      <c r="AU20" s="40">
        <v>0</v>
      </c>
      <c r="AV20" s="40">
        <v>7635</v>
      </c>
      <c r="AW20" s="40">
        <f t="shared" si="2"/>
        <v>7635</v>
      </c>
      <c r="AX20" s="40">
        <v>0</v>
      </c>
      <c r="AY20" s="40">
        <f t="shared" si="3"/>
        <v>7635</v>
      </c>
      <c r="AZ20" s="40">
        <f t="shared" si="4"/>
        <v>12710</v>
      </c>
      <c r="BC20" s="27"/>
      <c r="BD20" s="27"/>
    </row>
    <row r="21" spans="1:192" ht="20.100000000000001" customHeight="1" x14ac:dyDescent="0.25">
      <c r="A21" s="45" t="s">
        <v>136</v>
      </c>
      <c r="B21" s="46">
        <v>444</v>
      </c>
      <c r="C21" s="26" t="s">
        <v>65</v>
      </c>
      <c r="D21" s="40">
        <v>3535</v>
      </c>
      <c r="E21" s="40">
        <v>1094</v>
      </c>
      <c r="F21" s="40">
        <v>104</v>
      </c>
      <c r="G21" s="40">
        <v>0</v>
      </c>
      <c r="H21" s="40">
        <v>0</v>
      </c>
      <c r="I21" s="40">
        <v>0</v>
      </c>
      <c r="J21" s="40">
        <v>5534</v>
      </c>
      <c r="K21" s="40">
        <v>0</v>
      </c>
      <c r="L21" s="40">
        <v>0</v>
      </c>
      <c r="M21" s="40">
        <v>17</v>
      </c>
      <c r="N21" s="40">
        <v>650</v>
      </c>
      <c r="O21" s="40">
        <v>3976</v>
      </c>
      <c r="P21" s="40">
        <v>3083</v>
      </c>
      <c r="Q21" s="40">
        <v>552</v>
      </c>
      <c r="R21" s="40">
        <v>12796</v>
      </c>
      <c r="S21" s="40">
        <v>113</v>
      </c>
      <c r="T21" s="40">
        <v>5</v>
      </c>
      <c r="U21" s="40">
        <v>249</v>
      </c>
      <c r="V21" s="40">
        <v>0</v>
      </c>
      <c r="W21" s="40">
        <v>212</v>
      </c>
      <c r="X21" s="40">
        <v>254</v>
      </c>
      <c r="Y21" s="40">
        <v>2</v>
      </c>
      <c r="Z21" s="40">
        <v>291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v>2112</v>
      </c>
      <c r="AG21" s="40">
        <v>59</v>
      </c>
      <c r="AH21" s="40">
        <v>0</v>
      </c>
      <c r="AI21" s="40">
        <v>1594</v>
      </c>
      <c r="AJ21" s="40">
        <v>0</v>
      </c>
      <c r="AK21" s="40">
        <v>0</v>
      </c>
      <c r="AL21" s="40">
        <v>101</v>
      </c>
      <c r="AM21" s="40">
        <v>1323</v>
      </c>
      <c r="AN21" s="40">
        <v>3336</v>
      </c>
      <c r="AO21" s="40">
        <v>0</v>
      </c>
      <c r="AP21" s="40">
        <v>46</v>
      </c>
      <c r="AQ21" s="40">
        <f t="shared" si="1"/>
        <v>41038</v>
      </c>
      <c r="AR21" s="40">
        <v>0</v>
      </c>
      <c r="AS21" s="40">
        <v>525</v>
      </c>
      <c r="AT21" s="40">
        <v>2</v>
      </c>
      <c r="AU21" s="40">
        <v>0</v>
      </c>
      <c r="AV21" s="40">
        <v>54</v>
      </c>
      <c r="AW21" s="40">
        <f t="shared" si="2"/>
        <v>581</v>
      </c>
      <c r="AX21" s="40">
        <v>7898</v>
      </c>
      <c r="AY21" s="40">
        <f t="shared" si="3"/>
        <v>8479</v>
      </c>
      <c r="AZ21" s="40">
        <f t="shared" si="4"/>
        <v>49517</v>
      </c>
      <c r="BC21" s="27"/>
      <c r="BD21" s="27"/>
    </row>
    <row r="22" spans="1:192" s="3" customFormat="1" ht="20.100000000000001" customHeight="1" x14ac:dyDescent="0.25">
      <c r="A22" s="48" t="s">
        <v>108</v>
      </c>
      <c r="B22" s="48" t="s">
        <v>153</v>
      </c>
      <c r="C22" s="32" t="s">
        <v>154</v>
      </c>
      <c r="D22" s="41">
        <f>SUM(D23:D26)</f>
        <v>9397</v>
      </c>
      <c r="E22" s="41">
        <f t="shared" ref="E22:AX22" si="7">SUM(E23:E26)</f>
        <v>30002</v>
      </c>
      <c r="F22" s="41">
        <f t="shared" si="7"/>
        <v>46884</v>
      </c>
      <c r="G22" s="41">
        <f t="shared" si="7"/>
        <v>3150</v>
      </c>
      <c r="H22" s="41">
        <f t="shared" si="7"/>
        <v>112439</v>
      </c>
      <c r="I22" s="41">
        <f t="shared" si="7"/>
        <v>5840</v>
      </c>
      <c r="J22" s="41">
        <f t="shared" si="7"/>
        <v>4315</v>
      </c>
      <c r="K22" s="41">
        <f t="shared" si="7"/>
        <v>6842</v>
      </c>
      <c r="L22" s="41">
        <f t="shared" si="7"/>
        <v>1100</v>
      </c>
      <c r="M22" s="41">
        <f t="shared" si="7"/>
        <v>101149</v>
      </c>
      <c r="N22" s="41">
        <f t="shared" si="7"/>
        <v>90828</v>
      </c>
      <c r="O22" s="41">
        <f t="shared" si="7"/>
        <v>607</v>
      </c>
      <c r="P22" s="41">
        <f t="shared" si="7"/>
        <v>33952</v>
      </c>
      <c r="Q22" s="41">
        <f t="shared" si="7"/>
        <v>15900</v>
      </c>
      <c r="R22" s="41">
        <f t="shared" si="7"/>
        <v>42723</v>
      </c>
      <c r="S22" s="41">
        <f t="shared" si="7"/>
        <v>22571</v>
      </c>
      <c r="T22" s="41">
        <f t="shared" si="7"/>
        <v>8143</v>
      </c>
      <c r="U22" s="41">
        <f t="shared" si="7"/>
        <v>80949</v>
      </c>
      <c r="V22" s="41">
        <f t="shared" si="7"/>
        <v>30130</v>
      </c>
      <c r="W22" s="41">
        <f t="shared" si="7"/>
        <v>12113</v>
      </c>
      <c r="X22" s="41">
        <f t="shared" si="7"/>
        <v>10217</v>
      </c>
      <c r="Y22" s="41">
        <f t="shared" si="7"/>
        <v>5491</v>
      </c>
      <c r="Z22" s="41">
        <f t="shared" si="7"/>
        <v>13205</v>
      </c>
      <c r="AA22" s="41">
        <f t="shared" si="7"/>
        <v>0</v>
      </c>
      <c r="AB22" s="41">
        <f t="shared" si="7"/>
        <v>1644</v>
      </c>
      <c r="AC22" s="41">
        <f t="shared" si="7"/>
        <v>49124</v>
      </c>
      <c r="AD22" s="41">
        <f t="shared" si="7"/>
        <v>70348</v>
      </c>
      <c r="AE22" s="41">
        <f t="shared" si="7"/>
        <v>21527</v>
      </c>
      <c r="AF22" s="41">
        <f t="shared" si="7"/>
        <v>0</v>
      </c>
      <c r="AG22" s="41">
        <f t="shared" si="7"/>
        <v>3146</v>
      </c>
      <c r="AH22" s="41">
        <f t="shared" si="7"/>
        <v>2276</v>
      </c>
      <c r="AI22" s="41">
        <f t="shared" si="7"/>
        <v>10056</v>
      </c>
      <c r="AJ22" s="41">
        <f t="shared" si="7"/>
        <v>0</v>
      </c>
      <c r="AK22" s="41">
        <f t="shared" si="7"/>
        <v>4985</v>
      </c>
      <c r="AL22" s="41">
        <f t="shared" si="7"/>
        <v>144135</v>
      </c>
      <c r="AM22" s="41">
        <f t="shared" si="7"/>
        <v>37066</v>
      </c>
      <c r="AN22" s="41">
        <f t="shared" si="7"/>
        <v>2722</v>
      </c>
      <c r="AO22" s="41">
        <f t="shared" si="7"/>
        <v>0</v>
      </c>
      <c r="AP22" s="41">
        <f t="shared" si="7"/>
        <v>41453</v>
      </c>
      <c r="AQ22" s="41">
        <f>SUM(AQ23:AQ26)</f>
        <v>1076429</v>
      </c>
      <c r="AR22" s="41">
        <f t="shared" si="7"/>
        <v>113968</v>
      </c>
      <c r="AS22" s="41">
        <f t="shared" si="7"/>
        <v>488388</v>
      </c>
      <c r="AT22" s="41">
        <f t="shared" si="7"/>
        <v>89685</v>
      </c>
      <c r="AU22" s="41">
        <f t="shared" si="7"/>
        <v>103398</v>
      </c>
      <c r="AV22" s="41">
        <f t="shared" si="7"/>
        <v>314261</v>
      </c>
      <c r="AW22" s="41">
        <f>SUM(AW23:AW26)</f>
        <v>1109700</v>
      </c>
      <c r="AX22" s="41">
        <f t="shared" si="7"/>
        <v>2296664</v>
      </c>
      <c r="AY22" s="41">
        <f>SUM(AY23:AY26)</f>
        <v>3406364</v>
      </c>
      <c r="AZ22" s="41">
        <f>SUM(AZ23:AZ26)</f>
        <v>4482793</v>
      </c>
      <c r="BA22" s="29"/>
      <c r="BB22" s="29"/>
      <c r="BC22" s="30"/>
      <c r="BD22" s="30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  <c r="FY22" s="29"/>
      <c r="FZ22" s="29"/>
      <c r="GA22" s="29"/>
      <c r="GB22" s="29"/>
      <c r="GC22" s="29"/>
      <c r="GD22" s="29"/>
      <c r="GE22" s="29"/>
      <c r="GF22" s="29"/>
      <c r="GG22" s="29"/>
      <c r="GH22" s="29"/>
      <c r="GI22" s="29"/>
      <c r="GJ22" s="29"/>
    </row>
    <row r="23" spans="1:192" ht="30" x14ac:dyDescent="0.25">
      <c r="A23" s="45" t="s">
        <v>125</v>
      </c>
      <c r="B23" s="46">
        <v>4511</v>
      </c>
      <c r="C23" s="26" t="s">
        <v>66</v>
      </c>
      <c r="D23" s="40">
        <v>8737</v>
      </c>
      <c r="E23" s="40">
        <v>30002</v>
      </c>
      <c r="F23" s="40">
        <v>36761</v>
      </c>
      <c r="G23" s="40">
        <v>0</v>
      </c>
      <c r="H23" s="40">
        <v>112439</v>
      </c>
      <c r="I23" s="40">
        <v>5840</v>
      </c>
      <c r="J23" s="40">
        <v>4315</v>
      </c>
      <c r="K23" s="40">
        <v>6842</v>
      </c>
      <c r="L23" s="40">
        <v>0</v>
      </c>
      <c r="M23" s="40">
        <v>5043</v>
      </c>
      <c r="N23" s="40">
        <v>88266</v>
      </c>
      <c r="O23" s="40">
        <v>0</v>
      </c>
      <c r="P23" s="40">
        <v>33583</v>
      </c>
      <c r="Q23" s="40">
        <v>15900</v>
      </c>
      <c r="R23" s="40">
        <v>40581</v>
      </c>
      <c r="S23" s="40">
        <v>14221</v>
      </c>
      <c r="T23" s="40">
        <v>8143</v>
      </c>
      <c r="U23" s="40">
        <v>21055</v>
      </c>
      <c r="V23" s="40">
        <v>30130</v>
      </c>
      <c r="W23" s="40">
        <v>717</v>
      </c>
      <c r="X23" s="40">
        <v>9683</v>
      </c>
      <c r="Y23" s="40">
        <v>868</v>
      </c>
      <c r="Z23" s="40">
        <v>7979</v>
      </c>
      <c r="AA23" s="40">
        <v>0</v>
      </c>
      <c r="AB23" s="40">
        <v>487</v>
      </c>
      <c r="AC23" s="40">
        <v>49124</v>
      </c>
      <c r="AD23" s="40">
        <v>70348</v>
      </c>
      <c r="AE23" s="40">
        <v>21527</v>
      </c>
      <c r="AF23" s="40">
        <v>0</v>
      </c>
      <c r="AG23" s="40">
        <v>0</v>
      </c>
      <c r="AH23" s="40">
        <v>2276</v>
      </c>
      <c r="AI23" s="40">
        <v>10056</v>
      </c>
      <c r="AJ23" s="40">
        <v>0</v>
      </c>
      <c r="AK23" s="40">
        <v>4985</v>
      </c>
      <c r="AL23" s="40">
        <v>144135</v>
      </c>
      <c r="AM23" s="40">
        <v>30322</v>
      </c>
      <c r="AN23" s="40">
        <v>1432</v>
      </c>
      <c r="AO23" s="40">
        <v>0</v>
      </c>
      <c r="AP23" s="40">
        <v>38070</v>
      </c>
      <c r="AQ23" s="40">
        <f t="shared" si="1"/>
        <v>853867</v>
      </c>
      <c r="AR23" s="40">
        <v>54714</v>
      </c>
      <c r="AS23" s="40">
        <v>469732</v>
      </c>
      <c r="AT23" s="40">
        <v>14701</v>
      </c>
      <c r="AU23" s="40">
        <v>95142</v>
      </c>
      <c r="AV23" s="40">
        <v>262410</v>
      </c>
      <c r="AW23" s="40">
        <f t="shared" si="2"/>
        <v>896699</v>
      </c>
      <c r="AX23" s="40">
        <v>1501974</v>
      </c>
      <c r="AY23" s="40">
        <f t="shared" si="3"/>
        <v>2398673</v>
      </c>
      <c r="AZ23" s="40">
        <f t="shared" si="4"/>
        <v>3252540</v>
      </c>
      <c r="BC23" s="27"/>
      <c r="BD23" s="27"/>
    </row>
    <row r="24" spans="1:192" ht="30" x14ac:dyDescent="0.25">
      <c r="A24" s="45" t="s">
        <v>126</v>
      </c>
      <c r="B24" s="46">
        <v>4512</v>
      </c>
      <c r="C24" s="26" t="s">
        <v>67</v>
      </c>
      <c r="D24" s="40">
        <v>660</v>
      </c>
      <c r="E24" s="40">
        <v>0</v>
      </c>
      <c r="F24" s="40">
        <v>7650</v>
      </c>
      <c r="G24" s="40">
        <v>3150</v>
      </c>
      <c r="H24" s="40">
        <v>0</v>
      </c>
      <c r="I24" s="40">
        <v>0</v>
      </c>
      <c r="J24" s="40">
        <v>0</v>
      </c>
      <c r="K24" s="40">
        <v>0</v>
      </c>
      <c r="L24" s="40">
        <v>1100</v>
      </c>
      <c r="M24" s="40">
        <v>96106</v>
      </c>
      <c r="N24" s="40">
        <v>800</v>
      </c>
      <c r="O24" s="40">
        <v>0</v>
      </c>
      <c r="P24" s="40">
        <v>0</v>
      </c>
      <c r="Q24" s="40">
        <v>0</v>
      </c>
      <c r="R24" s="40">
        <v>0</v>
      </c>
      <c r="S24" s="40">
        <v>8350</v>
      </c>
      <c r="T24" s="40">
        <v>0</v>
      </c>
      <c r="U24" s="40">
        <v>0</v>
      </c>
      <c r="V24" s="40">
        <v>0</v>
      </c>
      <c r="W24" s="40">
        <v>11396</v>
      </c>
      <c r="X24" s="40">
        <v>0</v>
      </c>
      <c r="Y24" s="40">
        <v>0</v>
      </c>
      <c r="Z24" s="40">
        <v>5226</v>
      </c>
      <c r="AA24" s="40">
        <v>0</v>
      </c>
      <c r="AB24" s="40">
        <v>999</v>
      </c>
      <c r="AC24" s="40">
        <v>0</v>
      </c>
      <c r="AD24" s="40">
        <v>0</v>
      </c>
      <c r="AE24" s="40">
        <v>0</v>
      </c>
      <c r="AF24" s="40">
        <v>0</v>
      </c>
      <c r="AG24" s="40">
        <v>3146</v>
      </c>
      <c r="AH24" s="40">
        <v>0</v>
      </c>
      <c r="AI24" s="40">
        <v>0</v>
      </c>
      <c r="AJ24" s="40">
        <v>0</v>
      </c>
      <c r="AK24" s="40">
        <v>0</v>
      </c>
      <c r="AL24" s="40">
        <v>0</v>
      </c>
      <c r="AM24" s="40">
        <v>0</v>
      </c>
      <c r="AN24" s="40">
        <v>0</v>
      </c>
      <c r="AO24" s="40">
        <v>0</v>
      </c>
      <c r="AP24" s="40">
        <v>0</v>
      </c>
      <c r="AQ24" s="40">
        <f t="shared" si="1"/>
        <v>138583</v>
      </c>
      <c r="AR24" s="40">
        <v>59254</v>
      </c>
      <c r="AS24" s="40">
        <v>18656</v>
      </c>
      <c r="AT24" s="40">
        <v>74984</v>
      </c>
      <c r="AU24" s="40">
        <v>3000</v>
      </c>
      <c r="AV24" s="40">
        <v>51851</v>
      </c>
      <c r="AW24" s="40">
        <f t="shared" si="2"/>
        <v>207745</v>
      </c>
      <c r="AX24" s="40">
        <v>794690</v>
      </c>
      <c r="AY24" s="40">
        <f t="shared" si="3"/>
        <v>1002435</v>
      </c>
      <c r="AZ24" s="40">
        <f t="shared" si="4"/>
        <v>1141018</v>
      </c>
      <c r="BC24" s="27"/>
      <c r="BD24" s="27"/>
    </row>
    <row r="25" spans="1:192" ht="45" x14ac:dyDescent="0.25">
      <c r="A25" s="45" t="s">
        <v>137</v>
      </c>
      <c r="B25" s="46" t="s">
        <v>68</v>
      </c>
      <c r="C25" s="26" t="s">
        <v>69</v>
      </c>
      <c r="D25" s="40">
        <v>0</v>
      </c>
      <c r="E25" s="40">
        <v>0</v>
      </c>
      <c r="F25" s="40">
        <v>2473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0</v>
      </c>
      <c r="O25" s="40">
        <v>0</v>
      </c>
      <c r="P25" s="40">
        <v>369</v>
      </c>
      <c r="Q25" s="40">
        <v>0</v>
      </c>
      <c r="R25" s="40">
        <v>2142</v>
      </c>
      <c r="S25" s="40">
        <v>0</v>
      </c>
      <c r="T25" s="40">
        <v>0</v>
      </c>
      <c r="U25" s="40">
        <v>59894</v>
      </c>
      <c r="V25" s="40">
        <v>0</v>
      </c>
      <c r="W25" s="40">
        <v>0</v>
      </c>
      <c r="X25" s="40">
        <v>534</v>
      </c>
      <c r="Y25" s="40">
        <v>2123</v>
      </c>
      <c r="Z25" s="40">
        <v>0</v>
      </c>
      <c r="AA25" s="40">
        <v>0</v>
      </c>
      <c r="AB25" s="40">
        <v>158</v>
      </c>
      <c r="AC25" s="40">
        <v>0</v>
      </c>
      <c r="AD25" s="40">
        <v>0</v>
      </c>
      <c r="AE25" s="40">
        <v>0</v>
      </c>
      <c r="AF25" s="40">
        <v>0</v>
      </c>
      <c r="AG25" s="40">
        <v>0</v>
      </c>
      <c r="AH25" s="40">
        <v>0</v>
      </c>
      <c r="AI25" s="40">
        <v>0</v>
      </c>
      <c r="AJ25" s="40">
        <v>0</v>
      </c>
      <c r="AK25" s="40">
        <v>0</v>
      </c>
      <c r="AL25" s="40">
        <v>0</v>
      </c>
      <c r="AM25" s="40">
        <v>6744</v>
      </c>
      <c r="AN25" s="40">
        <v>1290</v>
      </c>
      <c r="AO25" s="40">
        <v>0</v>
      </c>
      <c r="AP25" s="40">
        <v>0</v>
      </c>
      <c r="AQ25" s="40">
        <f t="shared" si="1"/>
        <v>75727</v>
      </c>
      <c r="AR25" s="40">
        <v>0</v>
      </c>
      <c r="AS25" s="40">
        <v>0</v>
      </c>
      <c r="AT25" s="40">
        <v>0</v>
      </c>
      <c r="AU25" s="40">
        <v>5256</v>
      </c>
      <c r="AV25" s="40">
        <v>0</v>
      </c>
      <c r="AW25" s="40">
        <f t="shared" si="2"/>
        <v>5256</v>
      </c>
      <c r="AX25" s="40">
        <v>0</v>
      </c>
      <c r="AY25" s="40">
        <f t="shared" si="3"/>
        <v>5256</v>
      </c>
      <c r="AZ25" s="40">
        <f t="shared" si="4"/>
        <v>80983</v>
      </c>
      <c r="BC25" s="27"/>
      <c r="BD25" s="27"/>
    </row>
    <row r="26" spans="1:192" ht="45" x14ac:dyDescent="0.25">
      <c r="A26" s="45" t="s">
        <v>138</v>
      </c>
      <c r="B26" s="46" t="s">
        <v>70</v>
      </c>
      <c r="C26" s="26" t="s">
        <v>71</v>
      </c>
      <c r="D26" s="40">
        <v>0</v>
      </c>
      <c r="E26" s="40">
        <v>0</v>
      </c>
      <c r="F26" s="40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1762</v>
      </c>
      <c r="O26" s="40">
        <v>607</v>
      </c>
      <c r="P26" s="40">
        <v>0</v>
      </c>
      <c r="Q26" s="40">
        <v>0</v>
      </c>
      <c r="R26" s="40">
        <v>0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2500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  <c r="AH26" s="40">
        <v>0</v>
      </c>
      <c r="AI26" s="40">
        <v>0</v>
      </c>
      <c r="AJ26" s="40">
        <v>0</v>
      </c>
      <c r="AK26" s="40">
        <v>0</v>
      </c>
      <c r="AL26" s="40">
        <v>0</v>
      </c>
      <c r="AM26" s="40">
        <v>0</v>
      </c>
      <c r="AN26" s="40">
        <v>0</v>
      </c>
      <c r="AO26" s="40">
        <v>0</v>
      </c>
      <c r="AP26" s="40">
        <v>3383</v>
      </c>
      <c r="AQ26" s="40">
        <f t="shared" si="1"/>
        <v>8252</v>
      </c>
      <c r="AR26" s="40">
        <v>0</v>
      </c>
      <c r="AS26" s="40">
        <v>0</v>
      </c>
      <c r="AT26" s="40">
        <v>0</v>
      </c>
      <c r="AU26" s="40">
        <v>0</v>
      </c>
      <c r="AV26" s="40">
        <v>0</v>
      </c>
      <c r="AW26" s="40">
        <f t="shared" si="2"/>
        <v>0</v>
      </c>
      <c r="AX26" s="40">
        <v>0</v>
      </c>
      <c r="AY26" s="40">
        <f t="shared" si="3"/>
        <v>0</v>
      </c>
      <c r="AZ26" s="40">
        <f t="shared" si="4"/>
        <v>8252</v>
      </c>
      <c r="BC26" s="27"/>
      <c r="BD26" s="27"/>
    </row>
    <row r="27" spans="1:192" s="3" customFormat="1" ht="18.95" customHeight="1" x14ac:dyDescent="0.25">
      <c r="A27" s="48" t="s">
        <v>109</v>
      </c>
      <c r="B27" s="48" t="s">
        <v>155</v>
      </c>
      <c r="C27" s="32" t="s">
        <v>156</v>
      </c>
      <c r="D27" s="41">
        <f>SUM(D28:D31)</f>
        <v>45025</v>
      </c>
      <c r="E27" s="41">
        <f t="shared" ref="E27:AX27" si="8">SUM(E28:E31)</f>
        <v>80379</v>
      </c>
      <c r="F27" s="41">
        <f t="shared" si="8"/>
        <v>245348</v>
      </c>
      <c r="G27" s="41">
        <f t="shared" si="8"/>
        <v>13970</v>
      </c>
      <c r="H27" s="41">
        <f t="shared" si="8"/>
        <v>151628</v>
      </c>
      <c r="I27" s="41">
        <f t="shared" si="8"/>
        <v>144373</v>
      </c>
      <c r="J27" s="41">
        <f t="shared" si="8"/>
        <v>48409</v>
      </c>
      <c r="K27" s="41">
        <f t="shared" si="8"/>
        <v>63441</v>
      </c>
      <c r="L27" s="41">
        <f t="shared" si="8"/>
        <v>25864</v>
      </c>
      <c r="M27" s="41">
        <f t="shared" si="8"/>
        <v>131444</v>
      </c>
      <c r="N27" s="41">
        <f t="shared" si="8"/>
        <v>92506</v>
      </c>
      <c r="O27" s="41">
        <f t="shared" si="8"/>
        <v>201760</v>
      </c>
      <c r="P27" s="41">
        <f t="shared" si="8"/>
        <v>110805</v>
      </c>
      <c r="Q27" s="41">
        <f t="shared" si="8"/>
        <v>62346</v>
      </c>
      <c r="R27" s="41">
        <f t="shared" si="8"/>
        <v>124669</v>
      </c>
      <c r="S27" s="41">
        <f t="shared" si="8"/>
        <v>26416</v>
      </c>
      <c r="T27" s="41">
        <f t="shared" si="8"/>
        <v>69806</v>
      </c>
      <c r="U27" s="41">
        <f t="shared" si="8"/>
        <v>146459</v>
      </c>
      <c r="V27" s="41">
        <f t="shared" si="8"/>
        <v>107660</v>
      </c>
      <c r="W27" s="41">
        <f t="shared" si="8"/>
        <v>103820</v>
      </c>
      <c r="X27" s="41">
        <f t="shared" si="8"/>
        <v>81142</v>
      </c>
      <c r="Y27" s="41">
        <f t="shared" si="8"/>
        <v>801</v>
      </c>
      <c r="Z27" s="41">
        <f t="shared" si="8"/>
        <v>5857</v>
      </c>
      <c r="AA27" s="41">
        <f t="shared" si="8"/>
        <v>16395</v>
      </c>
      <c r="AB27" s="41">
        <f t="shared" si="8"/>
        <v>46982</v>
      </c>
      <c r="AC27" s="41">
        <f t="shared" si="8"/>
        <v>24363</v>
      </c>
      <c r="AD27" s="41">
        <f t="shared" si="8"/>
        <v>203169</v>
      </c>
      <c r="AE27" s="41">
        <f t="shared" si="8"/>
        <v>53001</v>
      </c>
      <c r="AF27" s="41">
        <f t="shared" si="8"/>
        <v>38930</v>
      </c>
      <c r="AG27" s="41">
        <f t="shared" si="8"/>
        <v>179722</v>
      </c>
      <c r="AH27" s="41">
        <f t="shared" si="8"/>
        <v>97837</v>
      </c>
      <c r="AI27" s="41">
        <f t="shared" si="8"/>
        <v>59018</v>
      </c>
      <c r="AJ27" s="41">
        <f t="shared" si="8"/>
        <v>210332</v>
      </c>
      <c r="AK27" s="41">
        <f t="shared" si="8"/>
        <v>16597</v>
      </c>
      <c r="AL27" s="41">
        <f t="shared" si="8"/>
        <v>73023</v>
      </c>
      <c r="AM27" s="41">
        <f t="shared" si="8"/>
        <v>107765</v>
      </c>
      <c r="AN27" s="41">
        <f t="shared" si="8"/>
        <v>51096</v>
      </c>
      <c r="AO27" s="41">
        <f t="shared" si="8"/>
        <v>61914</v>
      </c>
      <c r="AP27" s="41">
        <f t="shared" si="8"/>
        <v>108599</v>
      </c>
      <c r="AQ27" s="41">
        <f>SUM(AQ28:AQ31)</f>
        <v>3432671</v>
      </c>
      <c r="AR27" s="41">
        <f t="shared" si="8"/>
        <v>509549</v>
      </c>
      <c r="AS27" s="41">
        <f t="shared" si="8"/>
        <v>442297</v>
      </c>
      <c r="AT27" s="41">
        <f t="shared" si="8"/>
        <v>309634</v>
      </c>
      <c r="AU27" s="41">
        <f t="shared" si="8"/>
        <v>206821</v>
      </c>
      <c r="AV27" s="41">
        <f t="shared" si="8"/>
        <v>652369</v>
      </c>
      <c r="AW27" s="41">
        <f>SUM(AW28:AW31)</f>
        <v>2120670</v>
      </c>
      <c r="AX27" s="41">
        <f t="shared" si="8"/>
        <v>1884841</v>
      </c>
      <c r="AY27" s="41">
        <f>SUM(AY28:AY31)</f>
        <v>4005511</v>
      </c>
      <c r="AZ27" s="41">
        <f>SUM(AZ28:AZ31)</f>
        <v>7438182</v>
      </c>
      <c r="BA27" s="29"/>
      <c r="BB27" s="29"/>
      <c r="BC27" s="30"/>
      <c r="BD27" s="30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  <c r="FY27" s="29"/>
      <c r="FZ27" s="29"/>
      <c r="GA27" s="29"/>
      <c r="GB27" s="29"/>
      <c r="GC27" s="29"/>
      <c r="GD27" s="29"/>
      <c r="GE27" s="29"/>
      <c r="GF27" s="29"/>
      <c r="GG27" s="29"/>
      <c r="GH27" s="29"/>
      <c r="GI27" s="29"/>
      <c r="GJ27" s="29"/>
    </row>
    <row r="28" spans="1:192" ht="20.100000000000001" customHeight="1" x14ac:dyDescent="0.25">
      <c r="A28" s="45" t="s">
        <v>139</v>
      </c>
      <c r="B28" s="46">
        <v>4631</v>
      </c>
      <c r="C28" s="26" t="s">
        <v>72</v>
      </c>
      <c r="D28" s="40">
        <v>43138</v>
      </c>
      <c r="E28" s="40">
        <v>76674</v>
      </c>
      <c r="F28" s="40">
        <v>111829</v>
      </c>
      <c r="G28" s="40">
        <v>13334</v>
      </c>
      <c r="H28" s="40">
        <v>132377</v>
      </c>
      <c r="I28" s="40">
        <v>95249</v>
      </c>
      <c r="J28" s="40">
        <v>43181</v>
      </c>
      <c r="K28" s="40">
        <v>62738</v>
      </c>
      <c r="L28" s="40">
        <v>23815</v>
      </c>
      <c r="M28" s="40">
        <v>120812</v>
      </c>
      <c r="N28" s="40">
        <v>92506</v>
      </c>
      <c r="O28" s="40">
        <v>142762</v>
      </c>
      <c r="P28" s="40">
        <v>97403</v>
      </c>
      <c r="Q28" s="40">
        <v>57976</v>
      </c>
      <c r="R28" s="40">
        <v>96710</v>
      </c>
      <c r="S28" s="40">
        <v>22762</v>
      </c>
      <c r="T28" s="40">
        <v>68609</v>
      </c>
      <c r="U28" s="40">
        <v>139853</v>
      </c>
      <c r="V28" s="40">
        <v>94041</v>
      </c>
      <c r="W28" s="40">
        <v>83558</v>
      </c>
      <c r="X28" s="40">
        <v>78126</v>
      </c>
      <c r="Y28" s="40">
        <v>0</v>
      </c>
      <c r="Z28" s="40">
        <v>5446</v>
      </c>
      <c r="AA28" s="40">
        <v>14494</v>
      </c>
      <c r="AB28" s="40">
        <v>45803</v>
      </c>
      <c r="AC28" s="40">
        <v>19638</v>
      </c>
      <c r="AD28" s="40">
        <v>176995</v>
      </c>
      <c r="AE28" s="40">
        <v>53001</v>
      </c>
      <c r="AF28" s="40">
        <v>37800</v>
      </c>
      <c r="AG28" s="40">
        <v>133880</v>
      </c>
      <c r="AH28" s="40">
        <v>13949</v>
      </c>
      <c r="AI28" s="40">
        <v>59018</v>
      </c>
      <c r="AJ28" s="40">
        <v>9750</v>
      </c>
      <c r="AK28" s="40">
        <v>15632</v>
      </c>
      <c r="AL28" s="40">
        <v>64476</v>
      </c>
      <c r="AM28" s="40">
        <v>100537</v>
      </c>
      <c r="AN28" s="40">
        <v>46047</v>
      </c>
      <c r="AO28" s="40">
        <v>52552</v>
      </c>
      <c r="AP28" s="40">
        <v>65995</v>
      </c>
      <c r="AQ28" s="40">
        <f t="shared" si="1"/>
        <v>2612466</v>
      </c>
      <c r="AR28" s="40">
        <v>485886</v>
      </c>
      <c r="AS28" s="40">
        <v>396106</v>
      </c>
      <c r="AT28" s="40">
        <v>281976</v>
      </c>
      <c r="AU28" s="40">
        <v>169756</v>
      </c>
      <c r="AV28" s="40">
        <v>487166</v>
      </c>
      <c r="AW28" s="40">
        <f t="shared" si="2"/>
        <v>1820890</v>
      </c>
      <c r="AX28" s="40">
        <v>1537857</v>
      </c>
      <c r="AY28" s="40">
        <f t="shared" si="3"/>
        <v>3358747</v>
      </c>
      <c r="AZ28" s="40">
        <f t="shared" si="4"/>
        <v>5971213</v>
      </c>
      <c r="BC28" s="27"/>
      <c r="BD28" s="27"/>
    </row>
    <row r="29" spans="1:192" ht="20.100000000000001" customHeight="1" x14ac:dyDescent="0.25">
      <c r="A29" s="45" t="s">
        <v>140</v>
      </c>
      <c r="B29" s="46">
        <v>4632</v>
      </c>
      <c r="C29" s="26" t="s">
        <v>73</v>
      </c>
      <c r="D29" s="40">
        <v>0</v>
      </c>
      <c r="E29" s="40">
        <v>3355</v>
      </c>
      <c r="F29" s="40">
        <v>7507</v>
      </c>
      <c r="G29" s="40">
        <v>0</v>
      </c>
      <c r="H29" s="40">
        <v>0</v>
      </c>
      <c r="I29" s="40">
        <v>28259</v>
      </c>
      <c r="J29" s="40">
        <v>4451</v>
      </c>
      <c r="K29" s="40">
        <v>0</v>
      </c>
      <c r="L29" s="40">
        <v>0</v>
      </c>
      <c r="M29" s="40">
        <v>7914</v>
      </c>
      <c r="N29" s="40">
        <v>0</v>
      </c>
      <c r="O29" s="40">
        <v>21726</v>
      </c>
      <c r="P29" s="40">
        <v>0</v>
      </c>
      <c r="Q29" s="40">
        <v>0</v>
      </c>
      <c r="R29" s="40">
        <v>8850</v>
      </c>
      <c r="S29" s="40">
        <v>0</v>
      </c>
      <c r="T29" s="40">
        <v>0</v>
      </c>
      <c r="U29" s="40">
        <v>0</v>
      </c>
      <c r="V29" s="40">
        <v>11764</v>
      </c>
      <c r="W29" s="40">
        <v>12167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7110</v>
      </c>
      <c r="AE29" s="40">
        <v>0</v>
      </c>
      <c r="AF29" s="40">
        <v>0</v>
      </c>
      <c r="AG29" s="40">
        <v>36697</v>
      </c>
      <c r="AH29" s="40">
        <v>0</v>
      </c>
      <c r="AI29" s="40">
        <v>0</v>
      </c>
      <c r="AJ29" s="40">
        <v>111</v>
      </c>
      <c r="AK29" s="40">
        <v>0</v>
      </c>
      <c r="AL29" s="40">
        <v>0</v>
      </c>
      <c r="AM29" s="40">
        <v>5221</v>
      </c>
      <c r="AN29" s="40">
        <v>4505</v>
      </c>
      <c r="AO29" s="40">
        <v>8327</v>
      </c>
      <c r="AP29" s="40">
        <v>0</v>
      </c>
      <c r="AQ29" s="40">
        <f t="shared" si="1"/>
        <v>167964</v>
      </c>
      <c r="AR29" s="40">
        <v>16825</v>
      </c>
      <c r="AS29" s="40">
        <v>23522</v>
      </c>
      <c r="AT29" s="40">
        <v>23663</v>
      </c>
      <c r="AU29" s="40">
        <v>15114</v>
      </c>
      <c r="AV29" s="40">
        <v>26834</v>
      </c>
      <c r="AW29" s="40">
        <f t="shared" si="2"/>
        <v>105958</v>
      </c>
      <c r="AX29" s="40">
        <v>304585</v>
      </c>
      <c r="AY29" s="40">
        <f t="shared" si="3"/>
        <v>410543</v>
      </c>
      <c r="AZ29" s="40">
        <f t="shared" si="4"/>
        <v>578507</v>
      </c>
      <c r="BC29" s="27"/>
      <c r="BD29" s="27"/>
    </row>
    <row r="30" spans="1:192" ht="20.100000000000001" customHeight="1" x14ac:dyDescent="0.25">
      <c r="A30" s="45" t="s">
        <v>141</v>
      </c>
      <c r="B30" s="46">
        <v>464</v>
      </c>
      <c r="C30" s="26" t="s">
        <v>74</v>
      </c>
      <c r="D30" s="40">
        <v>0</v>
      </c>
      <c r="E30" s="40">
        <v>0</v>
      </c>
      <c r="F30" s="40">
        <v>0</v>
      </c>
      <c r="G30" s="40">
        <v>0</v>
      </c>
      <c r="H30" s="40">
        <v>16219</v>
      </c>
      <c r="I30" s="40">
        <v>0</v>
      </c>
      <c r="J30" s="40">
        <v>0</v>
      </c>
      <c r="K30" s="40">
        <v>0</v>
      </c>
      <c r="L30" s="40">
        <v>0</v>
      </c>
      <c r="M30" s="40">
        <v>132</v>
      </c>
      <c r="N30" s="40">
        <v>0</v>
      </c>
      <c r="O30" s="40">
        <v>34580</v>
      </c>
      <c r="P30" s="40">
        <v>5382</v>
      </c>
      <c r="Q30" s="40">
        <v>0</v>
      </c>
      <c r="R30" s="40">
        <v>15089</v>
      </c>
      <c r="S30" s="40">
        <v>3013</v>
      </c>
      <c r="T30" s="40">
        <v>0</v>
      </c>
      <c r="U30" s="40">
        <v>2052</v>
      </c>
      <c r="V30" s="40">
        <v>0</v>
      </c>
      <c r="W30" s="40">
        <v>2686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  <c r="AH30" s="40">
        <v>0</v>
      </c>
      <c r="AI30" s="40">
        <v>0</v>
      </c>
      <c r="AJ30" s="40">
        <v>0</v>
      </c>
      <c r="AK30" s="40">
        <v>0</v>
      </c>
      <c r="AL30" s="40">
        <v>0</v>
      </c>
      <c r="AM30" s="40">
        <v>0</v>
      </c>
      <c r="AN30" s="40">
        <v>0</v>
      </c>
      <c r="AO30" s="40">
        <v>0</v>
      </c>
      <c r="AP30" s="40">
        <v>0</v>
      </c>
      <c r="AQ30" s="40">
        <f t="shared" si="1"/>
        <v>79153</v>
      </c>
      <c r="AR30" s="40">
        <v>0</v>
      </c>
      <c r="AS30" s="40">
        <v>0</v>
      </c>
      <c r="AT30" s="40">
        <v>0</v>
      </c>
      <c r="AU30" s="40">
        <v>0</v>
      </c>
      <c r="AV30" s="40">
        <v>21361</v>
      </c>
      <c r="AW30" s="40">
        <f t="shared" si="2"/>
        <v>21361</v>
      </c>
      <c r="AX30" s="40">
        <v>0</v>
      </c>
      <c r="AY30" s="40">
        <f t="shared" si="3"/>
        <v>21361</v>
      </c>
      <c r="AZ30" s="40">
        <f t="shared" si="4"/>
        <v>100514</v>
      </c>
      <c r="BC30" s="27"/>
      <c r="BD30" s="27"/>
    </row>
    <row r="31" spans="1:192" ht="20.100000000000001" customHeight="1" x14ac:dyDescent="0.25">
      <c r="A31" s="45" t="s">
        <v>142</v>
      </c>
      <c r="B31" s="46">
        <v>465</v>
      </c>
      <c r="C31" s="26" t="s">
        <v>75</v>
      </c>
      <c r="D31" s="40">
        <v>1887</v>
      </c>
      <c r="E31" s="40">
        <v>350</v>
      </c>
      <c r="F31" s="40">
        <v>126012</v>
      </c>
      <c r="G31" s="40">
        <v>636</v>
      </c>
      <c r="H31" s="40">
        <v>3032</v>
      </c>
      <c r="I31" s="40">
        <v>20865</v>
      </c>
      <c r="J31" s="40">
        <v>777</v>
      </c>
      <c r="K31" s="40">
        <v>703</v>
      </c>
      <c r="L31" s="40">
        <v>2049</v>
      </c>
      <c r="M31" s="40">
        <v>2586</v>
      </c>
      <c r="N31" s="40">
        <v>0</v>
      </c>
      <c r="O31" s="40">
        <v>2692</v>
      </c>
      <c r="P31" s="40">
        <v>8020</v>
      </c>
      <c r="Q31" s="40">
        <v>4370</v>
      </c>
      <c r="R31" s="40">
        <v>4020</v>
      </c>
      <c r="S31" s="40">
        <v>641</v>
      </c>
      <c r="T31" s="40">
        <v>1197</v>
      </c>
      <c r="U31" s="40">
        <v>4554</v>
      </c>
      <c r="V31" s="40">
        <v>1855</v>
      </c>
      <c r="W31" s="40">
        <v>5409</v>
      </c>
      <c r="X31" s="40">
        <v>3016</v>
      </c>
      <c r="Y31" s="40">
        <v>801</v>
      </c>
      <c r="Z31" s="40">
        <v>411</v>
      </c>
      <c r="AA31" s="40">
        <v>1901</v>
      </c>
      <c r="AB31" s="40">
        <v>1179</v>
      </c>
      <c r="AC31" s="40">
        <v>4725</v>
      </c>
      <c r="AD31" s="40">
        <v>19064</v>
      </c>
      <c r="AE31" s="40">
        <v>0</v>
      </c>
      <c r="AF31" s="40">
        <v>1130</v>
      </c>
      <c r="AG31" s="40">
        <v>9145</v>
      </c>
      <c r="AH31" s="40">
        <v>83888</v>
      </c>
      <c r="AI31" s="40">
        <v>0</v>
      </c>
      <c r="AJ31" s="40">
        <v>200471</v>
      </c>
      <c r="AK31" s="40">
        <v>965</v>
      </c>
      <c r="AL31" s="40">
        <v>8547</v>
      </c>
      <c r="AM31" s="40">
        <v>2007</v>
      </c>
      <c r="AN31" s="40">
        <v>544</v>
      </c>
      <c r="AO31" s="40">
        <v>1035</v>
      </c>
      <c r="AP31" s="40">
        <v>42604</v>
      </c>
      <c r="AQ31" s="40">
        <f t="shared" si="1"/>
        <v>573088</v>
      </c>
      <c r="AR31" s="40">
        <v>6838</v>
      </c>
      <c r="AS31" s="40">
        <v>22669</v>
      </c>
      <c r="AT31" s="40">
        <v>3995</v>
      </c>
      <c r="AU31" s="40">
        <v>21951</v>
      </c>
      <c r="AV31" s="40">
        <v>117008</v>
      </c>
      <c r="AW31" s="40">
        <f t="shared" si="2"/>
        <v>172461</v>
      </c>
      <c r="AX31" s="40">
        <v>42399</v>
      </c>
      <c r="AY31" s="40">
        <f t="shared" si="3"/>
        <v>214860</v>
      </c>
      <c r="AZ31" s="40">
        <f t="shared" si="4"/>
        <v>787948</v>
      </c>
      <c r="BC31" s="27"/>
      <c r="BD31" s="27"/>
    </row>
    <row r="32" spans="1:192" s="3" customFormat="1" ht="20.100000000000001" customHeight="1" x14ac:dyDescent="0.25">
      <c r="A32" s="49" t="s">
        <v>110</v>
      </c>
      <c r="B32" s="50">
        <v>472</v>
      </c>
      <c r="C32" s="31" t="s">
        <v>121</v>
      </c>
      <c r="D32" s="41">
        <v>12209</v>
      </c>
      <c r="E32" s="41">
        <v>45718</v>
      </c>
      <c r="F32" s="41">
        <v>29424</v>
      </c>
      <c r="G32" s="41">
        <v>23436</v>
      </c>
      <c r="H32" s="41">
        <v>59602</v>
      </c>
      <c r="I32" s="41">
        <v>48757</v>
      </c>
      <c r="J32" s="41">
        <v>11407</v>
      </c>
      <c r="K32" s="41">
        <v>5742</v>
      </c>
      <c r="L32" s="41">
        <v>28853</v>
      </c>
      <c r="M32" s="41">
        <v>27644</v>
      </c>
      <c r="N32" s="41">
        <v>18070</v>
      </c>
      <c r="O32" s="41">
        <v>62986</v>
      </c>
      <c r="P32" s="41">
        <v>38616</v>
      </c>
      <c r="Q32" s="41">
        <v>48173</v>
      </c>
      <c r="R32" s="41">
        <v>59701</v>
      </c>
      <c r="S32" s="41">
        <v>8272</v>
      </c>
      <c r="T32" s="41">
        <v>54895</v>
      </c>
      <c r="U32" s="41">
        <v>132439</v>
      </c>
      <c r="V32" s="41">
        <v>30460</v>
      </c>
      <c r="W32" s="41">
        <v>79652</v>
      </c>
      <c r="X32" s="41">
        <v>78984</v>
      </c>
      <c r="Y32" s="41">
        <v>19515</v>
      </c>
      <c r="Z32" s="41">
        <v>9316</v>
      </c>
      <c r="AA32" s="41">
        <v>14711</v>
      </c>
      <c r="AB32" s="41">
        <v>7219</v>
      </c>
      <c r="AC32" s="41">
        <v>6888</v>
      </c>
      <c r="AD32" s="41">
        <v>17093</v>
      </c>
      <c r="AE32" s="41">
        <v>34331</v>
      </c>
      <c r="AF32" s="41">
        <v>15565</v>
      </c>
      <c r="AG32" s="41">
        <v>136501</v>
      </c>
      <c r="AH32" s="41">
        <v>10961</v>
      </c>
      <c r="AI32" s="41">
        <v>28174</v>
      </c>
      <c r="AJ32" s="41">
        <v>21644</v>
      </c>
      <c r="AK32" s="41">
        <v>8024</v>
      </c>
      <c r="AL32" s="41">
        <v>103070</v>
      </c>
      <c r="AM32" s="41">
        <v>20143</v>
      </c>
      <c r="AN32" s="41">
        <v>4305</v>
      </c>
      <c r="AO32" s="41">
        <v>9290</v>
      </c>
      <c r="AP32" s="41">
        <v>68015</v>
      </c>
      <c r="AQ32" s="41">
        <f t="shared" si="1"/>
        <v>1439805</v>
      </c>
      <c r="AR32" s="41">
        <v>98532</v>
      </c>
      <c r="AS32" s="41">
        <v>164934</v>
      </c>
      <c r="AT32" s="41">
        <v>60110</v>
      </c>
      <c r="AU32" s="41">
        <v>59537</v>
      </c>
      <c r="AV32" s="41">
        <v>78653</v>
      </c>
      <c r="AW32" s="41">
        <f t="shared" si="2"/>
        <v>461766</v>
      </c>
      <c r="AX32" s="41">
        <v>337377</v>
      </c>
      <c r="AY32" s="41">
        <f t="shared" si="3"/>
        <v>799143</v>
      </c>
      <c r="AZ32" s="41">
        <f t="shared" si="4"/>
        <v>2238948</v>
      </c>
      <c r="BA32" s="29"/>
      <c r="BB32" s="29"/>
      <c r="BC32" s="30"/>
      <c r="BD32" s="30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  <c r="FY32" s="29"/>
      <c r="FZ32" s="29"/>
      <c r="GA32" s="29"/>
      <c r="GB32" s="29"/>
      <c r="GC32" s="29"/>
      <c r="GD32" s="29"/>
      <c r="GE32" s="29"/>
      <c r="GF32" s="29"/>
      <c r="GG32" s="29"/>
      <c r="GH32" s="29"/>
      <c r="GI32" s="29"/>
      <c r="GJ32" s="29"/>
    </row>
    <row r="33" spans="1:192" s="3" customFormat="1" ht="20.100000000000001" customHeight="1" x14ac:dyDescent="0.25">
      <c r="A33" s="49" t="s">
        <v>111</v>
      </c>
      <c r="B33" s="50">
        <v>48</v>
      </c>
      <c r="C33" s="31" t="s">
        <v>123</v>
      </c>
      <c r="D33" s="41">
        <v>24057</v>
      </c>
      <c r="E33" s="41">
        <v>45210</v>
      </c>
      <c r="F33" s="41">
        <v>45521</v>
      </c>
      <c r="G33" s="41">
        <v>18398</v>
      </c>
      <c r="H33" s="41">
        <v>91963</v>
      </c>
      <c r="I33" s="41">
        <v>66191</v>
      </c>
      <c r="J33" s="41">
        <v>14728</v>
      </c>
      <c r="K33" s="41">
        <v>26224</v>
      </c>
      <c r="L33" s="41">
        <v>19137</v>
      </c>
      <c r="M33" s="41">
        <v>29177</v>
      </c>
      <c r="N33" s="41">
        <v>40450</v>
      </c>
      <c r="O33" s="41">
        <v>117363</v>
      </c>
      <c r="P33" s="41">
        <v>39010</v>
      </c>
      <c r="Q33" s="41">
        <v>38967</v>
      </c>
      <c r="R33" s="41">
        <v>85441</v>
      </c>
      <c r="S33" s="41">
        <v>28714</v>
      </c>
      <c r="T33" s="41">
        <v>38641</v>
      </c>
      <c r="U33" s="41">
        <v>101214</v>
      </c>
      <c r="V33" s="41">
        <v>25021</v>
      </c>
      <c r="W33" s="41">
        <v>65570</v>
      </c>
      <c r="X33" s="41">
        <v>68186</v>
      </c>
      <c r="Y33" s="41">
        <v>29286</v>
      </c>
      <c r="Z33" s="41">
        <v>22341</v>
      </c>
      <c r="AA33" s="41">
        <v>39297</v>
      </c>
      <c r="AB33" s="41">
        <v>23549</v>
      </c>
      <c r="AC33" s="41">
        <v>12718</v>
      </c>
      <c r="AD33" s="41">
        <v>24498</v>
      </c>
      <c r="AE33" s="41">
        <v>176581</v>
      </c>
      <c r="AF33" s="41">
        <v>102639</v>
      </c>
      <c r="AG33" s="41">
        <v>103161</v>
      </c>
      <c r="AH33" s="41">
        <v>61492</v>
      </c>
      <c r="AI33" s="41">
        <v>51865</v>
      </c>
      <c r="AJ33" s="41">
        <v>23484</v>
      </c>
      <c r="AK33" s="41">
        <v>17469</v>
      </c>
      <c r="AL33" s="41">
        <v>210166</v>
      </c>
      <c r="AM33" s="41">
        <v>36537</v>
      </c>
      <c r="AN33" s="41">
        <v>16160</v>
      </c>
      <c r="AO33" s="41">
        <v>23684</v>
      </c>
      <c r="AP33" s="41">
        <v>51257</v>
      </c>
      <c r="AQ33" s="41">
        <f t="shared" si="1"/>
        <v>2055367</v>
      </c>
      <c r="AR33" s="41">
        <v>240402</v>
      </c>
      <c r="AS33" s="41">
        <v>200559</v>
      </c>
      <c r="AT33" s="41">
        <v>179618</v>
      </c>
      <c r="AU33" s="41">
        <v>176068</v>
      </c>
      <c r="AV33" s="41">
        <v>241062</v>
      </c>
      <c r="AW33" s="41">
        <f t="shared" si="2"/>
        <v>1037709</v>
      </c>
      <c r="AX33" s="41">
        <v>1425704</v>
      </c>
      <c r="AY33" s="41">
        <f t="shared" si="3"/>
        <v>2463413</v>
      </c>
      <c r="AZ33" s="41">
        <f t="shared" si="4"/>
        <v>4518780</v>
      </c>
      <c r="BA33" s="29"/>
      <c r="BB33" s="29"/>
      <c r="BC33" s="30"/>
      <c r="BD33" s="30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  <c r="FY33" s="29"/>
      <c r="FZ33" s="29"/>
      <c r="GA33" s="29"/>
      <c r="GB33" s="29"/>
      <c r="GC33" s="29"/>
      <c r="GD33" s="29"/>
      <c r="GE33" s="29"/>
      <c r="GF33" s="29"/>
      <c r="GG33" s="29"/>
      <c r="GH33" s="29"/>
      <c r="GI33" s="29"/>
      <c r="GJ33" s="29"/>
    </row>
    <row r="34" spans="1:192" s="3" customFormat="1" ht="20.100000000000001" customHeight="1" x14ac:dyDescent="0.25">
      <c r="A34" s="48" t="s">
        <v>112</v>
      </c>
      <c r="B34" s="48" t="s">
        <v>157</v>
      </c>
      <c r="C34" s="32" t="s">
        <v>158</v>
      </c>
      <c r="D34" s="41">
        <f>D35+D36</f>
        <v>130</v>
      </c>
      <c r="E34" s="41">
        <f t="shared" ref="E34:AX34" si="9">E35+E36</f>
        <v>0</v>
      </c>
      <c r="F34" s="41">
        <f t="shared" si="9"/>
        <v>0</v>
      </c>
      <c r="G34" s="41">
        <f t="shared" si="9"/>
        <v>0</v>
      </c>
      <c r="H34" s="41">
        <f t="shared" si="9"/>
        <v>0</v>
      </c>
      <c r="I34" s="41">
        <f t="shared" si="9"/>
        <v>0</v>
      </c>
      <c r="J34" s="41">
        <f t="shared" si="9"/>
        <v>0</v>
      </c>
      <c r="K34" s="41">
        <f t="shared" si="9"/>
        <v>0</v>
      </c>
      <c r="L34" s="41">
        <f t="shared" si="9"/>
        <v>0</v>
      </c>
      <c r="M34" s="41">
        <f t="shared" si="9"/>
        <v>0</v>
      </c>
      <c r="N34" s="41">
        <f t="shared" si="9"/>
        <v>0</v>
      </c>
      <c r="O34" s="41">
        <f t="shared" si="9"/>
        <v>0</v>
      </c>
      <c r="P34" s="41">
        <f t="shared" si="9"/>
        <v>0</v>
      </c>
      <c r="Q34" s="41">
        <f t="shared" si="9"/>
        <v>0</v>
      </c>
      <c r="R34" s="41">
        <f t="shared" si="9"/>
        <v>699</v>
      </c>
      <c r="S34" s="41">
        <f t="shared" si="9"/>
        <v>0</v>
      </c>
      <c r="T34" s="41">
        <f t="shared" si="9"/>
        <v>0</v>
      </c>
      <c r="U34" s="41">
        <f t="shared" si="9"/>
        <v>0</v>
      </c>
      <c r="V34" s="41">
        <f t="shared" si="9"/>
        <v>0</v>
      </c>
      <c r="W34" s="41">
        <f t="shared" si="9"/>
        <v>0</v>
      </c>
      <c r="X34" s="41">
        <f t="shared" si="9"/>
        <v>0</v>
      </c>
      <c r="Y34" s="41">
        <f t="shared" si="9"/>
        <v>0</v>
      </c>
      <c r="Z34" s="41">
        <f t="shared" si="9"/>
        <v>166</v>
      </c>
      <c r="AA34" s="41">
        <f t="shared" si="9"/>
        <v>0</v>
      </c>
      <c r="AB34" s="41">
        <f t="shared" si="9"/>
        <v>0</v>
      </c>
      <c r="AC34" s="41">
        <f t="shared" si="9"/>
        <v>0</v>
      </c>
      <c r="AD34" s="41">
        <f t="shared" si="9"/>
        <v>0</v>
      </c>
      <c r="AE34" s="41">
        <f t="shared" si="9"/>
        <v>0</v>
      </c>
      <c r="AF34" s="41">
        <f t="shared" si="9"/>
        <v>0</v>
      </c>
      <c r="AG34" s="41">
        <f t="shared" si="9"/>
        <v>0</v>
      </c>
      <c r="AH34" s="41">
        <f t="shared" si="9"/>
        <v>0</v>
      </c>
      <c r="AI34" s="41">
        <f t="shared" si="9"/>
        <v>228</v>
      </c>
      <c r="AJ34" s="41">
        <f t="shared" si="9"/>
        <v>724</v>
      </c>
      <c r="AK34" s="41">
        <f t="shared" si="9"/>
        <v>0</v>
      </c>
      <c r="AL34" s="41">
        <f t="shared" si="9"/>
        <v>0</v>
      </c>
      <c r="AM34" s="41">
        <f t="shared" si="9"/>
        <v>0</v>
      </c>
      <c r="AN34" s="41">
        <f t="shared" si="9"/>
        <v>0</v>
      </c>
      <c r="AO34" s="41">
        <f t="shared" si="9"/>
        <v>0</v>
      </c>
      <c r="AP34" s="41">
        <f t="shared" si="9"/>
        <v>0</v>
      </c>
      <c r="AQ34" s="41">
        <f>AQ35+AQ36</f>
        <v>1947</v>
      </c>
      <c r="AR34" s="41">
        <f t="shared" si="9"/>
        <v>0</v>
      </c>
      <c r="AS34" s="41">
        <f t="shared" si="9"/>
        <v>0</v>
      </c>
      <c r="AT34" s="41">
        <f t="shared" si="9"/>
        <v>0</v>
      </c>
      <c r="AU34" s="41">
        <f t="shared" si="9"/>
        <v>0</v>
      </c>
      <c r="AV34" s="41">
        <f t="shared" si="9"/>
        <v>0</v>
      </c>
      <c r="AW34" s="41">
        <f>AW35+AW36</f>
        <v>0</v>
      </c>
      <c r="AX34" s="41">
        <f t="shared" si="9"/>
        <v>0</v>
      </c>
      <c r="AY34" s="41">
        <f t="shared" si="3"/>
        <v>0</v>
      </c>
      <c r="AZ34" s="41">
        <f>AZ35+AZ36</f>
        <v>1947</v>
      </c>
      <c r="BA34" s="29"/>
      <c r="BB34" s="29"/>
      <c r="BC34" s="30"/>
      <c r="BD34" s="30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  <c r="FY34" s="29"/>
      <c r="FZ34" s="29"/>
      <c r="GA34" s="29"/>
      <c r="GB34" s="29"/>
      <c r="GC34" s="29"/>
      <c r="GD34" s="29"/>
      <c r="GE34" s="29"/>
      <c r="GF34" s="29"/>
      <c r="GG34" s="29"/>
      <c r="GH34" s="29"/>
      <c r="GI34" s="29"/>
      <c r="GJ34" s="29"/>
    </row>
    <row r="35" spans="1:192" ht="20.100000000000001" customHeight="1" x14ac:dyDescent="0.25">
      <c r="A35" s="45" t="s">
        <v>143</v>
      </c>
      <c r="B35" s="46">
        <v>49911</v>
      </c>
      <c r="C35" s="26" t="s">
        <v>76</v>
      </c>
      <c r="D35" s="40">
        <v>0</v>
      </c>
      <c r="E35" s="40">
        <v>0</v>
      </c>
      <c r="F35" s="40">
        <v>0</v>
      </c>
      <c r="G35" s="40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>
        <v>0</v>
      </c>
      <c r="P35" s="40">
        <v>0</v>
      </c>
      <c r="Q35" s="40">
        <v>0</v>
      </c>
      <c r="R35" s="40">
        <v>0</v>
      </c>
      <c r="S35" s="40">
        <v>0</v>
      </c>
      <c r="T35" s="40">
        <v>0</v>
      </c>
      <c r="U35" s="40">
        <v>0</v>
      </c>
      <c r="V35" s="40">
        <v>0</v>
      </c>
      <c r="W35" s="40">
        <v>0</v>
      </c>
      <c r="X35" s="40">
        <v>0</v>
      </c>
      <c r="Y35" s="40">
        <v>0</v>
      </c>
      <c r="Z35" s="40">
        <v>166</v>
      </c>
      <c r="AA35" s="40">
        <v>0</v>
      </c>
      <c r="AB35" s="40">
        <v>0</v>
      </c>
      <c r="AC35" s="40">
        <v>0</v>
      </c>
      <c r="AD35" s="40">
        <v>0</v>
      </c>
      <c r="AE35" s="40">
        <v>0</v>
      </c>
      <c r="AF35" s="40">
        <v>0</v>
      </c>
      <c r="AG35" s="40">
        <v>0</v>
      </c>
      <c r="AH35" s="40">
        <v>0</v>
      </c>
      <c r="AI35" s="40">
        <v>0</v>
      </c>
      <c r="AJ35" s="40">
        <v>0</v>
      </c>
      <c r="AK35" s="40">
        <v>0</v>
      </c>
      <c r="AL35" s="40">
        <v>0</v>
      </c>
      <c r="AM35" s="40">
        <v>0</v>
      </c>
      <c r="AN35" s="40">
        <v>0</v>
      </c>
      <c r="AO35" s="40">
        <v>0</v>
      </c>
      <c r="AP35" s="40">
        <v>0</v>
      </c>
      <c r="AQ35" s="40">
        <f t="shared" si="1"/>
        <v>166</v>
      </c>
      <c r="AR35" s="40">
        <v>0</v>
      </c>
      <c r="AS35" s="40">
        <v>0</v>
      </c>
      <c r="AT35" s="40">
        <v>0</v>
      </c>
      <c r="AU35" s="40">
        <v>0</v>
      </c>
      <c r="AV35" s="40">
        <v>0</v>
      </c>
      <c r="AW35" s="40">
        <f t="shared" si="2"/>
        <v>0</v>
      </c>
      <c r="AX35" s="40">
        <v>0</v>
      </c>
      <c r="AY35" s="40">
        <f t="shared" si="3"/>
        <v>0</v>
      </c>
      <c r="AZ35" s="40">
        <f t="shared" si="4"/>
        <v>166</v>
      </c>
      <c r="BC35" s="27"/>
      <c r="BD35" s="27"/>
    </row>
    <row r="36" spans="1:192" ht="20.100000000000001" customHeight="1" x14ac:dyDescent="0.25">
      <c r="A36" s="45" t="s">
        <v>144</v>
      </c>
      <c r="B36" s="46">
        <v>49912</v>
      </c>
      <c r="C36" s="26" t="s">
        <v>77</v>
      </c>
      <c r="D36" s="40">
        <v>130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699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0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0</v>
      </c>
      <c r="AI36" s="40">
        <v>228</v>
      </c>
      <c r="AJ36" s="40">
        <v>724</v>
      </c>
      <c r="AK36" s="40">
        <v>0</v>
      </c>
      <c r="AL36" s="40">
        <v>0</v>
      </c>
      <c r="AM36" s="40">
        <v>0</v>
      </c>
      <c r="AN36" s="40">
        <v>0</v>
      </c>
      <c r="AO36" s="40">
        <v>0</v>
      </c>
      <c r="AP36" s="40">
        <v>0</v>
      </c>
      <c r="AQ36" s="40">
        <f t="shared" si="1"/>
        <v>1781</v>
      </c>
      <c r="AR36" s="40">
        <v>0</v>
      </c>
      <c r="AS36" s="40">
        <v>0</v>
      </c>
      <c r="AT36" s="40">
        <v>0</v>
      </c>
      <c r="AU36" s="40">
        <v>0</v>
      </c>
      <c r="AV36" s="40">
        <v>0</v>
      </c>
      <c r="AW36" s="40">
        <f t="shared" si="2"/>
        <v>0</v>
      </c>
      <c r="AX36" s="40">
        <v>0</v>
      </c>
      <c r="AY36" s="40">
        <f t="shared" si="3"/>
        <v>0</v>
      </c>
      <c r="AZ36" s="40">
        <f t="shared" si="4"/>
        <v>1781</v>
      </c>
      <c r="BC36" s="27"/>
      <c r="BD36" s="27"/>
    </row>
    <row r="37" spans="1:192" s="3" customFormat="1" ht="20.100000000000001" customHeight="1" x14ac:dyDescent="0.25">
      <c r="A37" s="49" t="s">
        <v>113</v>
      </c>
      <c r="B37" s="50">
        <v>5</v>
      </c>
      <c r="C37" s="31" t="s">
        <v>124</v>
      </c>
      <c r="D37" s="41">
        <v>129542</v>
      </c>
      <c r="E37" s="41">
        <v>8630</v>
      </c>
      <c r="F37" s="41">
        <v>274433</v>
      </c>
      <c r="G37" s="41">
        <v>51691</v>
      </c>
      <c r="H37" s="41">
        <v>181510</v>
      </c>
      <c r="I37" s="41">
        <v>160836</v>
      </c>
      <c r="J37" s="41">
        <v>72854</v>
      </c>
      <c r="K37" s="41">
        <v>18774</v>
      </c>
      <c r="L37" s="41">
        <v>39215</v>
      </c>
      <c r="M37" s="41">
        <v>9519</v>
      </c>
      <c r="N37" s="41">
        <v>59514</v>
      </c>
      <c r="O37" s="41">
        <v>377303</v>
      </c>
      <c r="P37" s="41">
        <v>17816</v>
      </c>
      <c r="Q37" s="41">
        <v>84451</v>
      </c>
      <c r="R37" s="41">
        <v>203907</v>
      </c>
      <c r="S37" s="41">
        <v>50208</v>
      </c>
      <c r="T37" s="41">
        <v>76433</v>
      </c>
      <c r="U37" s="41">
        <v>232749</v>
      </c>
      <c r="V37" s="41">
        <v>47254</v>
      </c>
      <c r="W37" s="41">
        <v>79790</v>
      </c>
      <c r="X37" s="41">
        <v>64018</v>
      </c>
      <c r="Y37" s="41">
        <v>16145</v>
      </c>
      <c r="Z37" s="41">
        <v>18899</v>
      </c>
      <c r="AA37" s="41">
        <v>12724</v>
      </c>
      <c r="AB37" s="41">
        <v>61287</v>
      </c>
      <c r="AC37" s="41">
        <v>957</v>
      </c>
      <c r="AD37" s="41">
        <v>22365</v>
      </c>
      <c r="AE37" s="41">
        <v>56373</v>
      </c>
      <c r="AF37" s="41">
        <v>7548</v>
      </c>
      <c r="AG37" s="41">
        <v>148829</v>
      </c>
      <c r="AH37" s="41">
        <v>45955</v>
      </c>
      <c r="AI37" s="41">
        <v>5142</v>
      </c>
      <c r="AJ37" s="41">
        <v>22236</v>
      </c>
      <c r="AK37" s="41">
        <v>57980</v>
      </c>
      <c r="AL37" s="41">
        <v>441862</v>
      </c>
      <c r="AM37" s="41">
        <v>73287</v>
      </c>
      <c r="AN37" s="41">
        <v>65246</v>
      </c>
      <c r="AO37" s="41">
        <v>38575</v>
      </c>
      <c r="AP37" s="41">
        <v>28111</v>
      </c>
      <c r="AQ37" s="41">
        <f t="shared" si="1"/>
        <v>3363968</v>
      </c>
      <c r="AR37" s="41">
        <v>333573</v>
      </c>
      <c r="AS37" s="41">
        <v>348816</v>
      </c>
      <c r="AT37" s="41">
        <v>162111</v>
      </c>
      <c r="AU37" s="41">
        <v>280853</v>
      </c>
      <c r="AV37" s="41">
        <v>515638</v>
      </c>
      <c r="AW37" s="41">
        <f t="shared" si="2"/>
        <v>1640991</v>
      </c>
      <c r="AX37" s="41">
        <v>3538151</v>
      </c>
      <c r="AY37" s="41">
        <f t="shared" si="3"/>
        <v>5179142</v>
      </c>
      <c r="AZ37" s="41">
        <f t="shared" si="4"/>
        <v>8543110</v>
      </c>
      <c r="BA37" s="29"/>
      <c r="BB37" s="29"/>
      <c r="BC37" s="30"/>
      <c r="BD37" s="30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  <c r="FY37" s="29"/>
      <c r="FZ37" s="29"/>
      <c r="GA37" s="29"/>
      <c r="GB37" s="29"/>
      <c r="GC37" s="29"/>
      <c r="GD37" s="29"/>
      <c r="GE37" s="29"/>
      <c r="GF37" s="29"/>
      <c r="GG37" s="29"/>
      <c r="GH37" s="29"/>
      <c r="GI37" s="29"/>
      <c r="GJ37" s="29"/>
    </row>
    <row r="38" spans="1:192" s="3" customFormat="1" ht="20.100000000000001" customHeight="1" x14ac:dyDescent="0.25">
      <c r="A38" s="48" t="s">
        <v>114</v>
      </c>
      <c r="B38" s="51">
        <v>61</v>
      </c>
      <c r="C38" s="32" t="s">
        <v>127</v>
      </c>
      <c r="D38" s="41">
        <f>SUM(D39:D41)</f>
        <v>7867</v>
      </c>
      <c r="E38" s="41">
        <f t="shared" ref="E38:AX38" si="10">SUM(E39:E41)</f>
        <v>0</v>
      </c>
      <c r="F38" s="41">
        <f t="shared" si="10"/>
        <v>28681</v>
      </c>
      <c r="G38" s="41">
        <f t="shared" si="10"/>
        <v>7363</v>
      </c>
      <c r="H38" s="41">
        <f t="shared" si="10"/>
        <v>0</v>
      </c>
      <c r="I38" s="41">
        <f t="shared" si="10"/>
        <v>7874</v>
      </c>
      <c r="J38" s="41">
        <f t="shared" si="10"/>
        <v>16321</v>
      </c>
      <c r="K38" s="41">
        <f t="shared" si="10"/>
        <v>0</v>
      </c>
      <c r="L38" s="41">
        <f t="shared" si="10"/>
        <v>0</v>
      </c>
      <c r="M38" s="41">
        <f t="shared" si="10"/>
        <v>27005</v>
      </c>
      <c r="N38" s="41">
        <f t="shared" si="10"/>
        <v>52833</v>
      </c>
      <c r="O38" s="41">
        <f t="shared" si="10"/>
        <v>132268</v>
      </c>
      <c r="P38" s="41">
        <f t="shared" si="10"/>
        <v>6867</v>
      </c>
      <c r="Q38" s="41">
        <f t="shared" si="10"/>
        <v>3050</v>
      </c>
      <c r="R38" s="41">
        <f t="shared" si="10"/>
        <v>33664</v>
      </c>
      <c r="S38" s="41">
        <f t="shared" si="10"/>
        <v>25400</v>
      </c>
      <c r="T38" s="41">
        <f t="shared" si="10"/>
        <v>30837</v>
      </c>
      <c r="U38" s="41">
        <f t="shared" si="10"/>
        <v>52767</v>
      </c>
      <c r="V38" s="41">
        <f t="shared" si="10"/>
        <v>26257</v>
      </c>
      <c r="W38" s="41">
        <f t="shared" si="10"/>
        <v>23460</v>
      </c>
      <c r="X38" s="41">
        <f t="shared" si="10"/>
        <v>15313</v>
      </c>
      <c r="Y38" s="41">
        <f t="shared" si="10"/>
        <v>12024</v>
      </c>
      <c r="Z38" s="41">
        <f t="shared" si="10"/>
        <v>6759</v>
      </c>
      <c r="AA38" s="41">
        <f t="shared" si="10"/>
        <v>10094</v>
      </c>
      <c r="AB38" s="41">
        <f t="shared" si="10"/>
        <v>6103</v>
      </c>
      <c r="AC38" s="41">
        <f t="shared" si="10"/>
        <v>2770</v>
      </c>
      <c r="AD38" s="41">
        <f t="shared" si="10"/>
        <v>7606</v>
      </c>
      <c r="AE38" s="41">
        <f t="shared" si="10"/>
        <v>0</v>
      </c>
      <c r="AF38" s="41">
        <f t="shared" si="10"/>
        <v>4705</v>
      </c>
      <c r="AG38" s="41">
        <f t="shared" si="10"/>
        <v>4532</v>
      </c>
      <c r="AH38" s="41">
        <f t="shared" si="10"/>
        <v>18253</v>
      </c>
      <c r="AI38" s="41">
        <f t="shared" si="10"/>
        <v>3867</v>
      </c>
      <c r="AJ38" s="41">
        <f t="shared" si="10"/>
        <v>6952</v>
      </c>
      <c r="AK38" s="41">
        <f t="shared" si="10"/>
        <v>0</v>
      </c>
      <c r="AL38" s="41">
        <f t="shared" si="10"/>
        <v>112059</v>
      </c>
      <c r="AM38" s="41">
        <f t="shared" si="10"/>
        <v>11995</v>
      </c>
      <c r="AN38" s="41">
        <f t="shared" si="10"/>
        <v>14828</v>
      </c>
      <c r="AO38" s="41">
        <f t="shared" si="10"/>
        <v>0</v>
      </c>
      <c r="AP38" s="41">
        <f t="shared" si="10"/>
        <v>15500</v>
      </c>
      <c r="AQ38" s="41">
        <f>AQ39+AQ40+AQ41</f>
        <v>735874</v>
      </c>
      <c r="AR38" s="41">
        <f t="shared" si="10"/>
        <v>100678</v>
      </c>
      <c r="AS38" s="41">
        <f t="shared" si="10"/>
        <v>177443</v>
      </c>
      <c r="AT38" s="41">
        <f t="shared" si="10"/>
        <v>48075</v>
      </c>
      <c r="AU38" s="41">
        <f t="shared" si="10"/>
        <v>0</v>
      </c>
      <c r="AV38" s="41">
        <f t="shared" si="10"/>
        <v>164646</v>
      </c>
      <c r="AW38" s="41">
        <f>SUM(AW39:AW41)</f>
        <v>490842</v>
      </c>
      <c r="AX38" s="41">
        <f t="shared" si="10"/>
        <v>340593</v>
      </c>
      <c r="AY38" s="41">
        <f>SUM(AY39:AY41)</f>
        <v>831435</v>
      </c>
      <c r="AZ38" s="41">
        <f>AZ39+AZ40+AZ41</f>
        <v>1567309</v>
      </c>
      <c r="BA38" s="29"/>
      <c r="BB38" s="29"/>
      <c r="BC38" s="30"/>
      <c r="BD38" s="30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  <c r="FY38" s="29"/>
      <c r="FZ38" s="29"/>
      <c r="GA38" s="29"/>
      <c r="GB38" s="29"/>
      <c r="GC38" s="29"/>
      <c r="GD38" s="29"/>
      <c r="GE38" s="29"/>
      <c r="GF38" s="29"/>
      <c r="GG38" s="29"/>
      <c r="GH38" s="29"/>
      <c r="GI38" s="29"/>
      <c r="GJ38" s="29"/>
    </row>
    <row r="39" spans="1:192" ht="20.100000000000001" customHeight="1" x14ac:dyDescent="0.25">
      <c r="A39" s="45" t="s">
        <v>145</v>
      </c>
      <c r="B39" s="46">
        <v>611</v>
      </c>
      <c r="C39" s="26" t="s">
        <v>78</v>
      </c>
      <c r="D39" s="40">
        <v>7867</v>
      </c>
      <c r="E39" s="40">
        <v>0</v>
      </c>
      <c r="F39" s="40">
        <v>28681</v>
      </c>
      <c r="G39" s="40">
        <v>7363</v>
      </c>
      <c r="H39" s="40">
        <v>0</v>
      </c>
      <c r="I39" s="40">
        <v>7874</v>
      </c>
      <c r="J39" s="40">
        <v>16321</v>
      </c>
      <c r="K39" s="40">
        <v>0</v>
      </c>
      <c r="L39" s="40">
        <v>0</v>
      </c>
      <c r="M39" s="40">
        <v>27005</v>
      </c>
      <c r="N39" s="40">
        <v>52833</v>
      </c>
      <c r="O39" s="40">
        <v>132268</v>
      </c>
      <c r="P39" s="40">
        <v>6867</v>
      </c>
      <c r="Q39" s="40">
        <v>3050</v>
      </c>
      <c r="R39" s="40">
        <v>33664</v>
      </c>
      <c r="S39" s="40">
        <v>25400</v>
      </c>
      <c r="T39" s="40">
        <v>11976</v>
      </c>
      <c r="U39" s="40">
        <v>52767</v>
      </c>
      <c r="V39" s="40">
        <v>26257</v>
      </c>
      <c r="W39" s="40">
        <v>23460</v>
      </c>
      <c r="X39" s="40">
        <v>15313</v>
      </c>
      <c r="Y39" s="40">
        <v>12024</v>
      </c>
      <c r="Z39" s="40">
        <v>6759</v>
      </c>
      <c r="AA39" s="40">
        <v>10094</v>
      </c>
      <c r="AB39" s="40">
        <v>6103</v>
      </c>
      <c r="AC39" s="40">
        <v>2770</v>
      </c>
      <c r="AD39" s="40">
        <v>7606</v>
      </c>
      <c r="AE39" s="40">
        <v>0</v>
      </c>
      <c r="AF39" s="40">
        <v>4705</v>
      </c>
      <c r="AG39" s="40">
        <v>4532</v>
      </c>
      <c r="AH39" s="40">
        <v>18253</v>
      </c>
      <c r="AI39" s="40">
        <v>3867</v>
      </c>
      <c r="AJ39" s="40">
        <v>6952</v>
      </c>
      <c r="AK39" s="40">
        <v>0</v>
      </c>
      <c r="AL39" s="40">
        <v>112059</v>
      </c>
      <c r="AM39" s="40">
        <v>11995</v>
      </c>
      <c r="AN39" s="40">
        <v>14828</v>
      </c>
      <c r="AO39" s="40">
        <v>0</v>
      </c>
      <c r="AP39" s="40">
        <v>15500</v>
      </c>
      <c r="AQ39" s="40">
        <f t="shared" si="1"/>
        <v>717013</v>
      </c>
      <c r="AR39" s="40">
        <v>100678</v>
      </c>
      <c r="AS39" s="40">
        <v>177443</v>
      </c>
      <c r="AT39" s="40">
        <v>48075</v>
      </c>
      <c r="AU39" s="40">
        <v>0</v>
      </c>
      <c r="AV39" s="40">
        <v>67476</v>
      </c>
      <c r="AW39" s="40">
        <f t="shared" si="2"/>
        <v>393672</v>
      </c>
      <c r="AX39" s="40">
        <v>340593</v>
      </c>
      <c r="AY39" s="40">
        <f t="shared" si="3"/>
        <v>734265</v>
      </c>
      <c r="AZ39" s="40">
        <f t="shared" si="4"/>
        <v>1451278</v>
      </c>
      <c r="BC39" s="27"/>
      <c r="BD39" s="27"/>
    </row>
    <row r="40" spans="1:192" ht="20.100000000000001" customHeight="1" x14ac:dyDescent="0.25">
      <c r="A40" s="45" t="s">
        <v>146</v>
      </c>
      <c r="B40" s="46">
        <v>612</v>
      </c>
      <c r="C40" s="26" t="s">
        <v>79</v>
      </c>
      <c r="D40" s="40">
        <v>0</v>
      </c>
      <c r="E40" s="40">
        <v>0</v>
      </c>
      <c r="F40" s="40">
        <v>0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0</v>
      </c>
      <c r="P40" s="40">
        <v>0</v>
      </c>
      <c r="Q40" s="40">
        <v>0</v>
      </c>
      <c r="R40" s="40">
        <v>0</v>
      </c>
      <c r="S40" s="40">
        <v>0</v>
      </c>
      <c r="T40" s="40">
        <v>18861</v>
      </c>
      <c r="U40" s="40">
        <v>0</v>
      </c>
      <c r="V40" s="40">
        <v>0</v>
      </c>
      <c r="W40" s="40">
        <v>0</v>
      </c>
      <c r="X40" s="40">
        <v>0</v>
      </c>
      <c r="Y40" s="40">
        <v>0</v>
      </c>
      <c r="Z40" s="40">
        <v>0</v>
      </c>
      <c r="AA40" s="40">
        <v>0</v>
      </c>
      <c r="AB40" s="40">
        <v>0</v>
      </c>
      <c r="AC40" s="40">
        <v>0</v>
      </c>
      <c r="AD40" s="40">
        <v>0</v>
      </c>
      <c r="AE40" s="40">
        <v>0</v>
      </c>
      <c r="AF40" s="40">
        <v>0</v>
      </c>
      <c r="AG40" s="40">
        <v>0</v>
      </c>
      <c r="AH40" s="40">
        <v>0</v>
      </c>
      <c r="AI40" s="40">
        <v>0</v>
      </c>
      <c r="AJ40" s="40">
        <v>0</v>
      </c>
      <c r="AK40" s="40">
        <v>0</v>
      </c>
      <c r="AL40" s="40">
        <v>0</v>
      </c>
      <c r="AM40" s="40">
        <v>0</v>
      </c>
      <c r="AN40" s="40">
        <v>0</v>
      </c>
      <c r="AO40" s="40">
        <v>0</v>
      </c>
      <c r="AP40" s="40">
        <v>0</v>
      </c>
      <c r="AQ40" s="40">
        <f t="shared" si="1"/>
        <v>18861</v>
      </c>
      <c r="AR40" s="40">
        <v>0</v>
      </c>
      <c r="AS40" s="40">
        <v>0</v>
      </c>
      <c r="AT40" s="40">
        <v>0</v>
      </c>
      <c r="AU40" s="40">
        <v>0</v>
      </c>
      <c r="AV40" s="40">
        <v>96893</v>
      </c>
      <c r="AW40" s="40">
        <f t="shared" si="2"/>
        <v>96893</v>
      </c>
      <c r="AX40" s="40">
        <v>0</v>
      </c>
      <c r="AY40" s="40">
        <f t="shared" si="3"/>
        <v>96893</v>
      </c>
      <c r="AZ40" s="40">
        <f t="shared" si="4"/>
        <v>115754</v>
      </c>
      <c r="BC40" s="27"/>
      <c r="BD40" s="27"/>
    </row>
    <row r="41" spans="1:192" ht="20.100000000000001" customHeight="1" x14ac:dyDescent="0.25">
      <c r="A41" s="45" t="s">
        <v>147</v>
      </c>
      <c r="B41" s="46">
        <v>614</v>
      </c>
      <c r="C41" s="26" t="s">
        <v>80</v>
      </c>
      <c r="D41" s="40">
        <v>0</v>
      </c>
      <c r="E41" s="40">
        <v>0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0</v>
      </c>
      <c r="Q41" s="40">
        <v>0</v>
      </c>
      <c r="R41" s="40">
        <v>0</v>
      </c>
      <c r="S41" s="40">
        <v>0</v>
      </c>
      <c r="T41" s="40">
        <v>0</v>
      </c>
      <c r="U41" s="40">
        <v>0</v>
      </c>
      <c r="V41" s="40">
        <v>0</v>
      </c>
      <c r="W41" s="40">
        <v>0</v>
      </c>
      <c r="X41" s="40">
        <v>0</v>
      </c>
      <c r="Y41" s="40">
        <v>0</v>
      </c>
      <c r="Z41" s="40">
        <v>0</v>
      </c>
      <c r="AA41" s="40">
        <v>0</v>
      </c>
      <c r="AB41" s="40">
        <v>0</v>
      </c>
      <c r="AC41" s="40">
        <v>0</v>
      </c>
      <c r="AD41" s="40">
        <v>0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40">
        <v>0</v>
      </c>
      <c r="AK41" s="40">
        <v>0</v>
      </c>
      <c r="AL41" s="40">
        <v>0</v>
      </c>
      <c r="AM41" s="40">
        <v>0</v>
      </c>
      <c r="AN41" s="40">
        <v>0</v>
      </c>
      <c r="AO41" s="40">
        <v>0</v>
      </c>
      <c r="AP41" s="40">
        <v>0</v>
      </c>
      <c r="AQ41" s="40">
        <f t="shared" si="1"/>
        <v>0</v>
      </c>
      <c r="AR41" s="40">
        <v>0</v>
      </c>
      <c r="AS41" s="40">
        <v>0</v>
      </c>
      <c r="AT41" s="40">
        <v>0</v>
      </c>
      <c r="AU41" s="40">
        <v>0</v>
      </c>
      <c r="AV41" s="40">
        <v>277</v>
      </c>
      <c r="AW41" s="40">
        <f t="shared" si="2"/>
        <v>277</v>
      </c>
      <c r="AX41" s="40">
        <v>0</v>
      </c>
      <c r="AY41" s="40">
        <f t="shared" si="3"/>
        <v>277</v>
      </c>
      <c r="AZ41" s="40">
        <f t="shared" si="4"/>
        <v>277</v>
      </c>
      <c r="BC41" s="27"/>
      <c r="BD41" s="27"/>
    </row>
    <row r="42" spans="1:192" s="34" customFormat="1" ht="20.100000000000001" customHeight="1" thickBot="1" x14ac:dyDescent="0.3">
      <c r="A42" s="52" t="s">
        <v>115</v>
      </c>
      <c r="B42" s="53">
        <v>62</v>
      </c>
      <c r="C42" s="33" t="s">
        <v>148</v>
      </c>
      <c r="D42" s="42">
        <v>0</v>
      </c>
      <c r="E42" s="42">
        <v>0</v>
      </c>
      <c r="F42" s="42">
        <v>60</v>
      </c>
      <c r="G42" s="42">
        <v>0</v>
      </c>
      <c r="H42" s="42">
        <v>6100</v>
      </c>
      <c r="I42" s="42">
        <v>60</v>
      </c>
      <c r="J42" s="42">
        <v>1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100</v>
      </c>
      <c r="T42" s="42">
        <v>500</v>
      </c>
      <c r="U42" s="42">
        <v>100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42">
        <v>0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2">
        <v>0</v>
      </c>
      <c r="AQ42" s="42">
        <f t="shared" si="1"/>
        <v>6921</v>
      </c>
      <c r="AR42" s="42">
        <v>50</v>
      </c>
      <c r="AS42" s="42">
        <v>1</v>
      </c>
      <c r="AT42" s="42">
        <v>7000</v>
      </c>
      <c r="AU42" s="42">
        <v>0</v>
      </c>
      <c r="AV42" s="42">
        <v>200320</v>
      </c>
      <c r="AW42" s="42">
        <f t="shared" si="2"/>
        <v>207371</v>
      </c>
      <c r="AX42" s="42">
        <v>0</v>
      </c>
      <c r="AY42" s="42">
        <f t="shared" si="3"/>
        <v>207371</v>
      </c>
      <c r="AZ42" s="42">
        <f t="shared" si="4"/>
        <v>214292</v>
      </c>
      <c r="BA42" s="29"/>
      <c r="BB42" s="29"/>
      <c r="BC42" s="30"/>
      <c r="BD42" s="30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  <c r="FY42" s="29"/>
      <c r="FZ42" s="29"/>
      <c r="GA42" s="29"/>
      <c r="GB42" s="29"/>
      <c r="GC42" s="29"/>
      <c r="GD42" s="29"/>
      <c r="GE42" s="29"/>
      <c r="GF42" s="29"/>
      <c r="GG42" s="29"/>
      <c r="GH42" s="29"/>
      <c r="GI42" s="29"/>
      <c r="GJ42" s="29"/>
    </row>
    <row r="43" spans="1:192" s="36" customFormat="1" ht="20.100000000000001" customHeight="1" thickTop="1" thickBot="1" x14ac:dyDescent="0.3">
      <c r="A43" s="35"/>
      <c r="B43" s="35"/>
      <c r="C43" s="83" t="s">
        <v>189</v>
      </c>
      <c r="D43" s="43">
        <f>D6+D10+D17+D18+D22+D27+D32+D33+D34+D37+D38+D42</f>
        <v>574436</v>
      </c>
      <c r="E43" s="43">
        <f t="shared" ref="E43:AX43" si="11">E6+E10+E17+E18+E22+E27+E32+E33+E34+E37+E38+E42</f>
        <v>499196</v>
      </c>
      <c r="F43" s="43">
        <f t="shared" si="11"/>
        <v>1072133</v>
      </c>
      <c r="G43" s="43">
        <f t="shared" si="11"/>
        <v>383383</v>
      </c>
      <c r="H43" s="43">
        <f t="shared" si="11"/>
        <v>1358318</v>
      </c>
      <c r="I43" s="43">
        <f t="shared" si="11"/>
        <v>887649</v>
      </c>
      <c r="J43" s="43">
        <f t="shared" si="11"/>
        <v>486168</v>
      </c>
      <c r="K43" s="43">
        <f t="shared" si="11"/>
        <v>398221</v>
      </c>
      <c r="L43" s="43">
        <f t="shared" si="11"/>
        <v>412721</v>
      </c>
      <c r="M43" s="43">
        <f t="shared" si="11"/>
        <v>881279</v>
      </c>
      <c r="N43" s="43">
        <f t="shared" si="11"/>
        <v>1099993</v>
      </c>
      <c r="O43" s="43">
        <f t="shared" si="11"/>
        <v>1839029</v>
      </c>
      <c r="P43" s="43">
        <f t="shared" si="11"/>
        <v>585815</v>
      </c>
      <c r="Q43" s="43">
        <f t="shared" si="11"/>
        <v>629432</v>
      </c>
      <c r="R43" s="43">
        <f t="shared" si="11"/>
        <v>1222967</v>
      </c>
      <c r="S43" s="43">
        <f t="shared" si="11"/>
        <v>362818</v>
      </c>
      <c r="T43" s="43">
        <f t="shared" si="11"/>
        <v>819102</v>
      </c>
      <c r="U43" s="43">
        <f t="shared" si="11"/>
        <v>1994117</v>
      </c>
      <c r="V43" s="43">
        <f t="shared" si="11"/>
        <v>605756</v>
      </c>
      <c r="W43" s="43">
        <f t="shared" si="11"/>
        <v>775461</v>
      </c>
      <c r="X43" s="43">
        <f t="shared" si="11"/>
        <v>959550</v>
      </c>
      <c r="Y43" s="43">
        <f t="shared" si="11"/>
        <v>385102</v>
      </c>
      <c r="Z43" s="43">
        <f t="shared" si="11"/>
        <v>327740</v>
      </c>
      <c r="AA43" s="43">
        <f t="shared" si="11"/>
        <v>584430</v>
      </c>
      <c r="AB43" s="43">
        <f t="shared" si="11"/>
        <v>379041</v>
      </c>
      <c r="AC43" s="43">
        <f t="shared" si="11"/>
        <v>171931</v>
      </c>
      <c r="AD43" s="43">
        <f t="shared" si="11"/>
        <v>686340</v>
      </c>
      <c r="AE43" s="43">
        <f t="shared" si="11"/>
        <v>784311</v>
      </c>
      <c r="AF43" s="43">
        <f t="shared" si="11"/>
        <v>431064</v>
      </c>
      <c r="AG43" s="43">
        <f t="shared" si="11"/>
        <v>1380137</v>
      </c>
      <c r="AH43" s="43">
        <f t="shared" si="11"/>
        <v>659373</v>
      </c>
      <c r="AI43" s="43">
        <f t="shared" si="11"/>
        <v>438455</v>
      </c>
      <c r="AJ43" s="43">
        <f t="shared" si="11"/>
        <v>510898</v>
      </c>
      <c r="AK43" s="43">
        <f t="shared" si="11"/>
        <v>275049</v>
      </c>
      <c r="AL43" s="43">
        <f t="shared" si="11"/>
        <v>2186647</v>
      </c>
      <c r="AM43" s="43">
        <f t="shared" si="11"/>
        <v>697547</v>
      </c>
      <c r="AN43" s="43">
        <f t="shared" si="11"/>
        <v>350642</v>
      </c>
      <c r="AO43" s="43">
        <f t="shared" si="11"/>
        <v>406802</v>
      </c>
      <c r="AP43" s="43">
        <f t="shared" si="11"/>
        <v>817964</v>
      </c>
      <c r="AQ43" s="43">
        <f>AQ6+AQ10+AQ17+AQ18+AQ22+AQ27+AQ32+AQ33+AQ34+AQ37+AQ38+AQ42</f>
        <v>29321017</v>
      </c>
      <c r="AR43" s="43">
        <f t="shared" si="11"/>
        <v>3809322</v>
      </c>
      <c r="AS43" s="43">
        <f t="shared" si="11"/>
        <v>4065783</v>
      </c>
      <c r="AT43" s="43">
        <f t="shared" si="11"/>
        <v>2318709</v>
      </c>
      <c r="AU43" s="43">
        <f t="shared" si="11"/>
        <v>2024358</v>
      </c>
      <c r="AV43" s="43">
        <f t="shared" si="11"/>
        <v>4417304</v>
      </c>
      <c r="AW43" s="43">
        <f>AW6+AW10+AW17+AW18+AW22+AW27+AW32+AW33+AW34+AW37+AW38+AW42</f>
        <v>16635476</v>
      </c>
      <c r="AX43" s="43">
        <f t="shared" si="11"/>
        <v>17882517</v>
      </c>
      <c r="AY43" s="43">
        <f>AY6+AY10+AY17+AY18+AY22+AY27+AY32+AY33+AY34+AY37+AY38+AY42</f>
        <v>34517993</v>
      </c>
      <c r="AZ43" s="43">
        <f>AZ6+AZ10+AZ17+AZ18+AZ22+AZ27+AZ32+AZ33+AZ34+AZ37+AZ38+AZ42</f>
        <v>63839010</v>
      </c>
      <c r="BA43" s="29"/>
      <c r="BB43" s="29"/>
      <c r="BC43" s="27"/>
      <c r="BD43" s="27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  <c r="FY43" s="29"/>
      <c r="FZ43" s="29"/>
      <c r="GA43" s="29"/>
      <c r="GB43" s="29"/>
      <c r="GC43" s="29"/>
      <c r="GD43" s="29"/>
      <c r="GE43" s="29"/>
      <c r="GF43" s="29"/>
      <c r="GG43" s="29"/>
      <c r="GH43" s="29"/>
      <c r="GI43" s="29"/>
      <c r="GJ43" s="29"/>
    </row>
    <row r="44" spans="1:192" ht="15.75" thickTop="1" x14ac:dyDescent="0.25">
      <c r="A44" s="37"/>
      <c r="B44" s="37"/>
      <c r="C44" s="38"/>
    </row>
    <row r="45" spans="1:192" s="7" customFormat="1" x14ac:dyDescent="0.25">
      <c r="A45" s="8"/>
      <c r="B45" s="8"/>
      <c r="C45" s="9"/>
      <c r="T45" s="9"/>
      <c r="BA45" s="27"/>
      <c r="BB45" s="27"/>
      <c r="BC45" s="27"/>
      <c r="BD45" s="27"/>
      <c r="BE45" s="27"/>
      <c r="BF45" s="27"/>
      <c r="BG45" s="27"/>
      <c r="BH45" s="27"/>
      <c r="BI45" s="27"/>
      <c r="BJ45" s="27"/>
      <c r="BK45" s="27"/>
      <c r="BL45" s="27"/>
      <c r="BM45" s="27"/>
      <c r="BN45" s="27"/>
      <c r="BO45" s="27"/>
      <c r="BP45" s="27"/>
      <c r="BQ45" s="27"/>
      <c r="BR45" s="27"/>
      <c r="BS45" s="27"/>
      <c r="BT45" s="27"/>
      <c r="BU45" s="27"/>
      <c r="BV45" s="27"/>
      <c r="BW45" s="27"/>
      <c r="BX45" s="27"/>
      <c r="BY45" s="27"/>
      <c r="BZ45" s="27"/>
      <c r="CA45" s="27"/>
      <c r="CB45" s="27"/>
      <c r="CC45" s="27"/>
      <c r="CD45" s="27"/>
      <c r="CE45" s="27"/>
      <c r="CF45" s="27"/>
      <c r="CG45" s="27"/>
      <c r="CH45" s="27"/>
      <c r="CI45" s="27"/>
      <c r="CJ45" s="27"/>
      <c r="CK45" s="27"/>
      <c r="CL45" s="27"/>
      <c r="CM45" s="27"/>
      <c r="CN45" s="27"/>
      <c r="CO45" s="27"/>
      <c r="CP45" s="27"/>
      <c r="CQ45" s="27"/>
      <c r="CR45" s="27"/>
      <c r="CS45" s="27"/>
      <c r="CT45" s="27"/>
      <c r="CU45" s="27"/>
      <c r="CV45" s="27"/>
      <c r="CW45" s="27"/>
      <c r="CX45" s="27"/>
      <c r="CY45" s="27"/>
      <c r="CZ45" s="27"/>
      <c r="DA45" s="27"/>
      <c r="DB45" s="27"/>
      <c r="DC45" s="27"/>
      <c r="DD45" s="27"/>
      <c r="DE45" s="27"/>
      <c r="DF45" s="27"/>
      <c r="DG45" s="27"/>
      <c r="DH45" s="27"/>
      <c r="DI45" s="27"/>
      <c r="DJ45" s="27"/>
      <c r="DK45" s="27"/>
      <c r="DL45" s="27"/>
      <c r="DM45" s="27"/>
      <c r="DN45" s="27"/>
      <c r="DO45" s="27"/>
      <c r="DP45" s="27"/>
      <c r="DQ45" s="27"/>
      <c r="DR45" s="27"/>
      <c r="DS45" s="27"/>
      <c r="DT45" s="27"/>
      <c r="DU45" s="27"/>
      <c r="DV45" s="27"/>
      <c r="DW45" s="27"/>
      <c r="DX45" s="27"/>
      <c r="DY45" s="27"/>
      <c r="DZ45" s="27"/>
      <c r="EA45" s="27"/>
      <c r="EB45" s="27"/>
      <c r="EC45" s="27"/>
      <c r="ED45" s="27"/>
      <c r="EE45" s="27"/>
      <c r="EF45" s="27"/>
      <c r="EG45" s="27"/>
      <c r="EH45" s="27"/>
      <c r="EI45" s="27"/>
      <c r="EJ45" s="27"/>
      <c r="EK45" s="27"/>
      <c r="EL45" s="27"/>
      <c r="EM45" s="27"/>
      <c r="EN45" s="27"/>
      <c r="EO45" s="27"/>
      <c r="EP45" s="27"/>
      <c r="EQ45" s="27"/>
      <c r="ER45" s="27"/>
      <c r="ES45" s="27"/>
      <c r="ET45" s="27"/>
      <c r="EU45" s="27"/>
      <c r="EV45" s="27"/>
      <c r="EW45" s="27"/>
      <c r="EX45" s="27"/>
      <c r="EY45" s="27"/>
      <c r="EZ45" s="27"/>
      <c r="FA45" s="27"/>
      <c r="FB45" s="27"/>
      <c r="FC45" s="27"/>
      <c r="FD45" s="27"/>
      <c r="FE45" s="27"/>
      <c r="FF45" s="27"/>
      <c r="FG45" s="27"/>
      <c r="FH45" s="27"/>
      <c r="FI45" s="27"/>
      <c r="FJ45" s="27"/>
      <c r="FK45" s="27"/>
      <c r="FL45" s="27"/>
      <c r="FM45" s="27"/>
      <c r="FN45" s="27"/>
      <c r="FO45" s="27"/>
      <c r="FP45" s="27"/>
      <c r="FQ45" s="27"/>
      <c r="FR45" s="27"/>
      <c r="FS45" s="27"/>
      <c r="FT45" s="27"/>
      <c r="FU45" s="27"/>
      <c r="FV45" s="27"/>
      <c r="FW45" s="27"/>
      <c r="FX45" s="27"/>
      <c r="FY45" s="27"/>
      <c r="FZ45" s="27"/>
      <c r="GA45" s="27"/>
      <c r="GB45" s="27"/>
      <c r="GC45" s="27"/>
      <c r="GD45" s="27"/>
      <c r="GE45" s="27"/>
      <c r="GF45" s="27"/>
      <c r="GG45" s="27"/>
      <c r="GH45" s="27"/>
      <c r="GI45" s="27"/>
      <c r="GJ45" s="27"/>
    </row>
    <row r="46" spans="1:192" s="7" customFormat="1" x14ac:dyDescent="0.25">
      <c r="C46" s="9"/>
      <c r="BA46" s="27"/>
      <c r="BB46" s="27"/>
      <c r="BC46" s="27"/>
      <c r="BD46" s="27"/>
      <c r="BE46" s="27"/>
      <c r="BF46" s="27"/>
      <c r="BG46" s="27"/>
      <c r="BH46" s="27"/>
      <c r="BI46" s="27"/>
      <c r="BJ46" s="27"/>
      <c r="BK46" s="27"/>
      <c r="BL46" s="27"/>
      <c r="BM46" s="27"/>
      <c r="BN46" s="27"/>
      <c r="BO46" s="27"/>
      <c r="BP46" s="27"/>
      <c r="BQ46" s="27"/>
      <c r="BR46" s="27"/>
      <c r="BS46" s="27"/>
      <c r="BT46" s="27"/>
      <c r="BU46" s="27"/>
      <c r="BV46" s="27"/>
      <c r="BW46" s="27"/>
      <c r="BX46" s="27"/>
      <c r="BY46" s="27"/>
      <c r="BZ46" s="27"/>
      <c r="CA46" s="27"/>
      <c r="CB46" s="27"/>
      <c r="CC46" s="27"/>
      <c r="CD46" s="27"/>
      <c r="CE46" s="27"/>
      <c r="CF46" s="27"/>
      <c r="CG46" s="27"/>
      <c r="CH46" s="27"/>
      <c r="CI46" s="27"/>
      <c r="CJ46" s="27"/>
      <c r="CK46" s="27"/>
      <c r="CL46" s="27"/>
      <c r="CM46" s="27"/>
      <c r="CN46" s="27"/>
      <c r="CO46" s="27"/>
      <c r="CP46" s="27"/>
      <c r="CQ46" s="27"/>
      <c r="CR46" s="27"/>
      <c r="CS46" s="27"/>
      <c r="CT46" s="27"/>
      <c r="CU46" s="27"/>
      <c r="CV46" s="27"/>
      <c r="CW46" s="27"/>
      <c r="CX46" s="27"/>
      <c r="CY46" s="27"/>
      <c r="CZ46" s="27"/>
      <c r="DA46" s="27"/>
      <c r="DB46" s="27"/>
      <c r="DC46" s="27"/>
      <c r="DD46" s="27"/>
      <c r="DE46" s="27"/>
      <c r="DF46" s="27"/>
      <c r="DG46" s="27"/>
      <c r="DH46" s="27"/>
      <c r="DI46" s="27"/>
      <c r="DJ46" s="27"/>
      <c r="DK46" s="27"/>
      <c r="DL46" s="27"/>
      <c r="DM46" s="27"/>
      <c r="DN46" s="27"/>
      <c r="DO46" s="27"/>
      <c r="DP46" s="27"/>
      <c r="DQ46" s="27"/>
      <c r="DR46" s="27"/>
      <c r="DS46" s="27"/>
      <c r="DT46" s="27"/>
      <c r="DU46" s="27"/>
      <c r="DV46" s="27"/>
      <c r="DW46" s="27"/>
      <c r="DX46" s="27"/>
      <c r="DY46" s="27"/>
      <c r="DZ46" s="27"/>
      <c r="EA46" s="27"/>
      <c r="EB46" s="27"/>
      <c r="EC46" s="27"/>
      <c r="ED46" s="27"/>
      <c r="EE46" s="27"/>
      <c r="EF46" s="27"/>
      <c r="EG46" s="27"/>
      <c r="EH46" s="27"/>
      <c r="EI46" s="27"/>
      <c r="EJ46" s="27"/>
      <c r="EK46" s="27"/>
      <c r="EL46" s="27"/>
      <c r="EM46" s="27"/>
      <c r="EN46" s="27"/>
      <c r="EO46" s="27"/>
      <c r="EP46" s="27"/>
      <c r="EQ46" s="27"/>
      <c r="ER46" s="27"/>
      <c r="ES46" s="27"/>
      <c r="ET46" s="27"/>
      <c r="EU46" s="27"/>
      <c r="EV46" s="27"/>
      <c r="EW46" s="27"/>
      <c r="EX46" s="27"/>
      <c r="EY46" s="27"/>
      <c r="EZ46" s="27"/>
      <c r="FA46" s="27"/>
      <c r="FB46" s="27"/>
      <c r="FC46" s="27"/>
      <c r="FD46" s="27"/>
      <c r="FE46" s="27"/>
      <c r="FF46" s="27"/>
      <c r="FG46" s="27"/>
      <c r="FH46" s="27"/>
      <c r="FI46" s="27"/>
      <c r="FJ46" s="27"/>
      <c r="FK46" s="27"/>
      <c r="FL46" s="27"/>
      <c r="FM46" s="27"/>
      <c r="FN46" s="27"/>
      <c r="FO46" s="27"/>
      <c r="FP46" s="27"/>
      <c r="FQ46" s="27"/>
      <c r="FR46" s="27"/>
      <c r="FS46" s="27"/>
      <c r="FT46" s="27"/>
      <c r="FU46" s="27"/>
      <c r="FV46" s="27"/>
      <c r="FW46" s="27"/>
      <c r="FX46" s="27"/>
      <c r="FY46" s="27"/>
      <c r="FZ46" s="27"/>
      <c r="GA46" s="27"/>
      <c r="GB46" s="27"/>
      <c r="GC46" s="27"/>
      <c r="GD46" s="27"/>
      <c r="GE46" s="27"/>
      <c r="GF46" s="27"/>
      <c r="GG46" s="27"/>
      <c r="GH46" s="27"/>
      <c r="GI46" s="27"/>
      <c r="GJ46" s="27"/>
    </row>
    <row r="48" spans="1:192" x14ac:dyDescent="0.25">
      <c r="D48" s="7"/>
    </row>
  </sheetData>
  <mergeCells count="4">
    <mergeCell ref="A3:C3"/>
    <mergeCell ref="D2:AC2"/>
    <mergeCell ref="AY3:AZ3"/>
    <mergeCell ref="Z3:AB3"/>
  </mergeCells>
  <phoneticPr fontId="2" type="noConversion"/>
  <printOptions horizontalCentered="1"/>
  <pageMargins left="0" right="0" top="0.59055118110236227" bottom="0.39370078740157483" header="0.51181102362204722" footer="0.51181102362204722"/>
  <pageSetup paperSize="8" scale="67" orientation="landscape" r:id="rId1"/>
  <headerFooter alignWithMargins="0">
    <oddFooter>&amp;LПокрајински секретаријат за финансије, Одсек за фискалне и макроекономске анализе&amp;Rстрана &amp;P.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0]!Sheet1.Izvoz">
                <anchor moveWithCells="1" sizeWithCells="1">
                  <from>
                    <xdr:col>3</xdr:col>
                    <xdr:colOff>0</xdr:colOff>
                    <xdr:row>0</xdr:row>
                    <xdr:rowOff>0</xdr:rowOff>
                  </from>
                  <to>
                    <xdr:col>3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J48"/>
  <sheetViews>
    <sheetView showZeros="0" workbookViewId="0">
      <pane xSplit="3" ySplit="5" topLeftCell="U6" activePane="bottomRight" state="frozen"/>
      <selection pane="topRight" activeCell="D1" sqref="D1"/>
      <selection pane="bottomLeft" activeCell="A13" sqref="A13"/>
      <selection pane="bottomRight" activeCell="U8" sqref="U8"/>
    </sheetView>
  </sheetViews>
  <sheetFormatPr defaultRowHeight="15" x14ac:dyDescent="0.25"/>
  <cols>
    <col min="1" max="1" width="8.5703125" style="1" bestFit="1" customWidth="1"/>
    <col min="2" max="2" width="9.28515625" style="1" bestFit="1" customWidth="1"/>
    <col min="3" max="3" width="66.85546875" style="1" customWidth="1"/>
    <col min="4" max="4" width="8" style="1" bestFit="1" customWidth="1"/>
    <col min="5" max="6" width="9.42578125" style="1" bestFit="1" customWidth="1"/>
    <col min="7" max="7" width="8" style="1" bestFit="1" customWidth="1"/>
    <col min="8" max="8" width="10.5703125" style="1" bestFit="1" customWidth="1"/>
    <col min="9" max="9" width="9.42578125" style="1" bestFit="1" customWidth="1"/>
    <col min="10" max="10" width="10" style="1" customWidth="1"/>
    <col min="11" max="11" width="9.42578125" style="1" bestFit="1" customWidth="1"/>
    <col min="12" max="13" width="8.140625" style="1" bestFit="1" customWidth="1"/>
    <col min="14" max="14" width="9.42578125" style="1" bestFit="1" customWidth="1"/>
    <col min="15" max="15" width="10.5703125" style="1" bestFit="1" customWidth="1"/>
    <col min="16" max="17" width="9.42578125" style="1" bestFit="1" customWidth="1"/>
    <col min="18" max="18" width="10.7109375" style="1" bestFit="1" customWidth="1"/>
    <col min="19" max="19" width="8" style="1" bestFit="1" customWidth="1"/>
    <col min="20" max="20" width="9.42578125" style="1" bestFit="1" customWidth="1"/>
    <col min="21" max="21" width="10.5703125" style="1" bestFit="1" customWidth="1"/>
    <col min="22" max="27" width="9.42578125" style="1" bestFit="1" customWidth="1"/>
    <col min="28" max="28" width="11.140625" style="1" customWidth="1"/>
    <col min="29" max="31" width="9.42578125" style="1" bestFit="1" customWidth="1"/>
    <col min="32" max="32" width="10.7109375" style="1" bestFit="1" customWidth="1"/>
    <col min="33" max="33" width="10.5703125" style="1" bestFit="1" customWidth="1"/>
    <col min="34" max="36" width="9.42578125" style="1" bestFit="1" customWidth="1"/>
    <col min="37" max="37" width="10.5703125" style="1" customWidth="1"/>
    <col min="38" max="38" width="10.5703125" style="1" bestFit="1" customWidth="1"/>
    <col min="39" max="42" width="9.42578125" style="1" bestFit="1" customWidth="1"/>
    <col min="43" max="43" width="11.85546875" style="1" bestFit="1" customWidth="1"/>
    <col min="44" max="44" width="10.5703125" style="1" bestFit="1" customWidth="1"/>
    <col min="45" max="45" width="10.7109375" style="1" bestFit="1" customWidth="1"/>
    <col min="46" max="46" width="10.5703125" style="1" bestFit="1" customWidth="1"/>
    <col min="47" max="47" width="11.7109375" style="1" customWidth="1"/>
    <col min="48" max="48" width="10.5703125" style="1" bestFit="1" customWidth="1"/>
    <col min="49" max="49" width="11.85546875" style="1" bestFit="1" customWidth="1"/>
    <col min="50" max="50" width="11.7109375" style="1" bestFit="1" customWidth="1"/>
    <col min="51" max="51" width="11.85546875" style="1" bestFit="1" customWidth="1"/>
    <col min="52" max="52" width="14.42578125" style="1" customWidth="1"/>
    <col min="53" max="55" width="9.140625" style="12"/>
    <col min="56" max="56" width="10.140625" style="12" bestFit="1" customWidth="1"/>
    <col min="57" max="192" width="9.140625" style="12"/>
    <col min="193" max="16384" width="9.140625" style="1"/>
  </cols>
  <sheetData>
    <row r="1" spans="1:192" x14ac:dyDescent="0.25">
      <c r="C1" s="10"/>
      <c r="D1" s="11"/>
      <c r="E1" s="11"/>
    </row>
    <row r="2" spans="1:192" ht="53.25" customHeight="1" x14ac:dyDescent="0.25">
      <c r="C2" s="10"/>
      <c r="D2" s="101" t="s">
        <v>195</v>
      </c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</row>
    <row r="3" spans="1:192" s="2" customFormat="1" ht="19.5" thickBot="1" x14ac:dyDescent="0.35">
      <c r="A3" s="100" t="s">
        <v>164</v>
      </c>
      <c r="B3" s="100"/>
      <c r="C3" s="100"/>
      <c r="Z3" s="13"/>
      <c r="AA3" s="13"/>
      <c r="AB3" s="13"/>
      <c r="AC3" s="13"/>
      <c r="AY3" s="14"/>
      <c r="AZ3" s="14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12"/>
      <c r="DA3" s="12"/>
      <c r="DB3" s="12"/>
      <c r="DC3" s="12"/>
      <c r="DD3" s="12"/>
      <c r="DE3" s="12"/>
      <c r="DF3" s="12"/>
      <c r="DG3" s="12"/>
      <c r="DH3" s="12"/>
      <c r="DI3" s="12"/>
      <c r="DJ3" s="12"/>
      <c r="DK3" s="12"/>
      <c r="DL3" s="12"/>
      <c r="DM3" s="12"/>
      <c r="DN3" s="12"/>
      <c r="DO3" s="12"/>
      <c r="DP3" s="12"/>
      <c r="DQ3" s="12"/>
      <c r="DR3" s="12"/>
      <c r="DS3" s="12"/>
      <c r="DT3" s="12"/>
      <c r="DU3" s="12"/>
      <c r="DV3" s="12"/>
      <c r="DW3" s="12"/>
      <c r="DX3" s="12"/>
      <c r="DY3" s="12"/>
      <c r="DZ3" s="12"/>
      <c r="EA3" s="12"/>
      <c r="EB3" s="12"/>
      <c r="EC3" s="12"/>
      <c r="ED3" s="12"/>
      <c r="EE3" s="12"/>
      <c r="EF3" s="12"/>
      <c r="EG3" s="12"/>
      <c r="EH3" s="12"/>
      <c r="EI3" s="12"/>
      <c r="EJ3" s="12"/>
      <c r="EK3" s="12"/>
      <c r="EL3" s="12"/>
      <c r="EM3" s="12"/>
      <c r="EN3" s="12"/>
      <c r="EO3" s="12"/>
      <c r="EP3" s="12"/>
      <c r="EQ3" s="12"/>
      <c r="ER3" s="12"/>
      <c r="ES3" s="12"/>
      <c r="ET3" s="12"/>
      <c r="EU3" s="12"/>
      <c r="EV3" s="12"/>
      <c r="EW3" s="12"/>
      <c r="EX3" s="12"/>
      <c r="EY3" s="12"/>
      <c r="EZ3" s="12"/>
      <c r="FA3" s="12"/>
      <c r="FB3" s="12"/>
      <c r="FC3" s="12"/>
      <c r="FD3" s="12"/>
      <c r="FE3" s="12"/>
      <c r="FF3" s="12"/>
      <c r="FG3" s="12"/>
      <c r="FH3" s="12"/>
      <c r="FI3" s="12"/>
      <c r="FJ3" s="12"/>
      <c r="FK3" s="12"/>
      <c r="FL3" s="12"/>
      <c r="FM3" s="12"/>
      <c r="FN3" s="12"/>
      <c r="FO3" s="12"/>
      <c r="FP3" s="12"/>
      <c r="FQ3" s="12"/>
      <c r="FR3" s="12"/>
      <c r="FS3" s="12"/>
      <c r="FT3" s="12"/>
      <c r="FU3" s="12"/>
      <c r="FV3" s="12"/>
      <c r="FW3" s="12"/>
      <c r="FX3" s="12"/>
      <c r="FY3" s="12"/>
      <c r="FZ3" s="12"/>
      <c r="GA3" s="12"/>
      <c r="GB3" s="12"/>
      <c r="GC3" s="12"/>
      <c r="GD3" s="12"/>
      <c r="GE3" s="12"/>
      <c r="GF3" s="12"/>
      <c r="GG3" s="12"/>
      <c r="GH3" s="12"/>
      <c r="GI3" s="12"/>
      <c r="GJ3" s="12"/>
    </row>
    <row r="4" spans="1:192" s="20" customFormat="1" ht="76.5" thickTop="1" thickBot="1" x14ac:dyDescent="0.3">
      <c r="A4" s="15" t="s">
        <v>81</v>
      </c>
      <c r="B4" s="16" t="s">
        <v>159</v>
      </c>
      <c r="C4" s="17" t="s">
        <v>0</v>
      </c>
      <c r="D4" s="16" t="s">
        <v>1</v>
      </c>
      <c r="E4" s="16" t="s">
        <v>2</v>
      </c>
      <c r="F4" s="16" t="s">
        <v>3</v>
      </c>
      <c r="G4" s="16" t="s">
        <v>4</v>
      </c>
      <c r="H4" s="15" t="s">
        <v>5</v>
      </c>
      <c r="I4" s="15" t="s">
        <v>6</v>
      </c>
      <c r="J4" s="15" t="s">
        <v>7</v>
      </c>
      <c r="K4" s="15" t="s">
        <v>8</v>
      </c>
      <c r="L4" s="16" t="s">
        <v>9</v>
      </c>
      <c r="M4" s="16" t="s">
        <v>10</v>
      </c>
      <c r="N4" s="16" t="s">
        <v>11</v>
      </c>
      <c r="O4" s="16" t="s">
        <v>12</v>
      </c>
      <c r="P4" s="16" t="s">
        <v>13</v>
      </c>
      <c r="Q4" s="16" t="s">
        <v>14</v>
      </c>
      <c r="R4" s="16" t="s">
        <v>15</v>
      </c>
      <c r="S4" s="16" t="s">
        <v>16</v>
      </c>
      <c r="T4" s="16" t="s">
        <v>17</v>
      </c>
      <c r="U4" s="16" t="s">
        <v>18</v>
      </c>
      <c r="V4" s="16" t="s">
        <v>19</v>
      </c>
      <c r="W4" s="16" t="s">
        <v>20</v>
      </c>
      <c r="X4" s="16" t="s">
        <v>21</v>
      </c>
      <c r="Y4" s="15" t="s">
        <v>22</v>
      </c>
      <c r="Z4" s="15" t="s">
        <v>23</v>
      </c>
      <c r="AA4" s="15" t="s">
        <v>24</v>
      </c>
      <c r="AB4" s="15" t="s">
        <v>25</v>
      </c>
      <c r="AC4" s="16" t="s">
        <v>26</v>
      </c>
      <c r="AD4" s="16" t="s">
        <v>27</v>
      </c>
      <c r="AE4" s="16" t="s">
        <v>28</v>
      </c>
      <c r="AF4" s="16" t="s">
        <v>29</v>
      </c>
      <c r="AG4" s="16" t="s">
        <v>30</v>
      </c>
      <c r="AH4" s="16" t="s">
        <v>31</v>
      </c>
      <c r="AI4" s="16" t="s">
        <v>32</v>
      </c>
      <c r="AJ4" s="16" t="s">
        <v>33</v>
      </c>
      <c r="AK4" s="15" t="s">
        <v>34</v>
      </c>
      <c r="AL4" s="15" t="s">
        <v>35</v>
      </c>
      <c r="AM4" s="16" t="s">
        <v>36</v>
      </c>
      <c r="AN4" s="16" t="s">
        <v>37</v>
      </c>
      <c r="AO4" s="16" t="s">
        <v>38</v>
      </c>
      <c r="AP4" s="16" t="s">
        <v>39</v>
      </c>
      <c r="AQ4" s="15" t="s">
        <v>40</v>
      </c>
      <c r="AR4" s="16" t="s">
        <v>41</v>
      </c>
      <c r="AS4" s="16" t="s">
        <v>42</v>
      </c>
      <c r="AT4" s="16" t="s">
        <v>43</v>
      </c>
      <c r="AU4" s="15" t="s">
        <v>44</v>
      </c>
      <c r="AV4" s="16" t="s">
        <v>45</v>
      </c>
      <c r="AW4" s="15" t="s">
        <v>46</v>
      </c>
      <c r="AX4" s="15" t="s">
        <v>47</v>
      </c>
      <c r="AY4" s="15" t="s">
        <v>48</v>
      </c>
      <c r="AZ4" s="15" t="s">
        <v>162</v>
      </c>
      <c r="BA4" s="18"/>
      <c r="BB4" s="18"/>
      <c r="BC4" s="19"/>
      <c r="BD4" s="19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  <c r="FF4" s="18"/>
      <c r="FG4" s="18"/>
      <c r="FH4" s="18"/>
      <c r="FI4" s="18"/>
      <c r="FJ4" s="18"/>
      <c r="FK4" s="18"/>
      <c r="FL4" s="18"/>
      <c r="FM4" s="18"/>
      <c r="FN4" s="18"/>
      <c r="FO4" s="18"/>
      <c r="FP4" s="18"/>
      <c r="FQ4" s="18"/>
      <c r="FR4" s="18"/>
      <c r="FS4" s="18"/>
      <c r="FT4" s="18"/>
      <c r="FU4" s="18"/>
      <c r="FV4" s="18"/>
      <c r="FW4" s="18"/>
      <c r="FX4" s="18"/>
      <c r="FY4" s="18"/>
      <c r="FZ4" s="18"/>
      <c r="GA4" s="18"/>
      <c r="GB4" s="18"/>
      <c r="GC4" s="18"/>
      <c r="GD4" s="18"/>
      <c r="GE4" s="18"/>
      <c r="GF4" s="18"/>
      <c r="GG4" s="18"/>
      <c r="GH4" s="18"/>
      <c r="GI4" s="18"/>
      <c r="GJ4" s="18"/>
    </row>
    <row r="5" spans="1:192" s="20" customFormat="1" ht="16.5" thickTop="1" thickBot="1" x14ac:dyDescent="0.3">
      <c r="A5" s="21"/>
      <c r="B5" s="21"/>
      <c r="C5" s="21"/>
      <c r="D5" s="16">
        <v>1</v>
      </c>
      <c r="E5" s="16">
        <v>2</v>
      </c>
      <c r="F5" s="16">
        <v>3</v>
      </c>
      <c r="G5" s="16">
        <v>4</v>
      </c>
      <c r="H5" s="16">
        <v>5</v>
      </c>
      <c r="I5" s="16">
        <v>6</v>
      </c>
      <c r="J5" s="16">
        <v>7</v>
      </c>
      <c r="K5" s="16">
        <v>8</v>
      </c>
      <c r="L5" s="16">
        <v>9</v>
      </c>
      <c r="M5" s="16">
        <v>10</v>
      </c>
      <c r="N5" s="16">
        <v>11</v>
      </c>
      <c r="O5" s="16">
        <v>12</v>
      </c>
      <c r="P5" s="16">
        <v>13</v>
      </c>
      <c r="Q5" s="16">
        <v>14</v>
      </c>
      <c r="R5" s="16">
        <v>15</v>
      </c>
      <c r="S5" s="16">
        <v>16</v>
      </c>
      <c r="T5" s="16">
        <v>17</v>
      </c>
      <c r="U5" s="16">
        <v>18</v>
      </c>
      <c r="V5" s="16">
        <v>19</v>
      </c>
      <c r="W5" s="16">
        <v>20</v>
      </c>
      <c r="X5" s="16">
        <v>21</v>
      </c>
      <c r="Y5" s="16">
        <v>22</v>
      </c>
      <c r="Z5" s="16">
        <v>23</v>
      </c>
      <c r="AA5" s="16">
        <v>24</v>
      </c>
      <c r="AB5" s="16">
        <v>25</v>
      </c>
      <c r="AC5" s="16">
        <v>26</v>
      </c>
      <c r="AD5" s="16">
        <v>27</v>
      </c>
      <c r="AE5" s="16">
        <v>28</v>
      </c>
      <c r="AF5" s="16">
        <v>29</v>
      </c>
      <c r="AG5" s="16">
        <v>30</v>
      </c>
      <c r="AH5" s="16">
        <v>31</v>
      </c>
      <c r="AI5" s="16">
        <v>32</v>
      </c>
      <c r="AJ5" s="16">
        <v>33</v>
      </c>
      <c r="AK5" s="16">
        <v>34</v>
      </c>
      <c r="AL5" s="16">
        <v>35</v>
      </c>
      <c r="AM5" s="16">
        <v>36</v>
      </c>
      <c r="AN5" s="16">
        <v>37</v>
      </c>
      <c r="AO5" s="16">
        <v>38</v>
      </c>
      <c r="AP5" s="16">
        <v>39</v>
      </c>
      <c r="AQ5" s="16" t="s">
        <v>50</v>
      </c>
      <c r="AR5" s="16">
        <v>1</v>
      </c>
      <c r="AS5" s="16">
        <v>2</v>
      </c>
      <c r="AT5" s="16">
        <v>3</v>
      </c>
      <c r="AU5" s="16">
        <v>4</v>
      </c>
      <c r="AV5" s="16">
        <v>5</v>
      </c>
      <c r="AW5" s="16" t="s">
        <v>161</v>
      </c>
      <c r="AX5" s="16">
        <v>6</v>
      </c>
      <c r="AY5" s="16" t="s">
        <v>51</v>
      </c>
      <c r="AZ5" s="16" t="s">
        <v>52</v>
      </c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  <c r="EC5" s="18"/>
      <c r="ED5" s="18"/>
      <c r="EE5" s="18"/>
      <c r="EF5" s="18"/>
      <c r="EG5" s="18"/>
      <c r="EH5" s="18"/>
      <c r="EI5" s="18"/>
      <c r="EJ5" s="18"/>
      <c r="EK5" s="18"/>
      <c r="EL5" s="18"/>
      <c r="EM5" s="18"/>
      <c r="EN5" s="18"/>
      <c r="EO5" s="18"/>
      <c r="EP5" s="18"/>
      <c r="EQ5" s="18"/>
      <c r="ER5" s="18"/>
      <c r="ES5" s="18"/>
      <c r="ET5" s="18"/>
      <c r="EU5" s="18"/>
      <c r="EV5" s="18"/>
      <c r="EW5" s="18"/>
      <c r="EX5" s="18"/>
      <c r="EY5" s="18"/>
      <c r="EZ5" s="18"/>
      <c r="FA5" s="18"/>
      <c r="FB5" s="18"/>
      <c r="FC5" s="18"/>
      <c r="FD5" s="18"/>
      <c r="FE5" s="18"/>
      <c r="FF5" s="18"/>
      <c r="FG5" s="18"/>
      <c r="FH5" s="18"/>
      <c r="FI5" s="18"/>
      <c r="FJ5" s="18"/>
      <c r="FK5" s="18"/>
      <c r="FL5" s="18"/>
      <c r="FM5" s="18"/>
      <c r="FN5" s="18"/>
      <c r="FO5" s="18"/>
      <c r="FP5" s="18"/>
      <c r="FQ5" s="18"/>
      <c r="FR5" s="18"/>
      <c r="FS5" s="18"/>
      <c r="FT5" s="18"/>
      <c r="FU5" s="18"/>
      <c r="FV5" s="18"/>
      <c r="FW5" s="18"/>
      <c r="FX5" s="18"/>
      <c r="FY5" s="18"/>
      <c r="FZ5" s="18"/>
      <c r="GA5" s="18"/>
      <c r="GB5" s="18"/>
      <c r="GC5" s="18"/>
      <c r="GD5" s="18"/>
      <c r="GE5" s="18"/>
      <c r="GF5" s="18"/>
      <c r="GG5" s="18"/>
      <c r="GH5" s="18"/>
      <c r="GI5" s="18"/>
      <c r="GJ5" s="18"/>
    </row>
    <row r="6" spans="1:192" s="25" customFormat="1" ht="20.100000000000001" customHeight="1" thickTop="1" x14ac:dyDescent="0.25">
      <c r="A6" s="44" t="s">
        <v>104</v>
      </c>
      <c r="B6" s="44" t="s">
        <v>149</v>
      </c>
      <c r="C6" s="22" t="s">
        <v>122</v>
      </c>
      <c r="D6" s="91">
        <f>'Tab VII'!D6/'Tab VII'!D$43</f>
        <v>0.23319999999999999</v>
      </c>
      <c r="E6" s="91">
        <f>'Tab VII'!E6/'Tab VII'!E$43</f>
        <v>0.31409999999999999</v>
      </c>
      <c r="F6" s="91">
        <f>'Tab VII'!F6/'Tab VII'!F$43</f>
        <v>0.18210000000000001</v>
      </c>
      <c r="G6" s="91">
        <f>'Tab VII'!G6/'Tab VII'!G$43</f>
        <v>0.29049999999999998</v>
      </c>
      <c r="H6" s="91">
        <f>'Tab VII'!H6/'Tab VII'!H$43</f>
        <v>0.21590000000000001</v>
      </c>
      <c r="I6" s="91">
        <f>'Tab VII'!I6/'Tab VII'!I$43</f>
        <v>0.21199999999999999</v>
      </c>
      <c r="J6" s="91">
        <f>'Tab VII'!J6/'Tab VII'!J$43</f>
        <v>0.25019999999999998</v>
      </c>
      <c r="K6" s="91">
        <f>'Tab VII'!K6/'Tab VII'!K$43</f>
        <v>0.22270000000000001</v>
      </c>
      <c r="L6" s="91">
        <f>'Tab VII'!L6/'Tab VII'!L$43</f>
        <v>0.3629</v>
      </c>
      <c r="M6" s="91">
        <f>'Tab VII'!M6/'Tab VII'!M$43</f>
        <v>0.32190000000000002</v>
      </c>
      <c r="N6" s="91">
        <f>'Tab VII'!N6/'Tab VII'!N$43</f>
        <v>0.37330000000000002</v>
      </c>
      <c r="O6" s="91">
        <f>'Tab VII'!O6/'Tab VII'!O$43</f>
        <v>0.20519999999999999</v>
      </c>
      <c r="P6" s="91">
        <f>'Tab VII'!P6/'Tab VII'!P$43</f>
        <v>0.2616</v>
      </c>
      <c r="Q6" s="91">
        <f>'Tab VII'!Q6/'Tab VII'!Q$43</f>
        <v>0.2472</v>
      </c>
      <c r="R6" s="91">
        <f>'Tab VII'!R6/'Tab VII'!R$43</f>
        <v>0.2278</v>
      </c>
      <c r="S6" s="91">
        <f>'Tab VII'!S6/'Tab VII'!S$43</f>
        <v>0.24890000000000001</v>
      </c>
      <c r="T6" s="91">
        <f>'Tab VII'!T6/'Tab VII'!T$43</f>
        <v>0.22389999999999999</v>
      </c>
      <c r="U6" s="91">
        <f>'Tab VII'!U6/'Tab VII'!U$43</f>
        <v>0.2843</v>
      </c>
      <c r="V6" s="91">
        <f>'Tab VII'!V6/'Tab VII'!V$43</f>
        <v>0.22090000000000001</v>
      </c>
      <c r="W6" s="91">
        <f>'Tab VII'!W6/'Tab VII'!W$43</f>
        <v>0.2286</v>
      </c>
      <c r="X6" s="91">
        <f>'Tab VII'!X6/'Tab VII'!X$43</f>
        <v>0.30159999999999998</v>
      </c>
      <c r="Y6" s="91">
        <f>'Tab VII'!Y6/'Tab VII'!Y$43</f>
        <v>0.30649999999999999</v>
      </c>
      <c r="Z6" s="91">
        <f>'Tab VII'!Z6/'Tab VII'!Z$43</f>
        <v>0.21129999999999999</v>
      </c>
      <c r="AA6" s="91">
        <f>'Tab VII'!AA6/'Tab VII'!AA$43</f>
        <v>0.28060000000000002</v>
      </c>
      <c r="AB6" s="91">
        <f>'Tab VII'!AB6/'Tab VII'!AB$43</f>
        <v>0.26829999999999998</v>
      </c>
      <c r="AC6" s="91">
        <f>'Tab VII'!AC6/'Tab VII'!AC$43</f>
        <v>0.28160000000000002</v>
      </c>
      <c r="AD6" s="91">
        <f>'Tab VII'!AD6/'Tab VII'!AD$43</f>
        <v>0.2555</v>
      </c>
      <c r="AE6" s="91">
        <f>'Tab VII'!AE6/'Tab VII'!AE$43</f>
        <v>0.18459999999999999</v>
      </c>
      <c r="AF6" s="91">
        <f>'Tab VII'!AF6/'Tab VII'!AF$43</f>
        <v>0.19259999999999999</v>
      </c>
      <c r="AG6" s="91">
        <f>'Tab VII'!AG6/'Tab VII'!AG$43</f>
        <v>0.29720000000000002</v>
      </c>
      <c r="AH6" s="91">
        <f>'Tab VII'!AH6/'Tab VII'!AH$43</f>
        <v>0.33560000000000001</v>
      </c>
      <c r="AI6" s="91">
        <f>'Tab VII'!AI6/'Tab VII'!AI$43</f>
        <v>0.2636</v>
      </c>
      <c r="AJ6" s="91">
        <f>'Tab VII'!AJ6/'Tab VII'!AJ$43</f>
        <v>0.2114</v>
      </c>
      <c r="AK6" s="91">
        <f>'Tab VII'!AK6/'Tab VII'!AK$43</f>
        <v>0.27039999999999997</v>
      </c>
      <c r="AL6" s="91">
        <f>'Tab VII'!AL6/'Tab VII'!AL$43</f>
        <v>0.25729999999999997</v>
      </c>
      <c r="AM6" s="91">
        <f>'Tab VII'!AM6/'Tab VII'!AM$43</f>
        <v>0.29670000000000002</v>
      </c>
      <c r="AN6" s="91">
        <f>'Tab VII'!AN6/'Tab VII'!AN$43</f>
        <v>0.24349999999999999</v>
      </c>
      <c r="AO6" s="91">
        <f>'Tab VII'!AO6/'Tab VII'!AO$43</f>
        <v>0.2447</v>
      </c>
      <c r="AP6" s="91">
        <f>'Tab VII'!AP6/'Tab VII'!AP$43</f>
        <v>0.32400000000000001</v>
      </c>
      <c r="AQ6" s="91">
        <f>'Tab VII'!AQ6/'Tab VII'!AQ$43</f>
        <v>0.25890000000000002</v>
      </c>
      <c r="AR6" s="91">
        <f>'Tab VII'!AR6/'Tab VII'!AR$43</f>
        <v>0.30320000000000003</v>
      </c>
      <c r="AS6" s="91">
        <f>'Tab VII'!AS6/'Tab VII'!AS$43</f>
        <v>0.26279999999999998</v>
      </c>
      <c r="AT6" s="91">
        <f>'Tab VII'!AT6/'Tab VII'!AT$43</f>
        <v>0.26079999999999998</v>
      </c>
      <c r="AU6" s="91">
        <f>'Tab VII'!AU6/'Tab VII'!AU$43</f>
        <v>0.26690000000000003</v>
      </c>
      <c r="AV6" s="91">
        <f>'Tab VII'!AV6/'Tab VII'!AV$43</f>
        <v>0.26429999999999998</v>
      </c>
      <c r="AW6" s="91">
        <f>'Tab VII'!AW6/'Tab VII'!AW$43</f>
        <v>0.2727</v>
      </c>
      <c r="AX6" s="91">
        <f>'Tab VII'!AX6/'Tab VII'!AX$43</f>
        <v>0.2026</v>
      </c>
      <c r="AY6" s="91">
        <f>'Tab VII'!AY6/'Tab VII'!AY$43</f>
        <v>0.2364</v>
      </c>
      <c r="AZ6" s="91">
        <f>'Tab VII'!AZ6/'Tab VII'!AZ$43</f>
        <v>0.2467</v>
      </c>
      <c r="BA6" s="23"/>
      <c r="BB6" s="23"/>
      <c r="BC6" s="24"/>
      <c r="BD6" s="24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3"/>
      <c r="FI6" s="23"/>
      <c r="FJ6" s="23"/>
      <c r="FK6" s="23"/>
      <c r="FL6" s="23"/>
      <c r="FM6" s="23"/>
      <c r="FN6" s="23"/>
      <c r="FO6" s="23"/>
      <c r="FP6" s="23"/>
      <c r="FQ6" s="23"/>
      <c r="FR6" s="23"/>
      <c r="FS6" s="23"/>
      <c r="FT6" s="23"/>
      <c r="FU6" s="23"/>
      <c r="FV6" s="23"/>
      <c r="FW6" s="23"/>
      <c r="FX6" s="23"/>
      <c r="FY6" s="23"/>
      <c r="FZ6" s="23"/>
      <c r="GA6" s="23"/>
      <c r="GB6" s="23"/>
      <c r="GC6" s="23"/>
      <c r="GD6" s="23"/>
      <c r="GE6" s="23"/>
      <c r="GF6" s="23"/>
      <c r="GG6" s="23"/>
      <c r="GH6" s="23"/>
      <c r="GI6" s="23"/>
      <c r="GJ6" s="23"/>
    </row>
    <row r="7" spans="1:192" ht="20.100000000000001" customHeight="1" x14ac:dyDescent="0.25">
      <c r="A7" s="45" t="s">
        <v>116</v>
      </c>
      <c r="B7" s="46">
        <v>411</v>
      </c>
      <c r="C7" s="54" t="s">
        <v>53</v>
      </c>
      <c r="D7" s="92">
        <f>'Tab VII'!D7/'Tab VII'!D$43</f>
        <v>0.18360000000000001</v>
      </c>
      <c r="E7" s="92">
        <f>'Tab VII'!E7/'Tab VII'!E$43</f>
        <v>0.21479999999999999</v>
      </c>
      <c r="F7" s="92">
        <f>'Tab VII'!F7/'Tab VII'!F$43</f>
        <v>0.1439</v>
      </c>
      <c r="G7" s="92">
        <f>'Tab VII'!G7/'Tab VII'!G$43</f>
        <v>0.19120000000000001</v>
      </c>
      <c r="H7" s="92">
        <f>'Tab VII'!H7/'Tab VII'!H$43</f>
        <v>0.1731</v>
      </c>
      <c r="I7" s="92">
        <f>'Tab VII'!I7/'Tab VII'!I$43</f>
        <v>0.1663</v>
      </c>
      <c r="J7" s="92">
        <f>'Tab VII'!J7/'Tab VII'!J$43</f>
        <v>0.1777</v>
      </c>
      <c r="K7" s="92">
        <f>'Tab VII'!K7/'Tab VII'!K$43</f>
        <v>0.1807</v>
      </c>
      <c r="L7" s="92">
        <f>'Tab VII'!L7/'Tab VII'!L$43</f>
        <v>0.28389999999999999</v>
      </c>
      <c r="M7" s="92">
        <f>'Tab VII'!M7/'Tab VII'!M$43</f>
        <v>0.24859999999999999</v>
      </c>
      <c r="N7" s="92">
        <f>'Tab VII'!N7/'Tab VII'!N$43</f>
        <v>0.29310000000000003</v>
      </c>
      <c r="O7" s="92">
        <f>'Tab VII'!O7/'Tab VII'!O$43</f>
        <v>0.1603</v>
      </c>
      <c r="P7" s="92">
        <f>'Tab VII'!P7/'Tab VII'!P$43</f>
        <v>0.2072</v>
      </c>
      <c r="Q7" s="92">
        <f>'Tab VII'!Q7/'Tab VII'!Q$43</f>
        <v>0.18779999999999999</v>
      </c>
      <c r="R7" s="92">
        <f>'Tab VII'!R7/'Tab VII'!R$43</f>
        <v>0.18260000000000001</v>
      </c>
      <c r="S7" s="92">
        <f>'Tab VII'!S7/'Tab VII'!S$43</f>
        <v>0.19339999999999999</v>
      </c>
      <c r="T7" s="92">
        <f>'Tab VII'!T7/'Tab VII'!T$43</f>
        <v>0.1779</v>
      </c>
      <c r="U7" s="92">
        <f>'Tab VII'!U7/'Tab VII'!U$43</f>
        <v>0.21809999999999999</v>
      </c>
      <c r="V7" s="92">
        <f>'Tab VII'!V7/'Tab VII'!V$43</f>
        <v>0.1807</v>
      </c>
      <c r="W7" s="92">
        <f>'Tab VII'!W7/'Tab VII'!W$43</f>
        <v>0.1696</v>
      </c>
      <c r="X7" s="92">
        <f>'Tab VII'!X7/'Tab VII'!X$43</f>
        <v>0.23</v>
      </c>
      <c r="Y7" s="92">
        <f>'Tab VII'!Y7/'Tab VII'!Y$43</f>
        <v>0.2283</v>
      </c>
      <c r="Z7" s="92">
        <f>'Tab VII'!Z7/'Tab VII'!Z$43</f>
        <v>0.159</v>
      </c>
      <c r="AA7" s="92">
        <f>'Tab VII'!AA7/'Tab VII'!AA$43</f>
        <v>0.19420000000000001</v>
      </c>
      <c r="AB7" s="92">
        <f>'Tab VII'!AB7/'Tab VII'!AB$43</f>
        <v>0.21410000000000001</v>
      </c>
      <c r="AC7" s="92">
        <f>'Tab VII'!AC7/'Tab VII'!AC$43</f>
        <v>0.2079</v>
      </c>
      <c r="AD7" s="92">
        <f>'Tab VII'!AD7/'Tab VII'!AD$43</f>
        <v>0.20399999999999999</v>
      </c>
      <c r="AE7" s="92">
        <f>'Tab VII'!AE7/'Tab VII'!AE$43</f>
        <v>0.1381</v>
      </c>
      <c r="AF7" s="92">
        <f>'Tab VII'!AF7/'Tab VII'!AF$43</f>
        <v>0.15359999999999999</v>
      </c>
      <c r="AG7" s="92">
        <f>'Tab VII'!AG7/'Tab VII'!AG$43</f>
        <v>0.21460000000000001</v>
      </c>
      <c r="AH7" s="92">
        <f>'Tab VII'!AH7/'Tab VII'!AH$43</f>
        <v>0.26550000000000001</v>
      </c>
      <c r="AI7" s="92">
        <f>'Tab VII'!AI7/'Tab VII'!AI$43</f>
        <v>0.20449999999999999</v>
      </c>
      <c r="AJ7" s="92">
        <f>'Tab VII'!AJ7/'Tab VII'!AJ$43</f>
        <v>0.1595</v>
      </c>
      <c r="AK7" s="92">
        <f>'Tab VII'!AK7/'Tab VII'!AK$43</f>
        <v>0.21129999999999999</v>
      </c>
      <c r="AL7" s="92">
        <f>'Tab VII'!AL7/'Tab VII'!AL$43</f>
        <v>0.192</v>
      </c>
      <c r="AM7" s="92">
        <f>'Tab VII'!AM7/'Tab VII'!AM$43</f>
        <v>0.23180000000000001</v>
      </c>
      <c r="AN7" s="92">
        <f>'Tab VII'!AN7/'Tab VII'!AN$43</f>
        <v>0.18049999999999999</v>
      </c>
      <c r="AO7" s="92">
        <f>'Tab VII'!AO7/'Tab VII'!AO$43</f>
        <v>0.19089999999999999</v>
      </c>
      <c r="AP7" s="92">
        <f>'Tab VII'!AP7/'Tab VII'!AP$43</f>
        <v>0.23569999999999999</v>
      </c>
      <c r="AQ7" s="92">
        <f>'Tab VII'!AQ7/'Tab VII'!AQ$43</f>
        <v>0.19819999999999999</v>
      </c>
      <c r="AR7" s="92">
        <f>'Tab VII'!AR7/'Tab VII'!AR$43</f>
        <v>0.23519999999999999</v>
      </c>
      <c r="AS7" s="92">
        <f>'Tab VII'!AS7/'Tab VII'!AS$43</f>
        <v>0.20419999999999999</v>
      </c>
      <c r="AT7" s="92">
        <f>'Tab VII'!AT7/'Tab VII'!AT$43</f>
        <v>0.1981</v>
      </c>
      <c r="AU7" s="92">
        <f>'Tab VII'!AU7/'Tab VII'!AU$43</f>
        <v>0.20630000000000001</v>
      </c>
      <c r="AV7" s="92">
        <f>'Tab VII'!AV7/'Tab VII'!AV$43</f>
        <v>0.21060000000000001</v>
      </c>
      <c r="AW7" s="92">
        <f>'Tab VII'!AW7/'Tab VII'!AW$43</f>
        <v>0.21240000000000001</v>
      </c>
      <c r="AX7" s="92">
        <f>'Tab VII'!AX7/'Tab VII'!AX$43</f>
        <v>0.15720000000000001</v>
      </c>
      <c r="AY7" s="92">
        <f>'Tab VII'!AY7/'Tab VII'!AY$43</f>
        <v>0.18379999999999999</v>
      </c>
      <c r="AZ7" s="92">
        <f>'Tab VII'!AZ7/'Tab VII'!AZ$43</f>
        <v>0.19040000000000001</v>
      </c>
      <c r="BC7" s="27"/>
      <c r="BD7" s="27"/>
    </row>
    <row r="8" spans="1:192" ht="20.100000000000001" customHeight="1" x14ac:dyDescent="0.25">
      <c r="A8" s="45" t="s">
        <v>117</v>
      </c>
      <c r="B8" s="46">
        <v>412</v>
      </c>
      <c r="C8" s="54" t="s">
        <v>54</v>
      </c>
      <c r="D8" s="92">
        <f>'Tab VII'!D8/'Tab VII'!D$43</f>
        <v>3.27E-2</v>
      </c>
      <c r="E8" s="92">
        <f>'Tab VII'!E8/'Tab VII'!E$43</f>
        <v>3.8300000000000001E-2</v>
      </c>
      <c r="F8" s="92">
        <f>'Tab VII'!F8/'Tab VII'!F$43</f>
        <v>2.5600000000000001E-2</v>
      </c>
      <c r="G8" s="92">
        <f>'Tab VII'!G8/'Tab VII'!G$43</f>
        <v>3.4200000000000001E-2</v>
      </c>
      <c r="H8" s="92">
        <f>'Tab VII'!H8/'Tab VII'!H$43</f>
        <v>3.1E-2</v>
      </c>
      <c r="I8" s="92">
        <f>'Tab VII'!I8/'Tab VII'!I$43</f>
        <v>3.0099999999999998E-2</v>
      </c>
      <c r="J8" s="92">
        <f>'Tab VII'!J8/'Tab VII'!J$43</f>
        <v>3.1699999999999999E-2</v>
      </c>
      <c r="K8" s="92">
        <f>'Tab VII'!K8/'Tab VII'!K$43</f>
        <v>3.2300000000000002E-2</v>
      </c>
      <c r="L8" s="92">
        <f>'Tab VII'!L8/'Tab VII'!L$43</f>
        <v>5.1200000000000002E-2</v>
      </c>
      <c r="M8" s="92">
        <f>'Tab VII'!M8/'Tab VII'!M$43</f>
        <v>4.4499999999999998E-2</v>
      </c>
      <c r="N8" s="92">
        <f>'Tab VII'!N8/'Tab VII'!N$43</f>
        <v>5.7500000000000002E-2</v>
      </c>
      <c r="O8" s="92">
        <f>'Tab VII'!O8/'Tab VII'!O$43</f>
        <v>2.8799999999999999E-2</v>
      </c>
      <c r="P8" s="92">
        <f>'Tab VII'!P8/'Tab VII'!P$43</f>
        <v>3.6799999999999999E-2</v>
      </c>
      <c r="Q8" s="92">
        <f>'Tab VII'!Q8/'Tab VII'!Q$43</f>
        <v>3.3599999999999998E-2</v>
      </c>
      <c r="R8" s="92">
        <f>'Tab VII'!R8/'Tab VII'!R$43</f>
        <v>3.2800000000000003E-2</v>
      </c>
      <c r="S8" s="92">
        <f>'Tab VII'!S8/'Tab VII'!S$43</f>
        <v>3.4599999999999999E-2</v>
      </c>
      <c r="T8" s="92">
        <f>'Tab VII'!T8/'Tab VII'!T$43</f>
        <v>3.2199999999999999E-2</v>
      </c>
      <c r="U8" s="92">
        <f>'Tab VII'!U8/'Tab VII'!U$43</f>
        <v>4.02E-2</v>
      </c>
      <c r="V8" s="92">
        <f>'Tab VII'!V8/'Tab VII'!V$43</f>
        <v>3.2399999999999998E-2</v>
      </c>
      <c r="W8" s="92">
        <f>'Tab VII'!W8/'Tab VII'!W$43</f>
        <v>3.04E-2</v>
      </c>
      <c r="X8" s="92">
        <f>'Tab VII'!X8/'Tab VII'!X$43</f>
        <v>4.3200000000000002E-2</v>
      </c>
      <c r="Y8" s="92">
        <f>'Tab VII'!Y8/'Tab VII'!Y$43</f>
        <v>4.1200000000000001E-2</v>
      </c>
      <c r="Z8" s="92">
        <f>'Tab VII'!Z8/'Tab VII'!Z$43</f>
        <v>2.69E-2</v>
      </c>
      <c r="AA8" s="92">
        <f>'Tab VII'!AA8/'Tab VII'!AA$43</f>
        <v>3.4799999999999998E-2</v>
      </c>
      <c r="AB8" s="92">
        <f>'Tab VII'!AB8/'Tab VII'!AB$43</f>
        <v>3.8399999999999997E-2</v>
      </c>
      <c r="AC8" s="92">
        <f>'Tab VII'!AC8/'Tab VII'!AC$43</f>
        <v>3.7400000000000003E-2</v>
      </c>
      <c r="AD8" s="92">
        <f>'Tab VII'!AD8/'Tab VII'!AD$43</f>
        <v>3.6600000000000001E-2</v>
      </c>
      <c r="AE8" s="92">
        <f>'Tab VII'!AE8/'Tab VII'!AE$43</f>
        <v>2.46E-2</v>
      </c>
      <c r="AF8" s="92">
        <f>'Tab VII'!AF8/'Tab VII'!AF$43</f>
        <v>2.8199999999999999E-2</v>
      </c>
      <c r="AG8" s="92">
        <f>'Tab VII'!AG8/'Tab VII'!AG$43</f>
        <v>3.8100000000000002E-2</v>
      </c>
      <c r="AH8" s="92">
        <f>'Tab VII'!AH8/'Tab VII'!AH$43</f>
        <v>4.7600000000000003E-2</v>
      </c>
      <c r="AI8" s="92">
        <f>'Tab VII'!AI8/'Tab VII'!AI$43</f>
        <v>3.6600000000000001E-2</v>
      </c>
      <c r="AJ8" s="92">
        <f>'Tab VII'!AJ8/'Tab VII'!AJ$43</f>
        <v>3.2000000000000001E-2</v>
      </c>
      <c r="AK8" s="92">
        <f>'Tab VII'!AK8/'Tab VII'!AK$43</f>
        <v>4.41E-2</v>
      </c>
      <c r="AL8" s="92">
        <f>'Tab VII'!AL8/'Tab VII'!AL$43</f>
        <v>3.4200000000000001E-2</v>
      </c>
      <c r="AM8" s="92">
        <f>'Tab VII'!AM8/'Tab VII'!AM$43</f>
        <v>4.1399999999999999E-2</v>
      </c>
      <c r="AN8" s="92">
        <f>'Tab VII'!AN8/'Tab VII'!AN$43</f>
        <v>3.2399999999999998E-2</v>
      </c>
      <c r="AO8" s="92">
        <f>'Tab VII'!AO8/'Tab VII'!AO$43</f>
        <v>3.3599999999999998E-2</v>
      </c>
      <c r="AP8" s="92">
        <f>'Tab VII'!AP8/'Tab VII'!AP$43</f>
        <v>4.2200000000000001E-2</v>
      </c>
      <c r="AQ8" s="92">
        <f>'Tab VII'!AQ8/'Tab VII'!AQ$43</f>
        <v>3.5900000000000001E-2</v>
      </c>
      <c r="AR8" s="92">
        <f>'Tab VII'!AR8/'Tab VII'!AR$43</f>
        <v>4.2099999999999999E-2</v>
      </c>
      <c r="AS8" s="92">
        <f>'Tab VII'!AS8/'Tab VII'!AS$43</f>
        <v>3.6600000000000001E-2</v>
      </c>
      <c r="AT8" s="92">
        <f>'Tab VII'!AT8/'Tab VII'!AT$43</f>
        <v>3.5400000000000001E-2</v>
      </c>
      <c r="AU8" s="92">
        <f>'Tab VII'!AU8/'Tab VII'!AU$43</f>
        <v>3.6900000000000002E-2</v>
      </c>
      <c r="AV8" s="92">
        <f>'Tab VII'!AV8/'Tab VII'!AV$43</f>
        <v>3.78E-2</v>
      </c>
      <c r="AW8" s="92">
        <f>'Tab VII'!AW8/'Tab VII'!AW$43</f>
        <v>3.7999999999999999E-2</v>
      </c>
      <c r="AX8" s="92">
        <f>'Tab VII'!AX8/'Tab VII'!AX$43</f>
        <v>2.7799999999999998E-2</v>
      </c>
      <c r="AY8" s="92">
        <f>'Tab VII'!AY8/'Tab VII'!AY$43</f>
        <v>3.27E-2</v>
      </c>
      <c r="AZ8" s="92">
        <f>'Tab VII'!AZ8/'Tab VII'!AZ$43</f>
        <v>3.4200000000000001E-2</v>
      </c>
      <c r="BC8" s="27"/>
      <c r="BD8" s="27"/>
    </row>
    <row r="9" spans="1:192" ht="20.100000000000001" customHeight="1" x14ac:dyDescent="0.25">
      <c r="A9" s="45" t="s">
        <v>118</v>
      </c>
      <c r="B9" s="47" t="s">
        <v>55</v>
      </c>
      <c r="C9" s="54" t="s">
        <v>56</v>
      </c>
      <c r="D9" s="92">
        <f>'Tab VII'!D9/'Tab VII'!D$43</f>
        <v>1.6799999999999999E-2</v>
      </c>
      <c r="E9" s="92">
        <f>'Tab VII'!E9/'Tab VII'!E$43</f>
        <v>6.0999999999999999E-2</v>
      </c>
      <c r="F9" s="92">
        <f>'Tab VII'!F9/'Tab VII'!F$43</f>
        <v>1.26E-2</v>
      </c>
      <c r="G9" s="92">
        <f>'Tab VII'!G9/'Tab VII'!G$43</f>
        <v>6.5100000000000005E-2</v>
      </c>
      <c r="H9" s="92">
        <f>'Tab VII'!H9/'Tab VII'!H$43</f>
        <v>1.18E-2</v>
      </c>
      <c r="I9" s="92">
        <f>'Tab VII'!I9/'Tab VII'!I$43</f>
        <v>1.5599999999999999E-2</v>
      </c>
      <c r="J9" s="92">
        <f>'Tab VII'!J9/'Tab VII'!J$43</f>
        <v>4.0800000000000003E-2</v>
      </c>
      <c r="K9" s="92">
        <f>'Tab VII'!K9/'Tab VII'!K$43</f>
        <v>9.7999999999999997E-3</v>
      </c>
      <c r="L9" s="92">
        <f>'Tab VII'!L9/'Tab VII'!L$43</f>
        <v>2.7699999999999999E-2</v>
      </c>
      <c r="M9" s="92">
        <f>'Tab VII'!M9/'Tab VII'!M$43</f>
        <v>2.8799999999999999E-2</v>
      </c>
      <c r="N9" s="92">
        <f>'Tab VII'!N9/'Tab VII'!N$43</f>
        <v>2.2599999999999999E-2</v>
      </c>
      <c r="O9" s="92">
        <f>'Tab VII'!O9/'Tab VII'!O$43</f>
        <v>1.61E-2</v>
      </c>
      <c r="P9" s="92">
        <f>'Tab VII'!P9/'Tab VII'!P$43</f>
        <v>1.7600000000000001E-2</v>
      </c>
      <c r="Q9" s="92">
        <f>'Tab VII'!Q9/'Tab VII'!Q$43</f>
        <v>2.5700000000000001E-2</v>
      </c>
      <c r="R9" s="92">
        <f>'Tab VII'!R9/'Tab VII'!R$43</f>
        <v>1.24E-2</v>
      </c>
      <c r="S9" s="92">
        <f>'Tab VII'!S9/'Tab VII'!S$43</f>
        <v>2.0899999999999998E-2</v>
      </c>
      <c r="T9" s="92">
        <f>'Tab VII'!T9/'Tab VII'!T$43</f>
        <v>1.38E-2</v>
      </c>
      <c r="U9" s="92">
        <f>'Tab VII'!U9/'Tab VII'!U$43</f>
        <v>2.5999999999999999E-2</v>
      </c>
      <c r="V9" s="92">
        <f>'Tab VII'!V9/'Tab VII'!V$43</f>
        <v>7.7999999999999996E-3</v>
      </c>
      <c r="W9" s="92">
        <f>'Tab VII'!W9/'Tab VII'!W$43</f>
        <v>2.86E-2</v>
      </c>
      <c r="X9" s="92">
        <f>'Tab VII'!X9/'Tab VII'!X$43</f>
        <v>2.8299999999999999E-2</v>
      </c>
      <c r="Y9" s="92">
        <f>'Tab VII'!Y9/'Tab VII'!Y$43</f>
        <v>3.6999999999999998E-2</v>
      </c>
      <c r="Z9" s="92">
        <f>'Tab VII'!Z9/'Tab VII'!Z$43</f>
        <v>2.5399999999999999E-2</v>
      </c>
      <c r="AA9" s="92">
        <f>'Tab VII'!AA9/'Tab VII'!AA$43</f>
        <v>5.1700000000000003E-2</v>
      </c>
      <c r="AB9" s="92">
        <f>'Tab VII'!AB9/'Tab VII'!AB$43</f>
        <v>1.5900000000000001E-2</v>
      </c>
      <c r="AC9" s="92">
        <f>'Tab VII'!AC9/'Tab VII'!AC$43</f>
        <v>3.6299999999999999E-2</v>
      </c>
      <c r="AD9" s="92">
        <f>'Tab VII'!AD9/'Tab VII'!AD$43</f>
        <v>1.49E-2</v>
      </c>
      <c r="AE9" s="92">
        <f>'Tab VII'!AE9/'Tab VII'!AE$43</f>
        <v>2.1899999999999999E-2</v>
      </c>
      <c r="AF9" s="92">
        <f>'Tab VII'!AF9/'Tab VII'!AF$43</f>
        <v>1.0800000000000001E-2</v>
      </c>
      <c r="AG9" s="92">
        <f>'Tab VII'!AG9/'Tab VII'!AG$43</f>
        <v>4.4600000000000001E-2</v>
      </c>
      <c r="AH9" s="92">
        <f>'Tab VII'!AH9/'Tab VII'!AH$43</f>
        <v>2.2599999999999999E-2</v>
      </c>
      <c r="AI9" s="92">
        <f>'Tab VII'!AI9/'Tab VII'!AI$43</f>
        <v>2.2499999999999999E-2</v>
      </c>
      <c r="AJ9" s="92">
        <f>'Tab VII'!AJ9/'Tab VII'!AJ$43</f>
        <v>0.02</v>
      </c>
      <c r="AK9" s="92">
        <f>'Tab VII'!AK9/'Tab VII'!AK$43</f>
        <v>1.4999999999999999E-2</v>
      </c>
      <c r="AL9" s="92">
        <f>'Tab VII'!AL9/'Tab VII'!AL$43</f>
        <v>3.1099999999999999E-2</v>
      </c>
      <c r="AM9" s="92">
        <f>'Tab VII'!AM9/'Tab VII'!AM$43</f>
        <v>2.35E-2</v>
      </c>
      <c r="AN9" s="92">
        <f>'Tab VII'!AN9/'Tab VII'!AN$43</f>
        <v>3.0599999999999999E-2</v>
      </c>
      <c r="AO9" s="92">
        <f>'Tab VII'!AO9/'Tab VII'!AO$43</f>
        <v>2.01E-2</v>
      </c>
      <c r="AP9" s="92">
        <f>'Tab VII'!AP9/'Tab VII'!AP$43</f>
        <v>4.6100000000000002E-2</v>
      </c>
      <c r="AQ9" s="92">
        <f>'Tab VII'!AQ9/'Tab VII'!AQ$43</f>
        <v>2.4799999999999999E-2</v>
      </c>
      <c r="AR9" s="92">
        <f>'Tab VII'!AR9/'Tab VII'!AR$43</f>
        <v>2.5899999999999999E-2</v>
      </c>
      <c r="AS9" s="92">
        <f>'Tab VII'!AS9/'Tab VII'!AS$43</f>
        <v>2.2100000000000002E-2</v>
      </c>
      <c r="AT9" s="92">
        <f>'Tab VII'!AT9/'Tab VII'!AT$43</f>
        <v>2.7400000000000001E-2</v>
      </c>
      <c r="AU9" s="92">
        <f>'Tab VII'!AU9/'Tab VII'!AU$43</f>
        <v>2.3800000000000002E-2</v>
      </c>
      <c r="AV9" s="92">
        <f>'Tab VII'!AV9/'Tab VII'!AV$43</f>
        <v>1.6E-2</v>
      </c>
      <c r="AW9" s="92">
        <f>'Tab VII'!AW9/'Tab VII'!AW$43</f>
        <v>2.23E-2</v>
      </c>
      <c r="AX9" s="92">
        <f>'Tab VII'!AX9/'Tab VII'!AX$43</f>
        <v>1.7600000000000001E-2</v>
      </c>
      <c r="AY9" s="92">
        <f>'Tab VII'!AY9/'Tab VII'!AY$43</f>
        <v>1.9900000000000001E-2</v>
      </c>
      <c r="AZ9" s="92">
        <f>'Tab VII'!AZ9/'Tab VII'!AZ$43</f>
        <v>2.2200000000000001E-2</v>
      </c>
      <c r="BC9" s="27"/>
      <c r="BD9" s="27"/>
    </row>
    <row r="10" spans="1:192" s="3" customFormat="1" ht="20.100000000000001" customHeight="1" x14ac:dyDescent="0.25">
      <c r="A10" s="48" t="s">
        <v>105</v>
      </c>
      <c r="B10" s="48" t="s">
        <v>150</v>
      </c>
      <c r="C10" s="28" t="s">
        <v>119</v>
      </c>
      <c r="D10" s="93">
        <f>'Tab VII'!D10/'Tab VII'!D$43</f>
        <v>0.3574</v>
      </c>
      <c r="E10" s="93">
        <f>'Tab VII'!E10/'Tab VII'!E$43</f>
        <v>0.26229999999999998</v>
      </c>
      <c r="F10" s="93">
        <f>'Tab VII'!F10/'Tab VII'!F$43</f>
        <v>0.18940000000000001</v>
      </c>
      <c r="G10" s="93">
        <f>'Tab VII'!G10/'Tab VII'!G$43</f>
        <v>0.39739999999999998</v>
      </c>
      <c r="H10" s="93">
        <f>'Tab VII'!H10/'Tab VII'!H$43</f>
        <v>0.34</v>
      </c>
      <c r="I10" s="93">
        <f>'Tab VII'!I10/'Tab VII'!I$43</f>
        <v>0.29820000000000002</v>
      </c>
      <c r="J10" s="93">
        <f>'Tab VII'!J10/'Tab VII'!J$43</f>
        <v>0.38679999999999998</v>
      </c>
      <c r="K10" s="93">
        <f>'Tab VII'!K10/'Tab VII'!K$43</f>
        <v>0.47339999999999999</v>
      </c>
      <c r="L10" s="93">
        <f>'Tab VII'!L10/'Tab VII'!L$43</f>
        <v>0.36049999999999999</v>
      </c>
      <c r="M10" s="93">
        <f>'Tab VII'!M10/'Tab VII'!M$43</f>
        <v>0.30209999999999998</v>
      </c>
      <c r="N10" s="93">
        <f>'Tab VII'!N10/'Tab VII'!N$43</f>
        <v>0.2878</v>
      </c>
      <c r="O10" s="93">
        <f>'Tab VII'!O10/'Tab VII'!O$43</f>
        <v>0.29470000000000002</v>
      </c>
      <c r="P10" s="93">
        <f>'Tab VII'!P10/'Tab VII'!P$43</f>
        <v>0.308</v>
      </c>
      <c r="Q10" s="93">
        <f>'Tab VII'!Q10/'Tab VII'!Q$43</f>
        <v>0.35</v>
      </c>
      <c r="R10" s="93">
        <f>'Tab VII'!R10/'Tab VII'!R$43</f>
        <v>0.29530000000000001</v>
      </c>
      <c r="S10" s="93">
        <f>'Tab VII'!S10/'Tab VII'!S$43</f>
        <v>0.28820000000000001</v>
      </c>
      <c r="T10" s="93">
        <f>'Tab VII'!T10/'Tab VII'!T$43</f>
        <v>0.42509999999999998</v>
      </c>
      <c r="U10" s="93">
        <f>'Tab VII'!U10/'Tab VII'!U$43</f>
        <v>0.33329999999999999</v>
      </c>
      <c r="V10" s="93">
        <f>'Tab VII'!V10/'Tab VII'!V$43</f>
        <v>0.32540000000000002</v>
      </c>
      <c r="W10" s="93">
        <f>'Tab VII'!W10/'Tab VII'!W$43</f>
        <v>0.3009</v>
      </c>
      <c r="X10" s="93">
        <f>'Tab VII'!X10/'Tab VII'!X$43</f>
        <v>0.35670000000000002</v>
      </c>
      <c r="Y10" s="93">
        <f>'Tab VII'!Y10/'Tab VII'!Y$43</f>
        <v>0.47589999999999999</v>
      </c>
      <c r="Z10" s="93">
        <f>'Tab VII'!Z10/'Tab VII'!Z$43</f>
        <v>0.55300000000000005</v>
      </c>
      <c r="AA10" s="93">
        <f>'Tab VII'!AA10/'Tab VII'!AA$43</f>
        <v>0.55859999999999999</v>
      </c>
      <c r="AB10" s="93">
        <f>'Tab VII'!AB10/'Tab VII'!AB$43</f>
        <v>0.34079999999999999</v>
      </c>
      <c r="AC10" s="93">
        <f>'Tab VII'!AC10/'Tab VII'!AC$43</f>
        <v>0.1477</v>
      </c>
      <c r="AD10" s="93">
        <f>'Tab VII'!AD10/'Tab VII'!AD$43</f>
        <v>0.2414</v>
      </c>
      <c r="AE10" s="93">
        <f>'Tab VII'!AE10/'Tab VII'!AE$43</f>
        <v>0.34749999999999998</v>
      </c>
      <c r="AF10" s="93">
        <f>'Tab VII'!AF10/'Tab VII'!AF$43</f>
        <v>0.40649999999999997</v>
      </c>
      <c r="AG10" s="93">
        <f>'Tab VII'!AG10/'Tab VII'!AG$43</f>
        <v>0.28010000000000002</v>
      </c>
      <c r="AH10" s="93">
        <f>'Tab VII'!AH10/'Tab VII'!AH$43</f>
        <v>0.2954</v>
      </c>
      <c r="AI10" s="93">
        <f>'Tab VII'!AI10/'Tab VII'!AI$43</f>
        <v>0.3674</v>
      </c>
      <c r="AJ10" s="93">
        <f>'Tab VII'!AJ10/'Tab VII'!AJ$43</f>
        <v>0.224</v>
      </c>
      <c r="AK10" s="93">
        <f>'Tab VII'!AK10/'Tab VII'!AK$43</f>
        <v>0.34770000000000001</v>
      </c>
      <c r="AL10" s="93">
        <f>'Tab VII'!AL10/'Tab VII'!AL$43</f>
        <v>0.2334</v>
      </c>
      <c r="AM10" s="93">
        <f>'Tab VII'!AM10/'Tab VII'!AM$43</f>
        <v>0.28899999999999998</v>
      </c>
      <c r="AN10" s="93">
        <f>'Tab VII'!AN10/'Tab VII'!AN$43</f>
        <v>0.29559999999999997</v>
      </c>
      <c r="AO10" s="93">
        <f>'Tab VII'!AO10/'Tab VII'!AO$43</f>
        <v>0.42720000000000002</v>
      </c>
      <c r="AP10" s="93">
        <f>'Tab VII'!AP10/'Tab VII'!AP$43</f>
        <v>0.29320000000000002</v>
      </c>
      <c r="AQ10" s="93">
        <f>'Tab VII'!AQ10/'Tab VII'!AQ$43</f>
        <v>0.31929999999999997</v>
      </c>
      <c r="AR10" s="93">
        <f>'Tab VII'!AR10/'Tab VII'!AR$43</f>
        <v>0.31790000000000002</v>
      </c>
      <c r="AS10" s="93">
        <f>'Tab VII'!AS10/'Tab VII'!AS$43</f>
        <v>0.28170000000000001</v>
      </c>
      <c r="AT10" s="93">
        <f>'Tab VII'!AT10/'Tab VII'!AT$43</f>
        <v>0.36699999999999999</v>
      </c>
      <c r="AU10" s="93">
        <f>'Tab VII'!AU10/'Tab VII'!AU$43</f>
        <v>0.32450000000000001</v>
      </c>
      <c r="AV10" s="93">
        <f>'Tab VII'!AV10/'Tab VII'!AV$43</f>
        <v>0.23899999999999999</v>
      </c>
      <c r="AW10" s="93">
        <f>'Tab VII'!AW10/'Tab VII'!AW$43</f>
        <v>0.29580000000000001</v>
      </c>
      <c r="AX10" s="93">
        <f>'Tab VII'!AX10/'Tab VII'!AX$43</f>
        <v>0.2361</v>
      </c>
      <c r="AY10" s="93">
        <f>'Tab VII'!AY10/'Tab VII'!AY$43</f>
        <v>0.26479999999999998</v>
      </c>
      <c r="AZ10" s="93">
        <f>'Tab VII'!AZ10/'Tab VII'!AZ$43</f>
        <v>0.2898</v>
      </c>
      <c r="BA10" s="29"/>
      <c r="BB10" s="29"/>
      <c r="BC10" s="30"/>
      <c r="BD10" s="30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  <c r="FY10" s="29"/>
      <c r="FZ10" s="29"/>
      <c r="GA10" s="29"/>
      <c r="GB10" s="29"/>
      <c r="GC10" s="29"/>
      <c r="GD10" s="29"/>
      <c r="GE10" s="29"/>
      <c r="GF10" s="29"/>
      <c r="GG10" s="29"/>
      <c r="GH10" s="29"/>
      <c r="GI10" s="29"/>
      <c r="GJ10" s="29"/>
    </row>
    <row r="11" spans="1:192" ht="20.100000000000001" customHeight="1" x14ac:dyDescent="0.25">
      <c r="A11" s="45" t="s">
        <v>128</v>
      </c>
      <c r="B11" s="46">
        <v>421</v>
      </c>
      <c r="C11" s="54" t="s">
        <v>57</v>
      </c>
      <c r="D11" s="92">
        <f>'Tab VII'!D11/'Tab VII'!D$43</f>
        <v>5.33E-2</v>
      </c>
      <c r="E11" s="92">
        <f>'Tab VII'!E11/'Tab VII'!E$43</f>
        <v>6.7000000000000004E-2</v>
      </c>
      <c r="F11" s="92">
        <f>'Tab VII'!F11/'Tab VII'!F$43</f>
        <v>5.62E-2</v>
      </c>
      <c r="G11" s="92">
        <f>'Tab VII'!G11/'Tab VII'!G$43</f>
        <v>0.1055</v>
      </c>
      <c r="H11" s="92">
        <f>'Tab VII'!H11/'Tab VII'!H$43</f>
        <v>6.7400000000000002E-2</v>
      </c>
      <c r="I11" s="92">
        <f>'Tab VII'!I11/'Tab VII'!I$43</f>
        <v>7.2999999999999995E-2</v>
      </c>
      <c r="J11" s="92">
        <f>'Tab VII'!J11/'Tab VII'!J$43</f>
        <v>5.7200000000000001E-2</v>
      </c>
      <c r="K11" s="92">
        <f>'Tab VII'!K11/'Tab VII'!K$43</f>
        <v>7.3800000000000004E-2</v>
      </c>
      <c r="L11" s="92">
        <f>'Tab VII'!L11/'Tab VII'!L$43</f>
        <v>6.7100000000000007E-2</v>
      </c>
      <c r="M11" s="92">
        <f>'Tab VII'!M11/'Tab VII'!M$43</f>
        <v>0.13900000000000001</v>
      </c>
      <c r="N11" s="92">
        <f>'Tab VII'!N11/'Tab VII'!N$43</f>
        <v>5.8299999999999998E-2</v>
      </c>
      <c r="O11" s="92">
        <f>'Tab VII'!O11/'Tab VII'!O$43</f>
        <v>0.13220000000000001</v>
      </c>
      <c r="P11" s="92">
        <f>'Tab VII'!P11/'Tab VII'!P$43</f>
        <v>7.3400000000000007E-2</v>
      </c>
      <c r="Q11" s="92">
        <f>'Tab VII'!Q11/'Tab VII'!Q$43</f>
        <v>6.8599999999999994E-2</v>
      </c>
      <c r="R11" s="92">
        <f>'Tab VII'!R11/'Tab VII'!R$43</f>
        <v>0.05</v>
      </c>
      <c r="S11" s="92">
        <f>'Tab VII'!S11/'Tab VII'!S$43</f>
        <v>8.09E-2</v>
      </c>
      <c r="T11" s="92">
        <f>'Tab VII'!T11/'Tab VII'!T$43</f>
        <v>5.9700000000000003E-2</v>
      </c>
      <c r="U11" s="92">
        <f>'Tab VII'!U11/'Tab VII'!U$43</f>
        <v>6.8400000000000002E-2</v>
      </c>
      <c r="V11" s="92">
        <f>'Tab VII'!V11/'Tab VII'!V$43</f>
        <v>4.9799999999999997E-2</v>
      </c>
      <c r="W11" s="92">
        <f>'Tab VII'!W11/'Tab VII'!W$43</f>
        <v>6.2E-2</v>
      </c>
      <c r="X11" s="92">
        <f>'Tab VII'!X11/'Tab VII'!X$43</f>
        <v>0.1128</v>
      </c>
      <c r="Y11" s="92">
        <f>'Tab VII'!Y11/'Tab VII'!Y$43</f>
        <v>0.13789999999999999</v>
      </c>
      <c r="Z11" s="92">
        <f>'Tab VII'!Z11/'Tab VII'!Z$43</f>
        <v>9.8199999999999996E-2</v>
      </c>
      <c r="AA11" s="92">
        <f>'Tab VII'!AA11/'Tab VII'!AA$43</f>
        <v>9.6699999999999994E-2</v>
      </c>
      <c r="AB11" s="92">
        <f>'Tab VII'!AB11/'Tab VII'!AB$43</f>
        <v>6.08E-2</v>
      </c>
      <c r="AC11" s="92">
        <f>'Tab VII'!AC11/'Tab VII'!AC$43</f>
        <v>3.5900000000000001E-2</v>
      </c>
      <c r="AD11" s="92">
        <f>'Tab VII'!AD11/'Tab VII'!AD$43</f>
        <v>3.5099999999999999E-2</v>
      </c>
      <c r="AE11" s="92">
        <f>'Tab VII'!AE11/'Tab VII'!AE$43</f>
        <v>4.3900000000000002E-2</v>
      </c>
      <c r="AF11" s="92">
        <f>'Tab VII'!AF11/'Tab VII'!AF$43</f>
        <v>5.2499999999999998E-2</v>
      </c>
      <c r="AG11" s="92">
        <f>'Tab VII'!AG11/'Tab VII'!AG$43</f>
        <v>8.6199999999999999E-2</v>
      </c>
      <c r="AH11" s="92">
        <f>'Tab VII'!AH11/'Tab VII'!AH$43</f>
        <v>7.8E-2</v>
      </c>
      <c r="AI11" s="92">
        <f>'Tab VII'!AI11/'Tab VII'!AI$43</f>
        <v>6.1100000000000002E-2</v>
      </c>
      <c r="AJ11" s="92">
        <f>'Tab VII'!AJ11/'Tab VII'!AJ$43</f>
        <v>7.7100000000000002E-2</v>
      </c>
      <c r="AK11" s="92">
        <f>'Tab VII'!AK11/'Tab VII'!AK$43</f>
        <v>7.8200000000000006E-2</v>
      </c>
      <c r="AL11" s="92">
        <f>'Tab VII'!AL11/'Tab VII'!AL$43</f>
        <v>0.12280000000000001</v>
      </c>
      <c r="AM11" s="92">
        <f>'Tab VII'!AM11/'Tab VII'!AM$43</f>
        <v>6.5799999999999997E-2</v>
      </c>
      <c r="AN11" s="92">
        <f>'Tab VII'!AN11/'Tab VII'!AN$43</f>
        <v>4.4600000000000001E-2</v>
      </c>
      <c r="AO11" s="92">
        <f>'Tab VII'!AO11/'Tab VII'!AO$43</f>
        <v>4.1799999999999997E-2</v>
      </c>
      <c r="AP11" s="92">
        <f>'Tab VII'!AP11/'Tab VII'!AP$43</f>
        <v>9.1899999999999996E-2</v>
      </c>
      <c r="AQ11" s="92">
        <f>'Tab VII'!AQ11/'Tab VII'!AQ$43</f>
        <v>7.9000000000000001E-2</v>
      </c>
      <c r="AR11" s="92">
        <f>'Tab VII'!AR11/'Tab VII'!AR$43</f>
        <v>5.8700000000000002E-2</v>
      </c>
      <c r="AS11" s="92">
        <f>'Tab VII'!AS11/'Tab VII'!AS$43</f>
        <v>8.6999999999999994E-2</v>
      </c>
      <c r="AT11" s="92">
        <f>'Tab VII'!AT11/'Tab VII'!AT$43</f>
        <v>8.5900000000000004E-2</v>
      </c>
      <c r="AU11" s="92">
        <f>'Tab VII'!AU11/'Tab VII'!AU$43</f>
        <v>8.5199999999999998E-2</v>
      </c>
      <c r="AV11" s="92">
        <f>'Tab VII'!AV11/'Tab VII'!AV$43</f>
        <v>8.8499999999999995E-2</v>
      </c>
      <c r="AW11" s="92">
        <f>'Tab VII'!AW11/'Tab VII'!AW$43</f>
        <v>8.0500000000000002E-2</v>
      </c>
      <c r="AX11" s="92">
        <f>'Tab VII'!AX11/'Tab VII'!AX$43</f>
        <v>5.0599999999999999E-2</v>
      </c>
      <c r="AY11" s="92">
        <f>'Tab VII'!AY11/'Tab VII'!AY$43</f>
        <v>6.5000000000000002E-2</v>
      </c>
      <c r="AZ11" s="92">
        <f>'Tab VII'!AZ11/'Tab VII'!AZ$43</f>
        <v>7.1400000000000005E-2</v>
      </c>
      <c r="BC11" s="27"/>
      <c r="BD11" s="27"/>
    </row>
    <row r="12" spans="1:192" ht="20.100000000000001" customHeight="1" x14ac:dyDescent="0.25">
      <c r="A12" s="45" t="s">
        <v>129</v>
      </c>
      <c r="B12" s="46">
        <v>422</v>
      </c>
      <c r="C12" s="54" t="s">
        <v>58</v>
      </c>
      <c r="D12" s="92">
        <f>'Tab VII'!D12/'Tab VII'!D$43</f>
        <v>6.6E-3</v>
      </c>
      <c r="E12" s="92">
        <f>'Tab VII'!E12/'Tab VII'!E$43</f>
        <v>8.0000000000000004E-4</v>
      </c>
      <c r="F12" s="92">
        <f>'Tab VII'!F12/'Tab VII'!F$43</f>
        <v>2.7000000000000001E-3</v>
      </c>
      <c r="G12" s="92">
        <f>'Tab VII'!G12/'Tab VII'!G$43</f>
        <v>2.2000000000000001E-3</v>
      </c>
      <c r="H12" s="92">
        <f>'Tab VII'!H12/'Tab VII'!H$43</f>
        <v>4.4000000000000003E-3</v>
      </c>
      <c r="I12" s="92">
        <f>'Tab VII'!I12/'Tab VII'!I$43</f>
        <v>2.4400000000000002E-2</v>
      </c>
      <c r="J12" s="92">
        <f>'Tab VII'!J12/'Tab VII'!J$43</f>
        <v>2.4199999999999999E-2</v>
      </c>
      <c r="K12" s="92">
        <f>'Tab VII'!K12/'Tab VII'!K$43</f>
        <v>1.0999999999999999E-2</v>
      </c>
      <c r="L12" s="92">
        <f>'Tab VII'!L12/'Tab VII'!L$43</f>
        <v>3.8999999999999998E-3</v>
      </c>
      <c r="M12" s="92">
        <f>'Tab VII'!M12/'Tab VII'!M$43</f>
        <v>2.5999999999999999E-3</v>
      </c>
      <c r="N12" s="92">
        <f>'Tab VII'!N12/'Tab VII'!N$43</f>
        <v>7.2599999999999998E-2</v>
      </c>
      <c r="O12" s="92">
        <f>'Tab VII'!O12/'Tab VII'!O$43</f>
        <v>3.8E-3</v>
      </c>
      <c r="P12" s="92">
        <f>'Tab VII'!P12/'Tab VII'!P$43</f>
        <v>6.6E-3</v>
      </c>
      <c r="Q12" s="92">
        <f>'Tab VII'!Q12/'Tab VII'!Q$43</f>
        <v>4.7000000000000002E-3</v>
      </c>
      <c r="R12" s="92">
        <f>'Tab VII'!R12/'Tab VII'!R$43</f>
        <v>1.5E-3</v>
      </c>
      <c r="S12" s="92">
        <f>'Tab VII'!S12/'Tab VII'!S$43</f>
        <v>2.1999999999999999E-2</v>
      </c>
      <c r="T12" s="92">
        <f>'Tab VII'!T12/'Tab VII'!T$43</f>
        <v>4.3E-3</v>
      </c>
      <c r="U12" s="92">
        <f>'Tab VII'!U12/'Tab VII'!U$43</f>
        <v>4.1000000000000003E-3</v>
      </c>
      <c r="V12" s="92">
        <f>'Tab VII'!V12/'Tab VII'!V$43</f>
        <v>3.2000000000000002E-3</v>
      </c>
      <c r="W12" s="92">
        <f>'Tab VII'!W12/'Tab VII'!W$43</f>
        <v>2.5000000000000001E-3</v>
      </c>
      <c r="X12" s="92">
        <f>'Tab VII'!X12/'Tab VII'!X$43</f>
        <v>8.5000000000000006E-3</v>
      </c>
      <c r="Y12" s="92">
        <f>'Tab VII'!Y12/'Tab VII'!Y$43</f>
        <v>5.8999999999999999E-3</v>
      </c>
      <c r="Z12" s="92">
        <f>'Tab VII'!Z12/'Tab VII'!Z$43</f>
        <v>3.3999999999999998E-3</v>
      </c>
      <c r="AA12" s="92">
        <f>'Tab VII'!AA12/'Tab VII'!AA$43</f>
        <v>3.1300000000000001E-2</v>
      </c>
      <c r="AB12" s="92">
        <f>'Tab VII'!AB12/'Tab VII'!AB$43</f>
        <v>0.05</v>
      </c>
      <c r="AC12" s="92">
        <f>'Tab VII'!AC12/'Tab VII'!AC$43</f>
        <v>1.1000000000000001E-3</v>
      </c>
      <c r="AD12" s="92">
        <f>'Tab VII'!AD12/'Tab VII'!AD$43</f>
        <v>1.5E-3</v>
      </c>
      <c r="AE12" s="92">
        <f>'Tab VII'!AE12/'Tab VII'!AE$43</f>
        <v>3.49E-2</v>
      </c>
      <c r="AF12" s="92">
        <f>'Tab VII'!AF12/'Tab VII'!AF$43</f>
        <v>6.0400000000000002E-2</v>
      </c>
      <c r="AG12" s="92">
        <f>'Tab VII'!AG12/'Tab VII'!AG$43</f>
        <v>1.26E-2</v>
      </c>
      <c r="AH12" s="92">
        <f>'Tab VII'!AH12/'Tab VII'!AH$43</f>
        <v>1.6899999999999998E-2</v>
      </c>
      <c r="AI12" s="92">
        <f>'Tab VII'!AI12/'Tab VII'!AI$43</f>
        <v>1.2800000000000001E-2</v>
      </c>
      <c r="AJ12" s="92">
        <f>'Tab VII'!AJ12/'Tab VII'!AJ$43</f>
        <v>2.0999999999999999E-3</v>
      </c>
      <c r="AK12" s="92">
        <f>'Tab VII'!AK12/'Tab VII'!AK$43</f>
        <v>1.26E-2</v>
      </c>
      <c r="AL12" s="92">
        <f>'Tab VII'!AL12/'Tab VII'!AL$43</f>
        <v>2.8E-3</v>
      </c>
      <c r="AM12" s="92">
        <f>'Tab VII'!AM12/'Tab VII'!AM$43</f>
        <v>3.3E-3</v>
      </c>
      <c r="AN12" s="92">
        <f>'Tab VII'!AN12/'Tab VII'!AN$43</f>
        <v>4.4299999999999999E-2</v>
      </c>
      <c r="AO12" s="92">
        <f>'Tab VII'!AO12/'Tab VII'!AO$43</f>
        <v>3.3999999999999998E-3</v>
      </c>
      <c r="AP12" s="92">
        <f>'Tab VII'!AP12/'Tab VII'!AP$43</f>
        <v>1.4E-3</v>
      </c>
      <c r="AQ12" s="92">
        <f>'Tab VII'!AQ12/'Tab VII'!AQ$43</f>
        <v>1.17E-2</v>
      </c>
      <c r="AR12" s="92">
        <f>'Tab VII'!AR12/'Tab VII'!AR$43</f>
        <v>1.6000000000000001E-3</v>
      </c>
      <c r="AS12" s="92">
        <f>'Tab VII'!AS12/'Tab VII'!AS$43</f>
        <v>1.8E-3</v>
      </c>
      <c r="AT12" s="92">
        <f>'Tab VII'!AT12/'Tab VII'!AT$43</f>
        <v>4.5999999999999999E-3</v>
      </c>
      <c r="AU12" s="92">
        <f>'Tab VII'!AU12/'Tab VII'!AU$43</f>
        <v>1.1599999999999999E-2</v>
      </c>
      <c r="AV12" s="92">
        <f>'Tab VII'!AV12/'Tab VII'!AV$43</f>
        <v>3.7000000000000002E-3</v>
      </c>
      <c r="AW12" s="92">
        <f>'Tab VII'!AW12/'Tab VII'!AW$43</f>
        <v>3.8E-3</v>
      </c>
      <c r="AX12" s="92">
        <f>'Tab VII'!AX12/'Tab VII'!AX$43</f>
        <v>1.2999999999999999E-3</v>
      </c>
      <c r="AY12" s="92">
        <f>'Tab VII'!AY12/'Tab VII'!AY$43</f>
        <v>2.5000000000000001E-3</v>
      </c>
      <c r="AZ12" s="92">
        <f>'Tab VII'!AZ12/'Tab VII'!AZ$43</f>
        <v>6.7000000000000002E-3</v>
      </c>
      <c r="BC12" s="27"/>
      <c r="BD12" s="27"/>
    </row>
    <row r="13" spans="1:192" ht="20.100000000000001" customHeight="1" x14ac:dyDescent="0.25">
      <c r="A13" s="45" t="s">
        <v>130</v>
      </c>
      <c r="B13" s="46">
        <v>423</v>
      </c>
      <c r="C13" s="54" t="s">
        <v>59</v>
      </c>
      <c r="D13" s="92">
        <f>'Tab VII'!D13/'Tab VII'!D$43</f>
        <v>6.6299999999999998E-2</v>
      </c>
      <c r="E13" s="92">
        <f>'Tab VII'!E13/'Tab VII'!E$43</f>
        <v>8.7999999999999995E-2</v>
      </c>
      <c r="F13" s="92">
        <f>'Tab VII'!F13/'Tab VII'!F$43</f>
        <v>6.5699999999999995E-2</v>
      </c>
      <c r="G13" s="92">
        <f>'Tab VII'!G13/'Tab VII'!G$43</f>
        <v>0.12590000000000001</v>
      </c>
      <c r="H13" s="92">
        <f>'Tab VII'!H13/'Tab VII'!H$43</f>
        <v>5.5100000000000003E-2</v>
      </c>
      <c r="I13" s="92">
        <f>'Tab VII'!I13/'Tab VII'!I$43</f>
        <v>0.06</v>
      </c>
      <c r="J13" s="92">
        <f>'Tab VII'!J13/'Tab VII'!J$43</f>
        <v>5.5100000000000003E-2</v>
      </c>
      <c r="K13" s="92">
        <f>'Tab VII'!K13/'Tab VII'!K$43</f>
        <v>0.111</v>
      </c>
      <c r="L13" s="92">
        <f>'Tab VII'!L13/'Tab VII'!L$43</f>
        <v>0.15279999999999999</v>
      </c>
      <c r="M13" s="92">
        <f>'Tab VII'!M13/'Tab VII'!M$43</f>
        <v>4.6399999999999997E-2</v>
      </c>
      <c r="N13" s="92">
        <f>'Tab VII'!N13/'Tab VII'!N$43</f>
        <v>3.7499999999999999E-2</v>
      </c>
      <c r="O13" s="92">
        <f>'Tab VII'!O13/'Tab VII'!O$43</f>
        <v>4.19E-2</v>
      </c>
      <c r="P13" s="92">
        <f>'Tab VII'!P13/'Tab VII'!P$43</f>
        <v>0.1166</v>
      </c>
      <c r="Q13" s="92">
        <f>'Tab VII'!Q13/'Tab VII'!Q$43</f>
        <v>0.1</v>
      </c>
      <c r="R13" s="92">
        <f>'Tab VII'!R13/'Tab VII'!R$43</f>
        <v>9.98E-2</v>
      </c>
      <c r="S13" s="92">
        <f>'Tab VII'!S13/'Tab VII'!S$43</f>
        <v>0.10920000000000001</v>
      </c>
      <c r="T13" s="92">
        <f>'Tab VII'!T13/'Tab VII'!T$43</f>
        <v>0.1386</v>
      </c>
      <c r="U13" s="92">
        <f>'Tab VII'!U13/'Tab VII'!U$43</f>
        <v>0.10589999999999999</v>
      </c>
      <c r="V13" s="92">
        <f>'Tab VII'!V13/'Tab VII'!V$43</f>
        <v>0.13270000000000001</v>
      </c>
      <c r="W13" s="92">
        <f>'Tab VII'!W13/'Tab VII'!W$43</f>
        <v>6.4399999999999999E-2</v>
      </c>
      <c r="X13" s="92">
        <f>'Tab VII'!X13/'Tab VII'!X$43</f>
        <v>7.1800000000000003E-2</v>
      </c>
      <c r="Y13" s="92">
        <f>'Tab VII'!Y13/'Tab VII'!Y$43</f>
        <v>7.0499999999999993E-2</v>
      </c>
      <c r="Z13" s="92">
        <f>'Tab VII'!Z13/'Tab VII'!Z$43</f>
        <v>0.35189999999999999</v>
      </c>
      <c r="AA13" s="92">
        <f>'Tab VII'!AA13/'Tab VII'!AA$43</f>
        <v>8.9300000000000004E-2</v>
      </c>
      <c r="AB13" s="92">
        <f>'Tab VII'!AB13/'Tab VII'!AB$43</f>
        <v>6.7599999999999993E-2</v>
      </c>
      <c r="AC13" s="92">
        <f>'Tab VII'!AC13/'Tab VII'!AC$43</f>
        <v>6.8900000000000003E-2</v>
      </c>
      <c r="AD13" s="92">
        <f>'Tab VII'!AD13/'Tab VII'!AD$43</f>
        <v>0.1565</v>
      </c>
      <c r="AE13" s="92">
        <f>'Tab VII'!AE13/'Tab VII'!AE$43</f>
        <v>0.16209999999999999</v>
      </c>
      <c r="AF13" s="92">
        <f>'Tab VII'!AF13/'Tab VII'!AF$43</f>
        <v>9.8400000000000001E-2</v>
      </c>
      <c r="AG13" s="92">
        <f>'Tab VII'!AG13/'Tab VII'!AG$43</f>
        <v>1.43E-2</v>
      </c>
      <c r="AH13" s="92">
        <f>'Tab VII'!AH13/'Tab VII'!AH$43</f>
        <v>3.8800000000000001E-2</v>
      </c>
      <c r="AI13" s="92">
        <f>'Tab VII'!AI13/'Tab VII'!AI$43</f>
        <v>0.1195</v>
      </c>
      <c r="AJ13" s="92">
        <f>'Tab VII'!AJ13/'Tab VII'!AJ$43</f>
        <v>4.5400000000000003E-2</v>
      </c>
      <c r="AK13" s="92">
        <f>'Tab VII'!AK13/'Tab VII'!AK$43</f>
        <v>0.1467</v>
      </c>
      <c r="AL13" s="92">
        <f>'Tab VII'!AL13/'Tab VII'!AL$43</f>
        <v>5.3400000000000003E-2</v>
      </c>
      <c r="AM13" s="92">
        <f>'Tab VII'!AM13/'Tab VII'!AM$43</f>
        <v>5.7599999999999998E-2</v>
      </c>
      <c r="AN13" s="92">
        <f>'Tab VII'!AN13/'Tab VII'!AN$43</f>
        <v>8.9899999999999994E-2</v>
      </c>
      <c r="AO13" s="92">
        <f>'Tab VII'!AO13/'Tab VII'!AO$43</f>
        <v>8.3299999999999999E-2</v>
      </c>
      <c r="AP13" s="92">
        <f>'Tab VII'!AP13/'Tab VII'!AP$43</f>
        <v>5.1499999999999997E-2</v>
      </c>
      <c r="AQ13" s="92">
        <f>'Tab VII'!AQ13/'Tab VII'!AQ$43</f>
        <v>8.1000000000000003E-2</v>
      </c>
      <c r="AR13" s="92">
        <f>'Tab VII'!AR13/'Tab VII'!AR$43</f>
        <v>5.7500000000000002E-2</v>
      </c>
      <c r="AS13" s="92">
        <f>'Tab VII'!AS13/'Tab VII'!AS$43</f>
        <v>4.82E-2</v>
      </c>
      <c r="AT13" s="92">
        <f>'Tab VII'!AT13/'Tab VII'!AT$43</f>
        <v>4.2000000000000003E-2</v>
      </c>
      <c r="AU13" s="92">
        <f>'Tab VII'!AU13/'Tab VII'!AU$43</f>
        <v>7.5499999999999998E-2</v>
      </c>
      <c r="AV13" s="92">
        <f>'Tab VII'!AV13/'Tab VII'!AV$43</f>
        <v>3.7900000000000003E-2</v>
      </c>
      <c r="AW13" s="92">
        <f>'Tab VII'!AW13/'Tab VII'!AW$43</f>
        <v>5.0099999999999999E-2</v>
      </c>
      <c r="AX13" s="92">
        <f>'Tab VII'!AX13/'Tab VII'!AX$43</f>
        <v>7.6300000000000007E-2</v>
      </c>
      <c r="AY13" s="92">
        <f>'Tab VII'!AY13/'Tab VII'!AY$43</f>
        <v>6.3600000000000004E-2</v>
      </c>
      <c r="AZ13" s="92">
        <f>'Tab VII'!AZ13/'Tab VII'!AZ$43</f>
        <v>7.1599999999999997E-2</v>
      </c>
      <c r="BC13" s="27"/>
      <c r="BD13" s="27"/>
    </row>
    <row r="14" spans="1:192" ht="20.100000000000001" customHeight="1" x14ac:dyDescent="0.25">
      <c r="A14" s="45" t="s">
        <v>131</v>
      </c>
      <c r="B14" s="46">
        <v>424</v>
      </c>
      <c r="C14" s="54" t="s">
        <v>60</v>
      </c>
      <c r="D14" s="92">
        <f>'Tab VII'!D14/'Tab VII'!D$43</f>
        <v>0.1845</v>
      </c>
      <c r="E14" s="92">
        <f>'Tab VII'!E14/'Tab VII'!E$43</f>
        <v>5.7200000000000001E-2</v>
      </c>
      <c r="F14" s="92">
        <f>'Tab VII'!F14/'Tab VII'!F$43</f>
        <v>2.3099999999999999E-2</v>
      </c>
      <c r="G14" s="92">
        <f>'Tab VII'!G14/'Tab VII'!G$43</f>
        <v>0.1351</v>
      </c>
      <c r="H14" s="92">
        <f>'Tab VII'!H14/'Tab VII'!H$43</f>
        <v>0.16769999999999999</v>
      </c>
      <c r="I14" s="92">
        <f>'Tab VII'!I14/'Tab VII'!I$43</f>
        <v>5.67E-2</v>
      </c>
      <c r="J14" s="92">
        <f>'Tab VII'!J14/'Tab VII'!J$43</f>
        <v>0.18809999999999999</v>
      </c>
      <c r="K14" s="92">
        <f>'Tab VII'!K14/'Tab VII'!K$43</f>
        <v>0.16020000000000001</v>
      </c>
      <c r="L14" s="92">
        <f>'Tab VII'!L14/'Tab VII'!L$43</f>
        <v>5.1299999999999998E-2</v>
      </c>
      <c r="M14" s="92">
        <f>'Tab VII'!M14/'Tab VII'!M$43</f>
        <v>6.4600000000000005E-2</v>
      </c>
      <c r="N14" s="92">
        <f>'Tab VII'!N14/'Tab VII'!N$43</f>
        <v>5.8900000000000001E-2</v>
      </c>
      <c r="O14" s="92">
        <f>'Tab VII'!O14/'Tab VII'!O$43</f>
        <v>9.5699999999999993E-2</v>
      </c>
      <c r="P14" s="92">
        <f>'Tab VII'!P14/'Tab VII'!P$43</f>
        <v>6.5600000000000006E-2</v>
      </c>
      <c r="Q14" s="92">
        <f>'Tab VII'!Q14/'Tab VII'!Q$43</f>
        <v>0.126</v>
      </c>
      <c r="R14" s="92">
        <f>'Tab VII'!R14/'Tab VII'!R$43</f>
        <v>7.3499999999999996E-2</v>
      </c>
      <c r="S14" s="92">
        <f>'Tab VII'!S14/'Tab VII'!S$43</f>
        <v>1.6799999999999999E-2</v>
      </c>
      <c r="T14" s="92">
        <f>'Tab VII'!T14/'Tab VII'!T$43</f>
        <v>7.5399999999999995E-2</v>
      </c>
      <c r="U14" s="92">
        <f>'Tab VII'!U14/'Tab VII'!U$43</f>
        <v>6.2399999999999997E-2</v>
      </c>
      <c r="V14" s="92">
        <f>'Tab VII'!V14/'Tab VII'!V$43</f>
        <v>9.3299999999999994E-2</v>
      </c>
      <c r="W14" s="92">
        <f>'Tab VII'!W14/'Tab VII'!W$43</f>
        <v>5.7599999999999998E-2</v>
      </c>
      <c r="X14" s="92">
        <f>'Tab VII'!X14/'Tab VII'!X$43</f>
        <v>7.3899999999999993E-2</v>
      </c>
      <c r="Y14" s="92">
        <f>'Tab VII'!Y14/'Tab VII'!Y$43</f>
        <v>0.186</v>
      </c>
      <c r="Z14" s="92">
        <f>'Tab VII'!Z14/'Tab VII'!Z$43</f>
        <v>3.0599999999999999E-2</v>
      </c>
      <c r="AA14" s="92">
        <f>'Tab VII'!AA14/'Tab VII'!AA$43</f>
        <v>0.22520000000000001</v>
      </c>
      <c r="AB14" s="92">
        <f>'Tab VII'!AB14/'Tab VII'!AB$43</f>
        <v>0.1094</v>
      </c>
      <c r="AC14" s="92">
        <f>'Tab VII'!AC14/'Tab VII'!AC$43</f>
        <v>5.5999999999999999E-3</v>
      </c>
      <c r="AD14" s="92">
        <f>'Tab VII'!AD14/'Tab VII'!AD$43</f>
        <v>8.6999999999999994E-3</v>
      </c>
      <c r="AE14" s="92">
        <f>'Tab VII'!AE14/'Tab VII'!AE$43</f>
        <v>6.5600000000000006E-2</v>
      </c>
      <c r="AF14" s="92">
        <f>'Tab VII'!AF14/'Tab VII'!AF$43</f>
        <v>0.14910000000000001</v>
      </c>
      <c r="AG14" s="92">
        <f>'Tab VII'!AG14/'Tab VII'!AG$43</f>
        <v>0.13239999999999999</v>
      </c>
      <c r="AH14" s="92">
        <f>'Tab VII'!AH14/'Tab VII'!AH$43</f>
        <v>0.1351</v>
      </c>
      <c r="AI14" s="92">
        <f>'Tab VII'!AI14/'Tab VII'!AI$43</f>
        <v>9.7199999999999995E-2</v>
      </c>
      <c r="AJ14" s="92">
        <f>'Tab VII'!AJ14/'Tab VII'!AJ$43</f>
        <v>5.3699999999999998E-2</v>
      </c>
      <c r="AK14" s="92">
        <f>'Tab VII'!AK14/'Tab VII'!AK$43</f>
        <v>4.8800000000000003E-2</v>
      </c>
      <c r="AL14" s="92">
        <f>'Tab VII'!AL14/'Tab VII'!AL$43</f>
        <v>1.77E-2</v>
      </c>
      <c r="AM14" s="92">
        <f>'Tab VII'!AM14/'Tab VII'!AM$43</f>
        <v>0.1038</v>
      </c>
      <c r="AN14" s="92">
        <f>'Tab VII'!AN14/'Tab VII'!AN$43</f>
        <v>5.4600000000000003E-2</v>
      </c>
      <c r="AO14" s="92">
        <f>'Tab VII'!AO14/'Tab VII'!AO$43</f>
        <v>6.6000000000000003E-2</v>
      </c>
      <c r="AP14" s="92">
        <f>'Tab VII'!AP14/'Tab VII'!AP$43</f>
        <v>9.6100000000000005E-2</v>
      </c>
      <c r="AQ14" s="92">
        <f>'Tab VII'!AQ14/'Tab VII'!AQ$43</f>
        <v>8.5400000000000004E-2</v>
      </c>
      <c r="AR14" s="92">
        <f>'Tab VII'!AR14/'Tab VII'!AR$43</f>
        <v>5.5399999999999998E-2</v>
      </c>
      <c r="AS14" s="92">
        <f>'Tab VII'!AS14/'Tab VII'!AS$43</f>
        <v>4.9599999999999998E-2</v>
      </c>
      <c r="AT14" s="92">
        <f>'Tab VII'!AT14/'Tab VII'!AT$43</f>
        <v>0.1205</v>
      </c>
      <c r="AU14" s="92">
        <f>'Tab VII'!AU14/'Tab VII'!AU$43</f>
        <v>6.3100000000000003E-2</v>
      </c>
      <c r="AV14" s="92">
        <f>'Tab VII'!AV14/'Tab VII'!AV$43</f>
        <v>3.95E-2</v>
      </c>
      <c r="AW14" s="92">
        <f>'Tab VII'!AW14/'Tab VII'!AW$43</f>
        <v>5.9799999999999999E-2</v>
      </c>
      <c r="AX14" s="92">
        <f>'Tab VII'!AX14/'Tab VII'!AX$43</f>
        <v>7.8799999999999995E-2</v>
      </c>
      <c r="AY14" s="92">
        <f>'Tab VII'!AY14/'Tab VII'!AY$43</f>
        <v>6.9699999999999998E-2</v>
      </c>
      <c r="AZ14" s="92">
        <f>'Tab VII'!AZ14/'Tab VII'!AZ$43</f>
        <v>7.6899999999999996E-2</v>
      </c>
      <c r="BC14" s="27"/>
      <c r="BD14" s="27"/>
    </row>
    <row r="15" spans="1:192" ht="20.100000000000001" customHeight="1" x14ac:dyDescent="0.25">
      <c r="A15" s="45" t="s">
        <v>132</v>
      </c>
      <c r="B15" s="46">
        <v>425</v>
      </c>
      <c r="C15" s="54" t="s">
        <v>61</v>
      </c>
      <c r="D15" s="92">
        <f>'Tab VII'!D15/'Tab VII'!D$43</f>
        <v>1.5900000000000001E-2</v>
      </c>
      <c r="E15" s="92">
        <f>'Tab VII'!E15/'Tab VII'!E$43</f>
        <v>1.72E-2</v>
      </c>
      <c r="F15" s="92">
        <f>'Tab VII'!F15/'Tab VII'!F$43</f>
        <v>2.23E-2</v>
      </c>
      <c r="G15" s="92">
        <f>'Tab VII'!G15/'Tab VII'!G$43</f>
        <v>1.2999999999999999E-2</v>
      </c>
      <c r="H15" s="92">
        <f>'Tab VII'!H15/'Tab VII'!H$43</f>
        <v>1.4999999999999999E-2</v>
      </c>
      <c r="I15" s="92">
        <f>'Tab VII'!I15/'Tab VII'!I$43</f>
        <v>4.6800000000000001E-2</v>
      </c>
      <c r="J15" s="92">
        <f>'Tab VII'!J15/'Tab VII'!J$43</f>
        <v>3.3000000000000002E-2</v>
      </c>
      <c r="K15" s="92">
        <f>'Tab VII'!K15/'Tab VII'!K$43</f>
        <v>8.0600000000000005E-2</v>
      </c>
      <c r="L15" s="92">
        <f>'Tab VII'!L15/'Tab VII'!L$43</f>
        <v>5.8700000000000002E-2</v>
      </c>
      <c r="M15" s="92">
        <f>'Tab VII'!M15/'Tab VII'!M$43</f>
        <v>1.7100000000000001E-2</v>
      </c>
      <c r="N15" s="92">
        <f>'Tab VII'!N15/'Tab VII'!N$43</f>
        <v>4.02E-2</v>
      </c>
      <c r="O15" s="92">
        <f>'Tab VII'!O15/'Tab VII'!O$43</f>
        <v>6.7999999999999996E-3</v>
      </c>
      <c r="P15" s="92">
        <f>'Tab VII'!P15/'Tab VII'!P$43</f>
        <v>2.06E-2</v>
      </c>
      <c r="Q15" s="92">
        <f>'Tab VII'!Q15/'Tab VII'!Q$43</f>
        <v>1.2500000000000001E-2</v>
      </c>
      <c r="R15" s="92">
        <f>'Tab VII'!R15/'Tab VII'!R$43</f>
        <v>2.6200000000000001E-2</v>
      </c>
      <c r="S15" s="92">
        <f>'Tab VII'!S15/'Tab VII'!S$43</f>
        <v>4.24E-2</v>
      </c>
      <c r="T15" s="92">
        <f>'Tab VII'!T15/'Tab VII'!T$43</f>
        <v>0.1226</v>
      </c>
      <c r="U15" s="92">
        <f>'Tab VII'!U15/'Tab VII'!U$43</f>
        <v>6.4799999999999996E-2</v>
      </c>
      <c r="V15" s="92">
        <f>'Tab VII'!V15/'Tab VII'!V$43</f>
        <v>1.8499999999999999E-2</v>
      </c>
      <c r="W15" s="92">
        <f>'Tab VII'!W15/'Tab VII'!W$43</f>
        <v>9.2200000000000004E-2</v>
      </c>
      <c r="X15" s="92">
        <f>'Tab VII'!X15/'Tab VII'!X$43</f>
        <v>5.1900000000000002E-2</v>
      </c>
      <c r="Y15" s="92">
        <f>'Tab VII'!Y15/'Tab VII'!Y$43</f>
        <v>4.0899999999999999E-2</v>
      </c>
      <c r="Z15" s="92">
        <f>'Tab VII'!Z15/'Tab VII'!Z$43</f>
        <v>2.87E-2</v>
      </c>
      <c r="AA15" s="92">
        <f>'Tab VII'!AA15/'Tab VII'!AA$43</f>
        <v>5.1200000000000002E-2</v>
      </c>
      <c r="AB15" s="92">
        <f>'Tab VII'!AB15/'Tab VII'!AB$43</f>
        <v>2.3E-2</v>
      </c>
      <c r="AC15" s="92">
        <f>'Tab VII'!AC15/'Tab VII'!AC$43</f>
        <v>1.09E-2</v>
      </c>
      <c r="AD15" s="92">
        <f>'Tab VII'!AD15/'Tab VII'!AD$43</f>
        <v>1.6400000000000001E-2</v>
      </c>
      <c r="AE15" s="92">
        <f>'Tab VII'!AE15/'Tab VII'!AE$43</f>
        <v>8.5000000000000006E-3</v>
      </c>
      <c r="AF15" s="92">
        <f>'Tab VII'!AF15/'Tab VII'!AF$43</f>
        <v>2.23E-2</v>
      </c>
      <c r="AG15" s="92">
        <f>'Tab VII'!AG15/'Tab VII'!AG$43</f>
        <v>1.14E-2</v>
      </c>
      <c r="AH15" s="92">
        <f>'Tab VII'!AH15/'Tab VII'!AH$43</f>
        <v>8.6999999999999994E-3</v>
      </c>
      <c r="AI15" s="92">
        <f>'Tab VII'!AI15/'Tab VII'!AI$43</f>
        <v>3.3500000000000002E-2</v>
      </c>
      <c r="AJ15" s="92">
        <f>'Tab VII'!AJ15/'Tab VII'!AJ$43</f>
        <v>2.6200000000000001E-2</v>
      </c>
      <c r="AK15" s="92">
        <f>'Tab VII'!AK15/'Tab VII'!AK$43</f>
        <v>1.6799999999999999E-2</v>
      </c>
      <c r="AL15" s="92">
        <f>'Tab VII'!AL15/'Tab VII'!AL$43</f>
        <v>1.6500000000000001E-2</v>
      </c>
      <c r="AM15" s="92">
        <f>'Tab VII'!AM15/'Tab VII'!AM$43</f>
        <v>2.4199999999999999E-2</v>
      </c>
      <c r="AN15" s="92">
        <f>'Tab VII'!AN15/'Tab VII'!AN$43</f>
        <v>3.0499999999999999E-2</v>
      </c>
      <c r="AO15" s="92">
        <f>'Tab VII'!AO15/'Tab VII'!AO$43</f>
        <v>0.19570000000000001</v>
      </c>
      <c r="AP15" s="92">
        <f>'Tab VII'!AP15/'Tab VII'!AP$43</f>
        <v>1.8499999999999999E-2</v>
      </c>
      <c r="AQ15" s="92">
        <f>'Tab VII'!AQ15/'Tab VII'!AQ$43</f>
        <v>3.3700000000000001E-2</v>
      </c>
      <c r="AR15" s="92">
        <f>'Tab VII'!AR15/'Tab VII'!AR$43</f>
        <v>0.13200000000000001</v>
      </c>
      <c r="AS15" s="92">
        <f>'Tab VII'!AS15/'Tab VII'!AS$43</f>
        <v>6.3600000000000004E-2</v>
      </c>
      <c r="AT15" s="92">
        <f>'Tab VII'!AT15/'Tab VII'!AT$43</f>
        <v>9.06E-2</v>
      </c>
      <c r="AU15" s="92">
        <f>'Tab VII'!AU15/'Tab VII'!AU$43</f>
        <v>6.1499999999999999E-2</v>
      </c>
      <c r="AV15" s="92">
        <f>'Tab VII'!AV15/'Tab VII'!AV$43</f>
        <v>4.1000000000000002E-2</v>
      </c>
      <c r="AW15" s="92">
        <f>'Tab VII'!AW15/'Tab VII'!AW$43</f>
        <v>7.6799999999999993E-2</v>
      </c>
      <c r="AX15" s="92">
        <f>'Tab VII'!AX15/'Tab VII'!AX$43</f>
        <v>5.4000000000000003E-3</v>
      </c>
      <c r="AY15" s="92">
        <f>'Tab VII'!AY15/'Tab VII'!AY$43</f>
        <v>3.9800000000000002E-2</v>
      </c>
      <c r="AZ15" s="92">
        <f>'Tab VII'!AZ15/'Tab VII'!AZ$43</f>
        <v>3.6999999999999998E-2</v>
      </c>
      <c r="BC15" s="27"/>
      <c r="BD15" s="27"/>
    </row>
    <row r="16" spans="1:192" ht="20.100000000000001" customHeight="1" x14ac:dyDescent="0.25">
      <c r="A16" s="45" t="s">
        <v>133</v>
      </c>
      <c r="B16" s="46">
        <v>426</v>
      </c>
      <c r="C16" s="54" t="s">
        <v>62</v>
      </c>
      <c r="D16" s="92">
        <f>'Tab VII'!D16/'Tab VII'!D$43</f>
        <v>3.0700000000000002E-2</v>
      </c>
      <c r="E16" s="92">
        <f>'Tab VII'!E16/'Tab VII'!E$43</f>
        <v>3.2099999999999997E-2</v>
      </c>
      <c r="F16" s="92">
        <f>'Tab VII'!F16/'Tab VII'!F$43</f>
        <v>1.9400000000000001E-2</v>
      </c>
      <c r="G16" s="92">
        <f>'Tab VII'!G16/'Tab VII'!G$43</f>
        <v>1.5699999999999999E-2</v>
      </c>
      <c r="H16" s="92">
        <f>'Tab VII'!H16/'Tab VII'!H$43</f>
        <v>3.04E-2</v>
      </c>
      <c r="I16" s="92">
        <f>'Tab VII'!I16/'Tab VII'!I$43</f>
        <v>3.73E-2</v>
      </c>
      <c r="J16" s="92">
        <f>'Tab VII'!J16/'Tab VII'!J$43</f>
        <v>2.93E-2</v>
      </c>
      <c r="K16" s="92">
        <f>'Tab VII'!K16/'Tab VII'!K$43</f>
        <v>3.6700000000000003E-2</v>
      </c>
      <c r="L16" s="92">
        <f>'Tab VII'!L16/'Tab VII'!L$43</f>
        <v>2.6800000000000001E-2</v>
      </c>
      <c r="M16" s="92">
        <f>'Tab VII'!M16/'Tab VII'!M$43</f>
        <v>3.2399999999999998E-2</v>
      </c>
      <c r="N16" s="92">
        <f>'Tab VII'!N16/'Tab VII'!N$43</f>
        <v>2.0400000000000001E-2</v>
      </c>
      <c r="O16" s="92">
        <f>'Tab VII'!O16/'Tab VII'!O$43</f>
        <v>1.4200000000000001E-2</v>
      </c>
      <c r="P16" s="92">
        <f>'Tab VII'!P16/'Tab VII'!P$43</f>
        <v>2.53E-2</v>
      </c>
      <c r="Q16" s="92">
        <f>'Tab VII'!Q16/'Tab VII'!Q$43</f>
        <v>3.8300000000000001E-2</v>
      </c>
      <c r="R16" s="92">
        <f>'Tab VII'!R16/'Tab VII'!R$43</f>
        <v>4.4299999999999999E-2</v>
      </c>
      <c r="S16" s="92">
        <f>'Tab VII'!S16/'Tab VII'!S$43</f>
        <v>1.6899999999999998E-2</v>
      </c>
      <c r="T16" s="92">
        <f>'Tab VII'!T16/'Tab VII'!T$43</f>
        <v>2.4500000000000001E-2</v>
      </c>
      <c r="U16" s="92">
        <f>'Tab VII'!U16/'Tab VII'!U$43</f>
        <v>2.7699999999999999E-2</v>
      </c>
      <c r="V16" s="92">
        <f>'Tab VII'!V16/'Tab VII'!V$43</f>
        <v>2.7900000000000001E-2</v>
      </c>
      <c r="W16" s="92">
        <f>'Tab VII'!W16/'Tab VII'!W$43</f>
        <v>2.2200000000000001E-2</v>
      </c>
      <c r="X16" s="92">
        <f>'Tab VII'!X16/'Tab VII'!X$43</f>
        <v>3.78E-2</v>
      </c>
      <c r="Y16" s="92">
        <f>'Tab VII'!Y16/'Tab VII'!Y$43</f>
        <v>3.4700000000000002E-2</v>
      </c>
      <c r="Z16" s="92">
        <f>'Tab VII'!Z16/'Tab VII'!Z$43</f>
        <v>4.0300000000000002E-2</v>
      </c>
      <c r="AA16" s="92">
        <f>'Tab VII'!AA16/'Tab VII'!AA$43</f>
        <v>6.5000000000000002E-2</v>
      </c>
      <c r="AB16" s="92">
        <f>'Tab VII'!AB16/'Tab VII'!AB$43</f>
        <v>0.03</v>
      </c>
      <c r="AC16" s="92">
        <f>'Tab VII'!AC16/'Tab VII'!AC$43</f>
        <v>2.5399999999999999E-2</v>
      </c>
      <c r="AD16" s="92">
        <f>'Tab VII'!AD16/'Tab VII'!AD$43</f>
        <v>2.3199999999999998E-2</v>
      </c>
      <c r="AE16" s="92">
        <f>'Tab VII'!AE16/'Tab VII'!AE$43</f>
        <v>3.2399999999999998E-2</v>
      </c>
      <c r="AF16" s="92">
        <f>'Tab VII'!AF16/'Tab VII'!AF$43</f>
        <v>2.3599999999999999E-2</v>
      </c>
      <c r="AG16" s="92">
        <f>'Tab VII'!AG16/'Tab VII'!AG$43</f>
        <v>2.3199999999999998E-2</v>
      </c>
      <c r="AH16" s="92">
        <f>'Tab VII'!AH16/'Tab VII'!AH$43</f>
        <v>1.7999999999999999E-2</v>
      </c>
      <c r="AI16" s="92">
        <f>'Tab VII'!AI16/'Tab VII'!AI$43</f>
        <v>4.3299999999999998E-2</v>
      </c>
      <c r="AJ16" s="92">
        <f>'Tab VII'!AJ16/'Tab VII'!AJ$43</f>
        <v>1.95E-2</v>
      </c>
      <c r="AK16" s="92">
        <f>'Tab VII'!AK16/'Tab VII'!AK$43</f>
        <v>4.4499999999999998E-2</v>
      </c>
      <c r="AL16" s="92">
        <f>'Tab VII'!AL16/'Tab VII'!AL$43</f>
        <v>2.01E-2</v>
      </c>
      <c r="AM16" s="92">
        <f>'Tab VII'!AM16/'Tab VII'!AM$43</f>
        <v>3.4299999999999997E-2</v>
      </c>
      <c r="AN16" s="92">
        <f>'Tab VII'!AN16/'Tab VII'!AN$43</f>
        <v>3.1600000000000003E-2</v>
      </c>
      <c r="AO16" s="92">
        <f>'Tab VII'!AO16/'Tab VII'!AO$43</f>
        <v>3.6999999999999998E-2</v>
      </c>
      <c r="AP16" s="92">
        <f>'Tab VII'!AP16/'Tab VII'!AP$43</f>
        <v>3.3799999999999997E-2</v>
      </c>
      <c r="AQ16" s="92">
        <f>'Tab VII'!AQ16/'Tab VII'!AQ$43</f>
        <v>2.8500000000000001E-2</v>
      </c>
      <c r="AR16" s="92">
        <f>'Tab VII'!AR16/'Tab VII'!AR$43</f>
        <v>1.2699999999999999E-2</v>
      </c>
      <c r="AS16" s="92">
        <f>'Tab VII'!AS16/'Tab VII'!AS$43</f>
        <v>3.15E-2</v>
      </c>
      <c r="AT16" s="92">
        <f>'Tab VII'!AT16/'Tab VII'!AT$43</f>
        <v>2.35E-2</v>
      </c>
      <c r="AU16" s="92">
        <f>'Tab VII'!AU16/'Tab VII'!AU$43</f>
        <v>2.7699999999999999E-2</v>
      </c>
      <c r="AV16" s="92">
        <f>'Tab VII'!AV16/'Tab VII'!AV$43</f>
        <v>2.8400000000000002E-2</v>
      </c>
      <c r="AW16" s="92">
        <f>'Tab VII'!AW16/'Tab VII'!AW$43</f>
        <v>2.4799999999999999E-2</v>
      </c>
      <c r="AX16" s="92">
        <f>'Tab VII'!AX16/'Tab VII'!AX$43</f>
        <v>2.3699999999999999E-2</v>
      </c>
      <c r="AY16" s="92">
        <f>'Tab VII'!AY16/'Tab VII'!AY$43</f>
        <v>2.4199999999999999E-2</v>
      </c>
      <c r="AZ16" s="92">
        <f>'Tab VII'!AZ16/'Tab VII'!AZ$43</f>
        <v>2.6200000000000001E-2</v>
      </c>
      <c r="BC16" s="27"/>
      <c r="BD16" s="27"/>
    </row>
    <row r="17" spans="1:192" s="3" customFormat="1" ht="20.100000000000001" customHeight="1" x14ac:dyDescent="0.25">
      <c r="A17" s="49" t="s">
        <v>106</v>
      </c>
      <c r="B17" s="50">
        <v>43</v>
      </c>
      <c r="C17" s="55" t="s">
        <v>120</v>
      </c>
      <c r="D17" s="93">
        <f>'Tab VII'!D17/'Tab VII'!D$43</f>
        <v>0</v>
      </c>
      <c r="E17" s="93">
        <f>'Tab VII'!E17/'Tab VII'!E$43</f>
        <v>0</v>
      </c>
      <c r="F17" s="93">
        <f>'Tab VII'!F17/'Tab VII'!F$43</f>
        <v>0</v>
      </c>
      <c r="G17" s="93">
        <f>'Tab VII'!G17/'Tab VII'!G$43</f>
        <v>0</v>
      </c>
      <c r="H17" s="93">
        <f>'Tab VII'!H17/'Tab VII'!H$43</f>
        <v>0</v>
      </c>
      <c r="I17" s="93">
        <f>'Tab VII'!I17/'Tab VII'!I$43</f>
        <v>0</v>
      </c>
      <c r="J17" s="93">
        <f>'Tab VII'!J17/'Tab VII'!J$43</f>
        <v>0</v>
      </c>
      <c r="K17" s="93">
        <f>'Tab VII'!K17/'Tab VII'!K$43</f>
        <v>0</v>
      </c>
      <c r="L17" s="93">
        <f>'Tab VII'!L17/'Tab VII'!L$43</f>
        <v>0</v>
      </c>
      <c r="M17" s="93">
        <f>'Tab VII'!M17/'Tab VII'!M$43</f>
        <v>0</v>
      </c>
      <c r="N17" s="93">
        <f>'Tab VII'!N17/'Tab VII'!N$43</f>
        <v>0</v>
      </c>
      <c r="O17" s="93">
        <f>'Tab VII'!O17/'Tab VII'!O$43</f>
        <v>0</v>
      </c>
      <c r="P17" s="93">
        <f>'Tab VII'!P17/'Tab VII'!P$43</f>
        <v>0</v>
      </c>
      <c r="Q17" s="93">
        <f>'Tab VII'!Q17/'Tab VII'!Q$43</f>
        <v>0</v>
      </c>
      <c r="R17" s="93">
        <f>'Tab VII'!R17/'Tab VII'!R$43</f>
        <v>0</v>
      </c>
      <c r="S17" s="93">
        <f>'Tab VII'!S17/'Tab VII'!S$43</f>
        <v>0</v>
      </c>
      <c r="T17" s="93">
        <f>'Tab VII'!T17/'Tab VII'!T$43</f>
        <v>0</v>
      </c>
      <c r="U17" s="93">
        <f>'Tab VII'!U17/'Tab VII'!U$43</f>
        <v>3.3999999999999998E-3</v>
      </c>
      <c r="V17" s="93">
        <f>'Tab VII'!V17/'Tab VII'!V$43</f>
        <v>0</v>
      </c>
      <c r="W17" s="93">
        <f>'Tab VII'!W17/'Tab VII'!W$43</f>
        <v>0</v>
      </c>
      <c r="X17" s="93">
        <f>'Tab VII'!X17/'Tab VII'!X$43</f>
        <v>0</v>
      </c>
      <c r="Y17" s="93">
        <f>'Tab VII'!Y17/'Tab VII'!Y$43</f>
        <v>0</v>
      </c>
      <c r="Z17" s="93">
        <f>'Tab VII'!Z17/'Tab VII'!Z$43</f>
        <v>0</v>
      </c>
      <c r="AA17" s="93">
        <f>'Tab VII'!AA17/'Tab VII'!AA$43</f>
        <v>0</v>
      </c>
      <c r="AB17" s="93">
        <f>'Tab VII'!AB17/'Tab VII'!AB$43</f>
        <v>0</v>
      </c>
      <c r="AC17" s="93">
        <f>'Tab VII'!AC17/'Tab VII'!AC$43</f>
        <v>0</v>
      </c>
      <c r="AD17" s="93">
        <f>'Tab VII'!AD17/'Tab VII'!AD$43</f>
        <v>0</v>
      </c>
      <c r="AE17" s="93">
        <f>'Tab VII'!AE17/'Tab VII'!AE$43</f>
        <v>2.0000000000000001E-4</v>
      </c>
      <c r="AF17" s="93">
        <f>'Tab VII'!AF17/'Tab VII'!AF$43</f>
        <v>0</v>
      </c>
      <c r="AG17" s="93">
        <f>'Tab VII'!AG17/'Tab VII'!AG$43</f>
        <v>2.0000000000000001E-4</v>
      </c>
      <c r="AH17" s="93">
        <f>'Tab VII'!AH17/'Tab VII'!AH$43</f>
        <v>0</v>
      </c>
      <c r="AI17" s="93">
        <f>'Tab VII'!AI17/'Tab VII'!AI$43</f>
        <v>0</v>
      </c>
      <c r="AJ17" s="93">
        <f>'Tab VII'!AJ17/'Tab VII'!AJ$43</f>
        <v>0</v>
      </c>
      <c r="AK17" s="93">
        <f>'Tab VII'!AK17/'Tab VII'!AK$43</f>
        <v>0</v>
      </c>
      <c r="AL17" s="93">
        <f>'Tab VII'!AL17/'Tab VII'!AL$43</f>
        <v>0</v>
      </c>
      <c r="AM17" s="93">
        <f>'Tab VII'!AM17/'Tab VII'!AM$43</f>
        <v>0</v>
      </c>
      <c r="AN17" s="93">
        <f>'Tab VII'!AN17/'Tab VII'!AN$43</f>
        <v>0</v>
      </c>
      <c r="AO17" s="93">
        <f>'Tab VII'!AO17/'Tab VII'!AO$43</f>
        <v>0</v>
      </c>
      <c r="AP17" s="93">
        <f>'Tab VII'!AP17/'Tab VII'!AP$43</f>
        <v>0</v>
      </c>
      <c r="AQ17" s="93">
        <f>'Tab VII'!AQ17/'Tab VII'!AQ$43</f>
        <v>2.0000000000000001E-4</v>
      </c>
      <c r="AR17" s="93">
        <f>'Tab VII'!AR17/'Tab VII'!AR$43</f>
        <v>0</v>
      </c>
      <c r="AS17" s="93">
        <f>'Tab VII'!AS17/'Tab VII'!AS$43</f>
        <v>0</v>
      </c>
      <c r="AT17" s="93">
        <f>'Tab VII'!AT17/'Tab VII'!AT$43</f>
        <v>0</v>
      </c>
      <c r="AU17" s="93">
        <f>'Tab VII'!AU17/'Tab VII'!AU$43</f>
        <v>0</v>
      </c>
      <c r="AV17" s="93">
        <f>'Tab VII'!AV17/'Tab VII'!AV$43</f>
        <v>0</v>
      </c>
      <c r="AW17" s="93">
        <f>'Tab VII'!AW17/'Tab VII'!AW$43</f>
        <v>0</v>
      </c>
      <c r="AX17" s="93">
        <f>'Tab VII'!AX17/'Tab VII'!AX$43</f>
        <v>0</v>
      </c>
      <c r="AY17" s="93">
        <f>'Tab VII'!AY17/'Tab VII'!AY$43</f>
        <v>0</v>
      </c>
      <c r="AZ17" s="93">
        <f>'Tab VII'!AZ17/'Tab VII'!AZ$43</f>
        <v>1E-4</v>
      </c>
      <c r="BA17" s="29"/>
      <c r="BB17" s="29"/>
      <c r="BC17" s="30"/>
      <c r="BD17" s="30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  <c r="FY17" s="29"/>
      <c r="FZ17" s="29"/>
      <c r="GA17" s="29"/>
      <c r="GB17" s="29"/>
      <c r="GC17" s="29"/>
      <c r="GD17" s="29"/>
      <c r="GE17" s="29"/>
      <c r="GF17" s="29"/>
      <c r="GG17" s="29"/>
      <c r="GH17" s="29"/>
      <c r="GI17" s="29"/>
      <c r="GJ17" s="29"/>
    </row>
    <row r="18" spans="1:192" s="3" customFormat="1" ht="20.100000000000001" customHeight="1" x14ac:dyDescent="0.25">
      <c r="A18" s="48" t="s">
        <v>107</v>
      </c>
      <c r="B18" s="48" t="s">
        <v>151</v>
      </c>
      <c r="C18" s="32" t="s">
        <v>152</v>
      </c>
      <c r="D18" s="93">
        <f>'Tab VII'!D18/'Tab VII'!D$43</f>
        <v>1.2200000000000001E-2</v>
      </c>
      <c r="E18" s="93">
        <f>'Tab VII'!E18/'Tab VII'!E$43</f>
        <v>3.0000000000000001E-3</v>
      </c>
      <c r="F18" s="93">
        <f>'Tab VII'!F18/'Tab VII'!F$43</f>
        <v>3.3E-3</v>
      </c>
      <c r="G18" s="93">
        <f>'Tab VII'!G18/'Tab VII'!G$43</f>
        <v>4.3E-3</v>
      </c>
      <c r="H18" s="93">
        <f>'Tab VII'!H18/'Tab VII'!H$43</f>
        <v>0</v>
      </c>
      <c r="I18" s="93">
        <f>'Tab VII'!I18/'Tab VII'!I$43</f>
        <v>1E-3</v>
      </c>
      <c r="J18" s="93">
        <f>'Tab VII'!J18/'Tab VII'!J$43</f>
        <v>1.7299999999999999E-2</v>
      </c>
      <c r="K18" s="93">
        <f>'Tab VII'!K18/'Tab VII'!K$43</f>
        <v>0</v>
      </c>
      <c r="L18" s="93">
        <f>'Tab VII'!L18/'Tab VII'!L$43</f>
        <v>0</v>
      </c>
      <c r="M18" s="93">
        <f>'Tab VII'!M18/'Tab VII'!M$43</f>
        <v>6.1999999999999998E-3</v>
      </c>
      <c r="N18" s="93">
        <f>'Tab VII'!N18/'Tab VII'!N$43</f>
        <v>1.6899999999999998E-2</v>
      </c>
      <c r="O18" s="93">
        <f>'Tab VII'!O18/'Tab VII'!O$43</f>
        <v>1.4999999999999999E-2</v>
      </c>
      <c r="P18" s="93">
        <f>'Tab VII'!P18/'Tab VII'!P$43</f>
        <v>8.6999999999999994E-3</v>
      </c>
      <c r="Q18" s="93">
        <f>'Tab VII'!Q18/'Tab VII'!Q$43</f>
        <v>1E-3</v>
      </c>
      <c r="R18" s="93">
        <f>'Tab VII'!R18/'Tab VII'!R$43</f>
        <v>2.6499999999999999E-2</v>
      </c>
      <c r="S18" s="93">
        <f>'Tab VII'!S18/'Tab VII'!S$43</f>
        <v>1.7299999999999999E-2</v>
      </c>
      <c r="T18" s="93">
        <f>'Tab VII'!T18/'Tab VII'!T$43</f>
        <v>0.01</v>
      </c>
      <c r="U18" s="93">
        <f>'Tab VII'!U18/'Tab VII'!U$43</f>
        <v>4.4999999999999997E-3</v>
      </c>
      <c r="V18" s="93">
        <f>'Tab VII'!V18/'Tab VII'!V$43</f>
        <v>1.3299999999999999E-2</v>
      </c>
      <c r="W18" s="93">
        <f>'Tab VII'!W18/'Tab VII'!W$43</f>
        <v>5.9999999999999995E-4</v>
      </c>
      <c r="X18" s="93">
        <f>'Tab VII'!X18/'Tab VII'!X$43</f>
        <v>1.0500000000000001E-2</v>
      </c>
      <c r="Y18" s="93">
        <f>'Tab VII'!Y18/'Tab VII'!Y$43</f>
        <v>1.4E-3</v>
      </c>
      <c r="Z18" s="93">
        <f>'Tab VII'!Z18/'Tab VII'!Z$43</f>
        <v>2.0999999999999999E-3</v>
      </c>
      <c r="AA18" s="93">
        <f>'Tab VII'!AA18/'Tab VII'!AA$43</f>
        <v>1.2999999999999999E-3</v>
      </c>
      <c r="AB18" s="93">
        <f>'Tab VII'!AB18/'Tab VII'!AB$43</f>
        <v>3.7000000000000002E-3</v>
      </c>
      <c r="AC18" s="93">
        <f>'Tab VII'!AC18/'Tab VII'!AC$43</f>
        <v>7.6E-3</v>
      </c>
      <c r="AD18" s="93">
        <f>'Tab VII'!AD18/'Tab VII'!AD$43</f>
        <v>2.9999999999999997E-4</v>
      </c>
      <c r="AE18" s="93">
        <f>'Tab VII'!AE18/'Tab VII'!AE$43</f>
        <v>3.2000000000000001E-2</v>
      </c>
      <c r="AF18" s="93">
        <f>'Tab VII'!AF18/'Tab VII'!AF$43</f>
        <v>8.0000000000000002E-3</v>
      </c>
      <c r="AG18" s="93">
        <f>'Tab VII'!AG18/'Tab VII'!AG$43</f>
        <v>5.1999999999999998E-3</v>
      </c>
      <c r="AH18" s="93">
        <f>'Tab VII'!AH18/'Tab VII'!AH$43</f>
        <v>9.9000000000000008E-3</v>
      </c>
      <c r="AI18" s="93">
        <f>'Tab VII'!AI18/'Tab VII'!AI$43</f>
        <v>7.9000000000000008E-3</v>
      </c>
      <c r="AJ18" s="93">
        <f>'Tab VII'!AJ18/'Tab VII'!AJ$43</f>
        <v>6.0000000000000001E-3</v>
      </c>
      <c r="AK18" s="93">
        <f>'Tab VII'!AK18/'Tab VII'!AK$43</f>
        <v>0</v>
      </c>
      <c r="AL18" s="93">
        <f>'Tab VII'!AL18/'Tab VII'!AL$43</f>
        <v>1.35E-2</v>
      </c>
      <c r="AM18" s="93">
        <f>'Tab VII'!AM18/'Tab VII'!AM$43</f>
        <v>3.2000000000000002E-3</v>
      </c>
      <c r="AN18" s="93">
        <f>'Tab VII'!AN18/'Tab VII'!AN$43</f>
        <v>2.07E-2</v>
      </c>
      <c r="AO18" s="93">
        <f>'Tab VII'!AO18/'Tab VII'!AO$43</f>
        <v>0</v>
      </c>
      <c r="AP18" s="93">
        <f>'Tab VII'!AP18/'Tab VII'!AP$43</f>
        <v>2.9999999999999997E-4</v>
      </c>
      <c r="AQ18" s="93">
        <f>'Tab VII'!AQ18/'Tab VII'!AQ$43</f>
        <v>8.3999999999999995E-3</v>
      </c>
      <c r="AR18" s="93">
        <f>'Tab VII'!AR18/'Tab VII'!AR$43</f>
        <v>1.2200000000000001E-2</v>
      </c>
      <c r="AS18" s="93">
        <f>'Tab VII'!AS18/'Tab VII'!AS$43</f>
        <v>7.3000000000000001E-3</v>
      </c>
      <c r="AT18" s="93">
        <f>'Tab VII'!AT18/'Tab VII'!AT$43</f>
        <v>2.8999999999999998E-3</v>
      </c>
      <c r="AU18" s="93">
        <f>'Tab VII'!AU18/'Tab VII'!AU$43</f>
        <v>2.0000000000000001E-4</v>
      </c>
      <c r="AV18" s="93">
        <f>'Tab VII'!AV18/'Tab VII'!AV$43</f>
        <v>6.1000000000000004E-3</v>
      </c>
      <c r="AW18" s="93">
        <f>'Tab VII'!AW18/'Tab VII'!AW$43</f>
        <v>6.6E-3</v>
      </c>
      <c r="AX18" s="93">
        <f>'Tab VII'!AX18/'Tab VII'!AX$43</f>
        <v>1.2E-2</v>
      </c>
      <c r="AY18" s="93">
        <f>'Tab VII'!AY18/'Tab VII'!AY$43</f>
        <v>9.4000000000000004E-3</v>
      </c>
      <c r="AZ18" s="93">
        <f>'Tab VII'!AZ18/'Tab VII'!AZ$43</f>
        <v>8.9999999999999993E-3</v>
      </c>
      <c r="BA18" s="29"/>
      <c r="BB18" s="29"/>
      <c r="BC18" s="30"/>
      <c r="BD18" s="30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  <c r="FY18" s="29"/>
      <c r="FZ18" s="29"/>
      <c r="GA18" s="29"/>
      <c r="GB18" s="29"/>
      <c r="GC18" s="29"/>
      <c r="GD18" s="29"/>
      <c r="GE18" s="29"/>
      <c r="GF18" s="29"/>
      <c r="GG18" s="29"/>
      <c r="GH18" s="29"/>
      <c r="GI18" s="29"/>
      <c r="GJ18" s="29"/>
    </row>
    <row r="19" spans="1:192" ht="20.100000000000001" customHeight="1" x14ac:dyDescent="0.25">
      <c r="A19" s="45" t="s">
        <v>134</v>
      </c>
      <c r="B19" s="46">
        <v>441</v>
      </c>
      <c r="C19" s="54" t="s">
        <v>63</v>
      </c>
      <c r="D19" s="92">
        <f>'Tab VII'!D19/'Tab VII'!D$43</f>
        <v>6.0000000000000001E-3</v>
      </c>
      <c r="E19" s="92">
        <f>'Tab VII'!E19/'Tab VII'!E$43</f>
        <v>8.0000000000000004E-4</v>
      </c>
      <c r="F19" s="92">
        <f>'Tab VII'!F19/'Tab VII'!F$43</f>
        <v>3.2000000000000002E-3</v>
      </c>
      <c r="G19" s="92">
        <f>'Tab VII'!G19/'Tab VII'!G$43</f>
        <v>4.3E-3</v>
      </c>
      <c r="H19" s="92">
        <f>'Tab VII'!H19/'Tab VII'!H$43</f>
        <v>0</v>
      </c>
      <c r="I19" s="92">
        <f>'Tab VII'!I19/'Tab VII'!I$43</f>
        <v>1E-3</v>
      </c>
      <c r="J19" s="92">
        <f>'Tab VII'!J19/'Tab VII'!J$43</f>
        <v>5.8999999999999999E-3</v>
      </c>
      <c r="K19" s="92">
        <f>'Tab VII'!K19/'Tab VII'!K$43</f>
        <v>0</v>
      </c>
      <c r="L19" s="92">
        <f>'Tab VII'!L19/'Tab VII'!L$43</f>
        <v>0</v>
      </c>
      <c r="M19" s="92">
        <f>'Tab VII'!M19/'Tab VII'!M$43</f>
        <v>6.1999999999999998E-3</v>
      </c>
      <c r="N19" s="92">
        <f>'Tab VII'!N19/'Tab VII'!N$43</f>
        <v>1.6299999999999999E-2</v>
      </c>
      <c r="O19" s="92">
        <f>'Tab VII'!O19/'Tab VII'!O$43</f>
        <v>1.2800000000000001E-2</v>
      </c>
      <c r="P19" s="92">
        <f>'Tab VII'!P19/'Tab VII'!P$43</f>
        <v>3.3999999999999998E-3</v>
      </c>
      <c r="Q19" s="92">
        <f>'Tab VII'!Q19/'Tab VII'!Q$43</f>
        <v>2.0000000000000001E-4</v>
      </c>
      <c r="R19" s="92">
        <f>'Tab VII'!R19/'Tab VII'!R$43</f>
        <v>1.6E-2</v>
      </c>
      <c r="S19" s="92">
        <f>'Tab VII'!S19/'Tab VII'!S$43</f>
        <v>1.7000000000000001E-2</v>
      </c>
      <c r="T19" s="92">
        <f>'Tab VII'!T19/'Tab VII'!T$43</f>
        <v>3.8E-3</v>
      </c>
      <c r="U19" s="92">
        <f>'Tab VII'!U19/'Tab VII'!U$43</f>
        <v>4.4000000000000003E-3</v>
      </c>
      <c r="V19" s="92">
        <f>'Tab VII'!V19/'Tab VII'!V$43</f>
        <v>1.3299999999999999E-2</v>
      </c>
      <c r="W19" s="92">
        <f>'Tab VII'!W19/'Tab VII'!W$43</f>
        <v>4.0000000000000002E-4</v>
      </c>
      <c r="X19" s="92">
        <f>'Tab VII'!X19/'Tab VII'!X$43</f>
        <v>1.0200000000000001E-2</v>
      </c>
      <c r="Y19" s="92">
        <f>'Tab VII'!Y19/'Tab VII'!Y$43</f>
        <v>1.4E-3</v>
      </c>
      <c r="Z19" s="92">
        <f>'Tab VII'!Z19/'Tab VII'!Z$43</f>
        <v>1.1999999999999999E-3</v>
      </c>
      <c r="AA19" s="92">
        <f>'Tab VII'!AA19/'Tab VII'!AA$43</f>
        <v>1.2999999999999999E-3</v>
      </c>
      <c r="AB19" s="92">
        <f>'Tab VII'!AB19/'Tab VII'!AB$43</f>
        <v>3.7000000000000002E-3</v>
      </c>
      <c r="AC19" s="92">
        <f>'Tab VII'!AC19/'Tab VII'!AC$43</f>
        <v>7.6E-3</v>
      </c>
      <c r="AD19" s="92">
        <f>'Tab VII'!AD19/'Tab VII'!AD$43</f>
        <v>2.9999999999999997E-4</v>
      </c>
      <c r="AE19" s="92">
        <f>'Tab VII'!AE19/'Tab VII'!AE$43</f>
        <v>3.2000000000000001E-2</v>
      </c>
      <c r="AF19" s="92">
        <f>'Tab VII'!AF19/'Tab VII'!AF$43</f>
        <v>3.0999999999999999E-3</v>
      </c>
      <c r="AG19" s="92">
        <f>'Tab VII'!AG19/'Tab VII'!AG$43</f>
        <v>5.1999999999999998E-3</v>
      </c>
      <c r="AH19" s="92">
        <f>'Tab VII'!AH19/'Tab VII'!AH$43</f>
        <v>9.9000000000000008E-3</v>
      </c>
      <c r="AI19" s="92">
        <f>'Tab VII'!AI19/'Tab VII'!AI$43</f>
        <v>4.3E-3</v>
      </c>
      <c r="AJ19" s="92">
        <f>'Tab VII'!AJ19/'Tab VII'!AJ$43</f>
        <v>6.0000000000000001E-3</v>
      </c>
      <c r="AK19" s="92">
        <f>'Tab VII'!AK19/'Tab VII'!AK$43</f>
        <v>0</v>
      </c>
      <c r="AL19" s="92">
        <f>'Tab VII'!AL19/'Tab VII'!AL$43</f>
        <v>1.34E-2</v>
      </c>
      <c r="AM19" s="92">
        <f>'Tab VII'!AM19/'Tab VII'!AM$43</f>
        <v>1.2999999999999999E-3</v>
      </c>
      <c r="AN19" s="92">
        <f>'Tab VII'!AN19/'Tab VII'!AN$43</f>
        <v>1.12E-2</v>
      </c>
      <c r="AO19" s="92">
        <f>'Tab VII'!AO19/'Tab VII'!AO$43</f>
        <v>0</v>
      </c>
      <c r="AP19" s="92">
        <f>'Tab VII'!AP19/'Tab VII'!AP$43</f>
        <v>2.0000000000000001E-4</v>
      </c>
      <c r="AQ19" s="92">
        <f>'Tab VII'!AQ19/'Tab VII'!AQ$43</f>
        <v>6.8999999999999999E-3</v>
      </c>
      <c r="AR19" s="92">
        <f>'Tab VII'!AR19/'Tab VII'!AR$43</f>
        <v>1.2200000000000001E-2</v>
      </c>
      <c r="AS19" s="92">
        <f>'Tab VII'!AS19/'Tab VII'!AS$43</f>
        <v>7.1999999999999998E-3</v>
      </c>
      <c r="AT19" s="92">
        <f>'Tab VII'!AT19/'Tab VII'!AT$43</f>
        <v>2.8999999999999998E-3</v>
      </c>
      <c r="AU19" s="92">
        <f>'Tab VII'!AU19/'Tab VII'!AU$43</f>
        <v>2.0000000000000001E-4</v>
      </c>
      <c r="AV19" s="92">
        <f>'Tab VII'!AV19/'Tab VII'!AV$43</f>
        <v>4.4000000000000003E-3</v>
      </c>
      <c r="AW19" s="92">
        <f>'Tab VII'!AW19/'Tab VII'!AW$43</f>
        <v>6.1000000000000004E-3</v>
      </c>
      <c r="AX19" s="92">
        <f>'Tab VII'!AX19/'Tab VII'!AX$43</f>
        <v>1.15E-2</v>
      </c>
      <c r="AY19" s="92">
        <f>'Tab VII'!AY19/'Tab VII'!AY$43</f>
        <v>8.8999999999999999E-3</v>
      </c>
      <c r="AZ19" s="92">
        <f>'Tab VII'!AZ19/'Tab VII'!AZ$43</f>
        <v>8.0000000000000002E-3</v>
      </c>
      <c r="BC19" s="27"/>
      <c r="BD19" s="27"/>
    </row>
    <row r="20" spans="1:192" ht="20.100000000000001" customHeight="1" x14ac:dyDescent="0.25">
      <c r="A20" s="45" t="s">
        <v>135</v>
      </c>
      <c r="B20" s="46">
        <v>442</v>
      </c>
      <c r="C20" s="54" t="s">
        <v>64</v>
      </c>
      <c r="D20" s="92">
        <f>'Tab VII'!D20/'Tab VII'!D$43</f>
        <v>0</v>
      </c>
      <c r="E20" s="92">
        <f>'Tab VII'!E20/'Tab VII'!E$43</f>
        <v>0</v>
      </c>
      <c r="F20" s="92">
        <f>'Tab VII'!F20/'Tab VII'!F$43</f>
        <v>0</v>
      </c>
      <c r="G20" s="92">
        <f>'Tab VII'!G20/'Tab VII'!G$43</f>
        <v>0</v>
      </c>
      <c r="H20" s="92">
        <f>'Tab VII'!H20/'Tab VII'!H$43</f>
        <v>0</v>
      </c>
      <c r="I20" s="92">
        <f>'Tab VII'!I20/'Tab VII'!I$43</f>
        <v>0</v>
      </c>
      <c r="J20" s="92">
        <f>'Tab VII'!J20/'Tab VII'!J$43</f>
        <v>0</v>
      </c>
      <c r="K20" s="92">
        <f>'Tab VII'!K20/'Tab VII'!K$43</f>
        <v>0</v>
      </c>
      <c r="L20" s="92">
        <f>'Tab VII'!L20/'Tab VII'!L$43</f>
        <v>0</v>
      </c>
      <c r="M20" s="92">
        <f>'Tab VII'!M20/'Tab VII'!M$43</f>
        <v>0</v>
      </c>
      <c r="N20" s="92">
        <f>'Tab VII'!N20/'Tab VII'!N$43</f>
        <v>0</v>
      </c>
      <c r="O20" s="92">
        <f>'Tab VII'!O20/'Tab VII'!O$43</f>
        <v>0</v>
      </c>
      <c r="P20" s="92">
        <f>'Tab VII'!P20/'Tab VII'!P$43</f>
        <v>0</v>
      </c>
      <c r="Q20" s="92">
        <f>'Tab VII'!Q20/'Tab VII'!Q$43</f>
        <v>0</v>
      </c>
      <c r="R20" s="92">
        <f>'Tab VII'!R20/'Tab VII'!R$43</f>
        <v>0</v>
      </c>
      <c r="S20" s="92">
        <f>'Tab VII'!S20/'Tab VII'!S$43</f>
        <v>0</v>
      </c>
      <c r="T20" s="92">
        <f>'Tab VII'!T20/'Tab VII'!T$43</f>
        <v>6.1999999999999998E-3</v>
      </c>
      <c r="U20" s="92">
        <f>'Tab VII'!U20/'Tab VII'!U$43</f>
        <v>0</v>
      </c>
      <c r="V20" s="92">
        <f>'Tab VII'!V20/'Tab VII'!V$43</f>
        <v>0</v>
      </c>
      <c r="W20" s="92">
        <f>'Tab VII'!W20/'Tab VII'!W$43</f>
        <v>0</v>
      </c>
      <c r="X20" s="92">
        <f>'Tab VII'!X20/'Tab VII'!X$43</f>
        <v>0</v>
      </c>
      <c r="Y20" s="92">
        <f>'Tab VII'!Y20/'Tab VII'!Y$43</f>
        <v>0</v>
      </c>
      <c r="Z20" s="92">
        <f>'Tab VII'!Z20/'Tab VII'!Z$43</f>
        <v>0</v>
      </c>
      <c r="AA20" s="92">
        <f>'Tab VII'!AA20/'Tab VII'!AA$43</f>
        <v>0</v>
      </c>
      <c r="AB20" s="92">
        <f>'Tab VII'!AB20/'Tab VII'!AB$43</f>
        <v>0</v>
      </c>
      <c r="AC20" s="92">
        <f>'Tab VII'!AC20/'Tab VII'!AC$43</f>
        <v>0</v>
      </c>
      <c r="AD20" s="92">
        <f>'Tab VII'!AD20/'Tab VII'!AD$43</f>
        <v>0</v>
      </c>
      <c r="AE20" s="92">
        <f>'Tab VII'!AE20/'Tab VII'!AE$43</f>
        <v>0</v>
      </c>
      <c r="AF20" s="92">
        <f>'Tab VII'!AF20/'Tab VII'!AF$43</f>
        <v>0</v>
      </c>
      <c r="AG20" s="92">
        <f>'Tab VII'!AG20/'Tab VII'!AG$43</f>
        <v>0</v>
      </c>
      <c r="AH20" s="92">
        <f>'Tab VII'!AH20/'Tab VII'!AH$43</f>
        <v>0</v>
      </c>
      <c r="AI20" s="92">
        <f>'Tab VII'!AI20/'Tab VII'!AI$43</f>
        <v>0</v>
      </c>
      <c r="AJ20" s="92">
        <f>'Tab VII'!AJ20/'Tab VII'!AJ$43</f>
        <v>0</v>
      </c>
      <c r="AK20" s="92">
        <f>'Tab VII'!AK20/'Tab VII'!AK$43</f>
        <v>0</v>
      </c>
      <c r="AL20" s="92">
        <f>'Tab VII'!AL20/'Tab VII'!AL$43</f>
        <v>0</v>
      </c>
      <c r="AM20" s="92">
        <f>'Tab VII'!AM20/'Tab VII'!AM$43</f>
        <v>0</v>
      </c>
      <c r="AN20" s="92">
        <f>'Tab VII'!AN20/'Tab VII'!AN$43</f>
        <v>0</v>
      </c>
      <c r="AO20" s="92">
        <f>'Tab VII'!AO20/'Tab VII'!AO$43</f>
        <v>0</v>
      </c>
      <c r="AP20" s="92">
        <f>'Tab VII'!AP20/'Tab VII'!AP$43</f>
        <v>0</v>
      </c>
      <c r="AQ20" s="92">
        <f>'Tab VII'!AQ20/'Tab VII'!AQ$43</f>
        <v>2.0000000000000001E-4</v>
      </c>
      <c r="AR20" s="92">
        <f>'Tab VII'!AR20/'Tab VII'!AR$43</f>
        <v>0</v>
      </c>
      <c r="AS20" s="92">
        <f>'Tab VII'!AS20/'Tab VII'!AS$43</f>
        <v>0</v>
      </c>
      <c r="AT20" s="92">
        <f>'Tab VII'!AT20/'Tab VII'!AT$43</f>
        <v>0</v>
      </c>
      <c r="AU20" s="92">
        <f>'Tab VII'!AU20/'Tab VII'!AU$43</f>
        <v>0</v>
      </c>
      <c r="AV20" s="92">
        <f>'Tab VII'!AV20/'Tab VII'!AV$43</f>
        <v>1.6999999999999999E-3</v>
      </c>
      <c r="AW20" s="92">
        <f>'Tab VII'!AW20/'Tab VII'!AW$43</f>
        <v>5.0000000000000001E-4</v>
      </c>
      <c r="AX20" s="92">
        <f>'Tab VII'!AX20/'Tab VII'!AX$43</f>
        <v>0</v>
      </c>
      <c r="AY20" s="92">
        <f>'Tab VII'!AY20/'Tab VII'!AY$43</f>
        <v>2.0000000000000001E-4</v>
      </c>
      <c r="AZ20" s="92">
        <f>'Tab VII'!AZ20/'Tab VII'!AZ$43</f>
        <v>2.0000000000000001E-4</v>
      </c>
      <c r="BC20" s="27"/>
      <c r="BD20" s="27"/>
    </row>
    <row r="21" spans="1:192" ht="20.100000000000001" customHeight="1" x14ac:dyDescent="0.25">
      <c r="A21" s="45" t="s">
        <v>136</v>
      </c>
      <c r="B21" s="46">
        <v>444</v>
      </c>
      <c r="C21" s="54" t="s">
        <v>65</v>
      </c>
      <c r="D21" s="92">
        <f>'Tab VII'!D21/'Tab VII'!D$43</f>
        <v>6.1999999999999998E-3</v>
      </c>
      <c r="E21" s="92">
        <f>'Tab VII'!E21/'Tab VII'!E$43</f>
        <v>2.2000000000000001E-3</v>
      </c>
      <c r="F21" s="92">
        <f>'Tab VII'!F21/'Tab VII'!F$43</f>
        <v>1E-4</v>
      </c>
      <c r="G21" s="92">
        <f>'Tab VII'!G21/'Tab VII'!G$43</f>
        <v>0</v>
      </c>
      <c r="H21" s="92">
        <f>'Tab VII'!H21/'Tab VII'!H$43</f>
        <v>0</v>
      </c>
      <c r="I21" s="92">
        <f>'Tab VII'!I21/'Tab VII'!I$43</f>
        <v>0</v>
      </c>
      <c r="J21" s="92">
        <f>'Tab VII'!J21/'Tab VII'!J$43</f>
        <v>1.14E-2</v>
      </c>
      <c r="K21" s="92">
        <f>'Tab VII'!K21/'Tab VII'!K$43</f>
        <v>0</v>
      </c>
      <c r="L21" s="92">
        <f>'Tab VII'!L21/'Tab VII'!L$43</f>
        <v>0</v>
      </c>
      <c r="M21" s="92">
        <f>'Tab VII'!M21/'Tab VII'!M$43</f>
        <v>0</v>
      </c>
      <c r="N21" s="92">
        <f>'Tab VII'!N21/'Tab VII'!N$43</f>
        <v>5.9999999999999995E-4</v>
      </c>
      <c r="O21" s="92">
        <f>'Tab VII'!O21/'Tab VII'!O$43</f>
        <v>2.2000000000000001E-3</v>
      </c>
      <c r="P21" s="92">
        <f>'Tab VII'!P21/'Tab VII'!P$43</f>
        <v>5.3E-3</v>
      </c>
      <c r="Q21" s="92">
        <f>'Tab VII'!Q21/'Tab VII'!Q$43</f>
        <v>8.9999999999999998E-4</v>
      </c>
      <c r="R21" s="92">
        <f>'Tab VII'!R21/'Tab VII'!R$43</f>
        <v>1.0500000000000001E-2</v>
      </c>
      <c r="S21" s="92">
        <f>'Tab VII'!S21/'Tab VII'!S$43</f>
        <v>2.9999999999999997E-4</v>
      </c>
      <c r="T21" s="92">
        <f>'Tab VII'!T21/'Tab VII'!T$43</f>
        <v>0</v>
      </c>
      <c r="U21" s="92">
        <f>'Tab VII'!U21/'Tab VII'!U$43</f>
        <v>1E-4</v>
      </c>
      <c r="V21" s="92">
        <f>'Tab VII'!V21/'Tab VII'!V$43</f>
        <v>0</v>
      </c>
      <c r="W21" s="92">
        <f>'Tab VII'!W21/'Tab VII'!W$43</f>
        <v>2.9999999999999997E-4</v>
      </c>
      <c r="X21" s="92">
        <f>'Tab VII'!X21/'Tab VII'!X$43</f>
        <v>2.9999999999999997E-4</v>
      </c>
      <c r="Y21" s="92">
        <f>'Tab VII'!Y21/'Tab VII'!Y$43</f>
        <v>0</v>
      </c>
      <c r="Z21" s="92">
        <f>'Tab VII'!Z21/'Tab VII'!Z$43</f>
        <v>8.9999999999999998E-4</v>
      </c>
      <c r="AA21" s="92">
        <f>'Tab VII'!AA21/'Tab VII'!AA$43</f>
        <v>0</v>
      </c>
      <c r="AB21" s="92">
        <f>'Tab VII'!AB21/'Tab VII'!AB$43</f>
        <v>0</v>
      </c>
      <c r="AC21" s="92">
        <f>'Tab VII'!AC21/'Tab VII'!AC$43</f>
        <v>0</v>
      </c>
      <c r="AD21" s="92">
        <f>'Tab VII'!AD21/'Tab VII'!AD$43</f>
        <v>0</v>
      </c>
      <c r="AE21" s="92">
        <f>'Tab VII'!AE21/'Tab VII'!AE$43</f>
        <v>0</v>
      </c>
      <c r="AF21" s="92">
        <f>'Tab VII'!AF21/'Tab VII'!AF$43</f>
        <v>4.8999999999999998E-3</v>
      </c>
      <c r="AG21" s="92">
        <f>'Tab VII'!AG21/'Tab VII'!AG$43</f>
        <v>0</v>
      </c>
      <c r="AH21" s="92">
        <f>'Tab VII'!AH21/'Tab VII'!AH$43</f>
        <v>0</v>
      </c>
      <c r="AI21" s="92">
        <f>'Tab VII'!AI21/'Tab VII'!AI$43</f>
        <v>3.5999999999999999E-3</v>
      </c>
      <c r="AJ21" s="92">
        <f>'Tab VII'!AJ21/'Tab VII'!AJ$43</f>
        <v>0</v>
      </c>
      <c r="AK21" s="92">
        <f>'Tab VII'!AK21/'Tab VII'!AK$43</f>
        <v>0</v>
      </c>
      <c r="AL21" s="92">
        <f>'Tab VII'!AL21/'Tab VII'!AL$43</f>
        <v>0</v>
      </c>
      <c r="AM21" s="92">
        <f>'Tab VII'!AM21/'Tab VII'!AM$43</f>
        <v>1.9E-3</v>
      </c>
      <c r="AN21" s="92">
        <f>'Tab VII'!AN21/'Tab VII'!AN$43</f>
        <v>9.4999999999999998E-3</v>
      </c>
      <c r="AO21" s="92">
        <f>'Tab VII'!AO21/'Tab VII'!AO$43</f>
        <v>0</v>
      </c>
      <c r="AP21" s="92">
        <f>'Tab VII'!AP21/'Tab VII'!AP$43</f>
        <v>1E-4</v>
      </c>
      <c r="AQ21" s="92">
        <f>'Tab VII'!AQ21/'Tab VII'!AQ$43</f>
        <v>1.4E-3</v>
      </c>
      <c r="AR21" s="92">
        <f>'Tab VII'!AR21/'Tab VII'!AR$43</f>
        <v>0</v>
      </c>
      <c r="AS21" s="92">
        <f>'Tab VII'!AS21/'Tab VII'!AS$43</f>
        <v>1E-4</v>
      </c>
      <c r="AT21" s="92">
        <f>'Tab VII'!AT21/'Tab VII'!AT$43</f>
        <v>0</v>
      </c>
      <c r="AU21" s="92">
        <f>'Tab VII'!AU21/'Tab VII'!AU$43</f>
        <v>0</v>
      </c>
      <c r="AV21" s="92">
        <f>'Tab VII'!AV21/'Tab VII'!AV$43</f>
        <v>0</v>
      </c>
      <c r="AW21" s="92">
        <f>'Tab VII'!AW21/'Tab VII'!AW$43</f>
        <v>0</v>
      </c>
      <c r="AX21" s="92">
        <f>'Tab VII'!AX21/'Tab VII'!AX$43</f>
        <v>4.0000000000000002E-4</v>
      </c>
      <c r="AY21" s="92">
        <f>'Tab VII'!AY21/'Tab VII'!AY$43</f>
        <v>2.0000000000000001E-4</v>
      </c>
      <c r="AZ21" s="92">
        <f>'Tab VII'!AZ21/'Tab VII'!AZ$43</f>
        <v>8.0000000000000004E-4</v>
      </c>
      <c r="BC21" s="27"/>
      <c r="BD21" s="27"/>
    </row>
    <row r="22" spans="1:192" s="3" customFormat="1" ht="20.100000000000001" customHeight="1" x14ac:dyDescent="0.25">
      <c r="A22" s="48" t="s">
        <v>108</v>
      </c>
      <c r="B22" s="48" t="s">
        <v>153</v>
      </c>
      <c r="C22" s="32" t="s">
        <v>154</v>
      </c>
      <c r="D22" s="93">
        <f>'Tab VII'!D22/'Tab VII'!D$43</f>
        <v>1.6400000000000001E-2</v>
      </c>
      <c r="E22" s="93">
        <f>'Tab VII'!E22/'Tab VII'!E$43</f>
        <v>6.0100000000000001E-2</v>
      </c>
      <c r="F22" s="93">
        <f>'Tab VII'!F22/'Tab VII'!F$43</f>
        <v>4.3700000000000003E-2</v>
      </c>
      <c r="G22" s="93">
        <f>'Tab VII'!G22/'Tab VII'!G$43</f>
        <v>8.2000000000000007E-3</v>
      </c>
      <c r="H22" s="93">
        <f>'Tab VII'!H22/'Tab VII'!H$43</f>
        <v>8.2799999999999999E-2</v>
      </c>
      <c r="I22" s="93">
        <f>'Tab VII'!I22/'Tab VII'!I$43</f>
        <v>6.6E-3</v>
      </c>
      <c r="J22" s="93">
        <f>'Tab VII'!J22/'Tab VII'!J$43</f>
        <v>8.8999999999999999E-3</v>
      </c>
      <c r="K22" s="93">
        <f>'Tab VII'!K22/'Tab VII'!K$43</f>
        <v>1.72E-2</v>
      </c>
      <c r="L22" s="93">
        <f>'Tab VII'!L22/'Tab VII'!L$43</f>
        <v>2.7000000000000001E-3</v>
      </c>
      <c r="M22" s="93">
        <f>'Tab VII'!M22/'Tab VII'!M$43</f>
        <v>0.1148</v>
      </c>
      <c r="N22" s="93">
        <f>'Tab VII'!N22/'Tab VII'!N$43</f>
        <v>8.2600000000000007E-2</v>
      </c>
      <c r="O22" s="93">
        <f>'Tab VII'!O22/'Tab VII'!O$43</f>
        <v>2.9999999999999997E-4</v>
      </c>
      <c r="P22" s="93">
        <f>'Tab VII'!P22/'Tab VII'!P$43</f>
        <v>5.8000000000000003E-2</v>
      </c>
      <c r="Q22" s="93">
        <f>'Tab VII'!Q22/'Tab VII'!Q$43</f>
        <v>2.53E-2</v>
      </c>
      <c r="R22" s="93">
        <f>'Tab VII'!R22/'Tab VII'!R$43</f>
        <v>3.49E-2</v>
      </c>
      <c r="S22" s="93">
        <f>'Tab VII'!S22/'Tab VII'!S$43</f>
        <v>6.2199999999999998E-2</v>
      </c>
      <c r="T22" s="93">
        <f>'Tab VII'!T22/'Tab VII'!T$43</f>
        <v>9.9000000000000008E-3</v>
      </c>
      <c r="U22" s="93">
        <f>'Tab VII'!U22/'Tab VII'!U$43</f>
        <v>4.0599999999999997E-2</v>
      </c>
      <c r="V22" s="93">
        <f>'Tab VII'!V22/'Tab VII'!V$43</f>
        <v>4.9700000000000001E-2</v>
      </c>
      <c r="W22" s="93">
        <f>'Tab VII'!W22/'Tab VII'!W$43</f>
        <v>1.5599999999999999E-2</v>
      </c>
      <c r="X22" s="93">
        <f>'Tab VII'!X22/'Tab VII'!X$43</f>
        <v>1.06E-2</v>
      </c>
      <c r="Y22" s="93">
        <f>'Tab VII'!Y22/'Tab VII'!Y$43</f>
        <v>1.43E-2</v>
      </c>
      <c r="Z22" s="93">
        <f>'Tab VII'!Z22/'Tab VII'!Z$43</f>
        <v>4.0300000000000002E-2</v>
      </c>
      <c r="AA22" s="93">
        <f>'Tab VII'!AA22/'Tab VII'!AA$43</f>
        <v>0</v>
      </c>
      <c r="AB22" s="93">
        <f>'Tab VII'!AB22/'Tab VII'!AB$43</f>
        <v>4.3E-3</v>
      </c>
      <c r="AC22" s="93">
        <f>'Tab VII'!AC22/'Tab VII'!AC$43</f>
        <v>0.28570000000000001</v>
      </c>
      <c r="AD22" s="93">
        <f>'Tab VII'!AD22/'Tab VII'!AD$43</f>
        <v>0.10249999999999999</v>
      </c>
      <c r="AE22" s="93">
        <f>'Tab VII'!AE22/'Tab VII'!AE$43</f>
        <v>2.7400000000000001E-2</v>
      </c>
      <c r="AF22" s="93">
        <f>'Tab VII'!AF22/'Tab VII'!AF$43</f>
        <v>0</v>
      </c>
      <c r="AG22" s="93">
        <f>'Tab VII'!AG22/'Tab VII'!AG$43</f>
        <v>2.3E-3</v>
      </c>
      <c r="AH22" s="93">
        <f>'Tab VII'!AH22/'Tab VII'!AH$43</f>
        <v>3.5000000000000001E-3</v>
      </c>
      <c r="AI22" s="93">
        <f>'Tab VII'!AI22/'Tab VII'!AI$43</f>
        <v>2.29E-2</v>
      </c>
      <c r="AJ22" s="93">
        <f>'Tab VII'!AJ22/'Tab VII'!AJ$43</f>
        <v>0</v>
      </c>
      <c r="AK22" s="93">
        <f>'Tab VII'!AK22/'Tab VII'!AK$43</f>
        <v>1.8100000000000002E-2</v>
      </c>
      <c r="AL22" s="93">
        <f>'Tab VII'!AL22/'Tab VII'!AL$43</f>
        <v>6.59E-2</v>
      </c>
      <c r="AM22" s="93">
        <f>'Tab VII'!AM22/'Tab VII'!AM$43</f>
        <v>5.3100000000000001E-2</v>
      </c>
      <c r="AN22" s="93">
        <f>'Tab VII'!AN22/'Tab VII'!AN$43</f>
        <v>7.7999999999999996E-3</v>
      </c>
      <c r="AO22" s="93">
        <f>'Tab VII'!AO22/'Tab VII'!AO$43</f>
        <v>0</v>
      </c>
      <c r="AP22" s="93">
        <f>'Tab VII'!AP22/'Tab VII'!AP$43</f>
        <v>5.0700000000000002E-2</v>
      </c>
      <c r="AQ22" s="93">
        <f>'Tab VII'!AQ22/'Tab VII'!AQ$43</f>
        <v>3.6700000000000003E-2</v>
      </c>
      <c r="AR22" s="93">
        <f>'Tab VII'!AR22/'Tab VII'!AR$43</f>
        <v>2.9899999999999999E-2</v>
      </c>
      <c r="AS22" s="93">
        <f>'Tab VII'!AS22/'Tab VII'!AS$43</f>
        <v>0.1201</v>
      </c>
      <c r="AT22" s="93">
        <f>'Tab VII'!AT22/'Tab VII'!AT$43</f>
        <v>3.8699999999999998E-2</v>
      </c>
      <c r="AU22" s="93">
        <f>'Tab VII'!AU22/'Tab VII'!AU$43</f>
        <v>5.11E-2</v>
      </c>
      <c r="AV22" s="93">
        <f>'Tab VII'!AV22/'Tab VII'!AV$43</f>
        <v>7.1099999999999997E-2</v>
      </c>
      <c r="AW22" s="93">
        <f>'Tab VII'!AW22/'Tab VII'!AW$43</f>
        <v>6.6699999999999995E-2</v>
      </c>
      <c r="AX22" s="93">
        <f>'Tab VII'!AX22/'Tab VII'!AX$43</f>
        <v>0.12839999999999999</v>
      </c>
      <c r="AY22" s="93">
        <f>'Tab VII'!AY22/'Tab VII'!AY$43</f>
        <v>9.8699999999999996E-2</v>
      </c>
      <c r="AZ22" s="93">
        <f>'Tab VII'!AZ22/'Tab VII'!AZ$43</f>
        <v>7.0199999999999999E-2</v>
      </c>
      <c r="BA22" s="29"/>
      <c r="BB22" s="29"/>
      <c r="BC22" s="30"/>
      <c r="BD22" s="30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  <c r="FY22" s="29"/>
      <c r="FZ22" s="29"/>
      <c r="GA22" s="29"/>
      <c r="GB22" s="29"/>
      <c r="GC22" s="29"/>
      <c r="GD22" s="29"/>
      <c r="GE22" s="29"/>
      <c r="GF22" s="29"/>
      <c r="GG22" s="29"/>
      <c r="GH22" s="29"/>
      <c r="GI22" s="29"/>
      <c r="GJ22" s="29"/>
    </row>
    <row r="23" spans="1:192" ht="30" x14ac:dyDescent="0.25">
      <c r="A23" s="45" t="s">
        <v>125</v>
      </c>
      <c r="B23" s="46">
        <v>4511</v>
      </c>
      <c r="C23" s="54" t="s">
        <v>66</v>
      </c>
      <c r="D23" s="92">
        <f>'Tab VII'!D23/'Tab VII'!D$43</f>
        <v>1.52E-2</v>
      </c>
      <c r="E23" s="92">
        <f>'Tab VII'!E23/'Tab VII'!E$43</f>
        <v>6.0100000000000001E-2</v>
      </c>
      <c r="F23" s="92">
        <f>'Tab VII'!F23/'Tab VII'!F$43</f>
        <v>3.4299999999999997E-2</v>
      </c>
      <c r="G23" s="92">
        <f>'Tab VII'!G23/'Tab VII'!G$43</f>
        <v>0</v>
      </c>
      <c r="H23" s="92">
        <f>'Tab VII'!H23/'Tab VII'!H$43</f>
        <v>8.2799999999999999E-2</v>
      </c>
      <c r="I23" s="92">
        <f>'Tab VII'!I23/'Tab VII'!I$43</f>
        <v>6.6E-3</v>
      </c>
      <c r="J23" s="92">
        <f>'Tab VII'!J23/'Tab VII'!J$43</f>
        <v>8.8999999999999999E-3</v>
      </c>
      <c r="K23" s="92">
        <f>'Tab VII'!K23/'Tab VII'!K$43</f>
        <v>1.72E-2</v>
      </c>
      <c r="L23" s="92">
        <f>'Tab VII'!L23/'Tab VII'!L$43</f>
        <v>0</v>
      </c>
      <c r="M23" s="92">
        <f>'Tab VII'!M23/'Tab VII'!M$43</f>
        <v>5.7000000000000002E-3</v>
      </c>
      <c r="N23" s="92">
        <f>'Tab VII'!N23/'Tab VII'!N$43</f>
        <v>8.0199999999999994E-2</v>
      </c>
      <c r="O23" s="92">
        <f>'Tab VII'!O23/'Tab VII'!O$43</f>
        <v>0</v>
      </c>
      <c r="P23" s="92">
        <f>'Tab VII'!P23/'Tab VII'!P$43</f>
        <v>5.7299999999999997E-2</v>
      </c>
      <c r="Q23" s="92">
        <f>'Tab VII'!Q23/'Tab VII'!Q$43</f>
        <v>2.53E-2</v>
      </c>
      <c r="R23" s="92">
        <f>'Tab VII'!R23/'Tab VII'!R$43</f>
        <v>3.32E-2</v>
      </c>
      <c r="S23" s="92">
        <f>'Tab VII'!S23/'Tab VII'!S$43</f>
        <v>3.9199999999999999E-2</v>
      </c>
      <c r="T23" s="92">
        <f>'Tab VII'!T23/'Tab VII'!T$43</f>
        <v>9.9000000000000008E-3</v>
      </c>
      <c r="U23" s="92">
        <f>'Tab VII'!U23/'Tab VII'!U$43</f>
        <v>1.06E-2</v>
      </c>
      <c r="V23" s="92">
        <f>'Tab VII'!V23/'Tab VII'!V$43</f>
        <v>4.9700000000000001E-2</v>
      </c>
      <c r="W23" s="92">
        <f>'Tab VII'!W23/'Tab VII'!W$43</f>
        <v>8.9999999999999998E-4</v>
      </c>
      <c r="X23" s="92">
        <f>'Tab VII'!X23/'Tab VII'!X$43</f>
        <v>1.01E-2</v>
      </c>
      <c r="Y23" s="92">
        <f>'Tab VII'!Y23/'Tab VII'!Y$43</f>
        <v>2.3E-3</v>
      </c>
      <c r="Z23" s="92">
        <f>'Tab VII'!Z23/'Tab VII'!Z$43</f>
        <v>2.4299999999999999E-2</v>
      </c>
      <c r="AA23" s="92">
        <f>'Tab VII'!AA23/'Tab VII'!AA$43</f>
        <v>0</v>
      </c>
      <c r="AB23" s="92">
        <f>'Tab VII'!AB23/'Tab VII'!AB$43</f>
        <v>1.2999999999999999E-3</v>
      </c>
      <c r="AC23" s="92">
        <f>'Tab VII'!AC23/'Tab VII'!AC$43</f>
        <v>0.28570000000000001</v>
      </c>
      <c r="AD23" s="92">
        <f>'Tab VII'!AD23/'Tab VII'!AD$43</f>
        <v>0.10249999999999999</v>
      </c>
      <c r="AE23" s="92">
        <f>'Tab VII'!AE23/'Tab VII'!AE$43</f>
        <v>2.7400000000000001E-2</v>
      </c>
      <c r="AF23" s="92">
        <f>'Tab VII'!AF23/'Tab VII'!AF$43</f>
        <v>0</v>
      </c>
      <c r="AG23" s="92">
        <f>'Tab VII'!AG23/'Tab VII'!AG$43</f>
        <v>0</v>
      </c>
      <c r="AH23" s="92">
        <f>'Tab VII'!AH23/'Tab VII'!AH$43</f>
        <v>3.5000000000000001E-3</v>
      </c>
      <c r="AI23" s="92">
        <f>'Tab VII'!AI23/'Tab VII'!AI$43</f>
        <v>2.29E-2</v>
      </c>
      <c r="AJ23" s="92">
        <f>'Tab VII'!AJ23/'Tab VII'!AJ$43</f>
        <v>0</v>
      </c>
      <c r="AK23" s="92">
        <f>'Tab VII'!AK23/'Tab VII'!AK$43</f>
        <v>1.8100000000000002E-2</v>
      </c>
      <c r="AL23" s="92">
        <f>'Tab VII'!AL23/'Tab VII'!AL$43</f>
        <v>6.59E-2</v>
      </c>
      <c r="AM23" s="92">
        <f>'Tab VII'!AM23/'Tab VII'!AM$43</f>
        <v>4.3499999999999997E-2</v>
      </c>
      <c r="AN23" s="92">
        <f>'Tab VII'!AN23/'Tab VII'!AN$43</f>
        <v>4.1000000000000003E-3</v>
      </c>
      <c r="AO23" s="92">
        <f>'Tab VII'!AO23/'Tab VII'!AO$43</f>
        <v>0</v>
      </c>
      <c r="AP23" s="92">
        <f>'Tab VII'!AP23/'Tab VII'!AP$43</f>
        <v>4.65E-2</v>
      </c>
      <c r="AQ23" s="92">
        <f>'Tab VII'!AQ23/'Tab VII'!AQ$43</f>
        <v>2.9100000000000001E-2</v>
      </c>
      <c r="AR23" s="92">
        <f>'Tab VII'!AR23/'Tab VII'!AR$43</f>
        <v>1.44E-2</v>
      </c>
      <c r="AS23" s="92">
        <f>'Tab VII'!AS23/'Tab VII'!AS$43</f>
        <v>0.11550000000000001</v>
      </c>
      <c r="AT23" s="92">
        <f>'Tab VII'!AT23/'Tab VII'!AT$43</f>
        <v>6.3E-3</v>
      </c>
      <c r="AU23" s="92">
        <f>'Tab VII'!AU23/'Tab VII'!AU$43</f>
        <v>4.7E-2</v>
      </c>
      <c r="AV23" s="92">
        <f>'Tab VII'!AV23/'Tab VII'!AV$43</f>
        <v>5.9400000000000001E-2</v>
      </c>
      <c r="AW23" s="92">
        <f>'Tab VII'!AW23/'Tab VII'!AW$43</f>
        <v>5.3900000000000003E-2</v>
      </c>
      <c r="AX23" s="92">
        <f>'Tab VII'!AX23/'Tab VII'!AX$43</f>
        <v>8.4000000000000005E-2</v>
      </c>
      <c r="AY23" s="92">
        <f>'Tab VII'!AY23/'Tab VII'!AY$43</f>
        <v>6.9500000000000006E-2</v>
      </c>
      <c r="AZ23" s="92">
        <f>'Tab VII'!AZ23/'Tab VII'!AZ$43</f>
        <v>5.0900000000000001E-2</v>
      </c>
      <c r="BC23" s="27"/>
      <c r="BD23" s="27"/>
    </row>
    <row r="24" spans="1:192" ht="30" x14ac:dyDescent="0.25">
      <c r="A24" s="45" t="s">
        <v>126</v>
      </c>
      <c r="B24" s="46">
        <v>4512</v>
      </c>
      <c r="C24" s="54" t="s">
        <v>67</v>
      </c>
      <c r="D24" s="92">
        <f>'Tab VII'!D24/'Tab VII'!D$43</f>
        <v>1.1000000000000001E-3</v>
      </c>
      <c r="E24" s="92">
        <f>'Tab VII'!E24/'Tab VII'!E$43</f>
        <v>0</v>
      </c>
      <c r="F24" s="92">
        <f>'Tab VII'!F24/'Tab VII'!F$43</f>
        <v>7.1000000000000004E-3</v>
      </c>
      <c r="G24" s="92">
        <f>'Tab VII'!G24/'Tab VII'!G$43</f>
        <v>8.2000000000000007E-3</v>
      </c>
      <c r="H24" s="92">
        <f>'Tab VII'!H24/'Tab VII'!H$43</f>
        <v>0</v>
      </c>
      <c r="I24" s="92">
        <f>'Tab VII'!I24/'Tab VII'!I$43</f>
        <v>0</v>
      </c>
      <c r="J24" s="92">
        <f>'Tab VII'!J24/'Tab VII'!J$43</f>
        <v>0</v>
      </c>
      <c r="K24" s="92">
        <f>'Tab VII'!K24/'Tab VII'!K$43</f>
        <v>0</v>
      </c>
      <c r="L24" s="92">
        <f>'Tab VII'!L24/'Tab VII'!L$43</f>
        <v>2.7000000000000001E-3</v>
      </c>
      <c r="M24" s="92">
        <f>'Tab VII'!M24/'Tab VII'!M$43</f>
        <v>0.1091</v>
      </c>
      <c r="N24" s="92">
        <f>'Tab VII'!N24/'Tab VII'!N$43</f>
        <v>6.9999999999999999E-4</v>
      </c>
      <c r="O24" s="92">
        <f>'Tab VII'!O24/'Tab VII'!O$43</f>
        <v>0</v>
      </c>
      <c r="P24" s="92">
        <f>'Tab VII'!P24/'Tab VII'!P$43</f>
        <v>0</v>
      </c>
      <c r="Q24" s="92">
        <f>'Tab VII'!Q24/'Tab VII'!Q$43</f>
        <v>0</v>
      </c>
      <c r="R24" s="92">
        <f>'Tab VII'!R24/'Tab VII'!R$43</f>
        <v>0</v>
      </c>
      <c r="S24" s="92">
        <f>'Tab VII'!S24/'Tab VII'!S$43</f>
        <v>2.3E-2</v>
      </c>
      <c r="T24" s="92">
        <f>'Tab VII'!T24/'Tab VII'!T$43</f>
        <v>0</v>
      </c>
      <c r="U24" s="92">
        <f>'Tab VII'!U24/'Tab VII'!U$43</f>
        <v>0</v>
      </c>
      <c r="V24" s="92">
        <f>'Tab VII'!V24/'Tab VII'!V$43</f>
        <v>0</v>
      </c>
      <c r="W24" s="92">
        <f>'Tab VII'!W24/'Tab VII'!W$43</f>
        <v>1.47E-2</v>
      </c>
      <c r="X24" s="92">
        <f>'Tab VII'!X24/'Tab VII'!X$43</f>
        <v>0</v>
      </c>
      <c r="Y24" s="92">
        <f>'Tab VII'!Y24/'Tab VII'!Y$43</f>
        <v>0</v>
      </c>
      <c r="Z24" s="92">
        <f>'Tab VII'!Z24/'Tab VII'!Z$43</f>
        <v>1.5900000000000001E-2</v>
      </c>
      <c r="AA24" s="92">
        <f>'Tab VII'!AA24/'Tab VII'!AA$43</f>
        <v>0</v>
      </c>
      <c r="AB24" s="92">
        <f>'Tab VII'!AB24/'Tab VII'!AB$43</f>
        <v>2.5999999999999999E-3</v>
      </c>
      <c r="AC24" s="92">
        <f>'Tab VII'!AC24/'Tab VII'!AC$43</f>
        <v>0</v>
      </c>
      <c r="AD24" s="92">
        <f>'Tab VII'!AD24/'Tab VII'!AD$43</f>
        <v>0</v>
      </c>
      <c r="AE24" s="92">
        <f>'Tab VII'!AE24/'Tab VII'!AE$43</f>
        <v>0</v>
      </c>
      <c r="AF24" s="92">
        <f>'Tab VII'!AF24/'Tab VII'!AF$43</f>
        <v>0</v>
      </c>
      <c r="AG24" s="92">
        <f>'Tab VII'!AG24/'Tab VII'!AG$43</f>
        <v>2.3E-3</v>
      </c>
      <c r="AH24" s="92">
        <f>'Tab VII'!AH24/'Tab VII'!AH$43</f>
        <v>0</v>
      </c>
      <c r="AI24" s="92">
        <f>'Tab VII'!AI24/'Tab VII'!AI$43</f>
        <v>0</v>
      </c>
      <c r="AJ24" s="92">
        <f>'Tab VII'!AJ24/'Tab VII'!AJ$43</f>
        <v>0</v>
      </c>
      <c r="AK24" s="92">
        <f>'Tab VII'!AK24/'Tab VII'!AK$43</f>
        <v>0</v>
      </c>
      <c r="AL24" s="92">
        <f>'Tab VII'!AL24/'Tab VII'!AL$43</f>
        <v>0</v>
      </c>
      <c r="AM24" s="92">
        <f>'Tab VII'!AM24/'Tab VII'!AM$43</f>
        <v>0</v>
      </c>
      <c r="AN24" s="92">
        <f>'Tab VII'!AN24/'Tab VII'!AN$43</f>
        <v>0</v>
      </c>
      <c r="AO24" s="92">
        <f>'Tab VII'!AO24/'Tab VII'!AO$43</f>
        <v>0</v>
      </c>
      <c r="AP24" s="92">
        <f>'Tab VII'!AP24/'Tab VII'!AP$43</f>
        <v>0</v>
      </c>
      <c r="AQ24" s="92">
        <f>'Tab VII'!AQ24/'Tab VII'!AQ$43</f>
        <v>4.7000000000000002E-3</v>
      </c>
      <c r="AR24" s="92">
        <f>'Tab VII'!AR24/'Tab VII'!AR$43</f>
        <v>1.5599999999999999E-2</v>
      </c>
      <c r="AS24" s="92">
        <f>'Tab VII'!AS24/'Tab VII'!AS$43</f>
        <v>4.5999999999999999E-3</v>
      </c>
      <c r="AT24" s="92">
        <f>'Tab VII'!AT24/'Tab VII'!AT$43</f>
        <v>3.2300000000000002E-2</v>
      </c>
      <c r="AU24" s="92">
        <f>'Tab VII'!AU24/'Tab VII'!AU$43</f>
        <v>1.5E-3</v>
      </c>
      <c r="AV24" s="92">
        <f>'Tab VII'!AV24/'Tab VII'!AV$43</f>
        <v>1.17E-2</v>
      </c>
      <c r="AW24" s="92">
        <f>'Tab VII'!AW24/'Tab VII'!AW$43</f>
        <v>1.2500000000000001E-2</v>
      </c>
      <c r="AX24" s="92">
        <f>'Tab VII'!AX24/'Tab VII'!AX$43</f>
        <v>4.4400000000000002E-2</v>
      </c>
      <c r="AY24" s="92">
        <f>'Tab VII'!AY24/'Tab VII'!AY$43</f>
        <v>2.9000000000000001E-2</v>
      </c>
      <c r="AZ24" s="92">
        <f>'Tab VII'!AZ24/'Tab VII'!AZ$43</f>
        <v>1.7899999999999999E-2</v>
      </c>
      <c r="BC24" s="27"/>
      <c r="BD24" s="27"/>
    </row>
    <row r="25" spans="1:192" ht="45" x14ac:dyDescent="0.25">
      <c r="A25" s="45" t="s">
        <v>137</v>
      </c>
      <c r="B25" s="46" t="s">
        <v>68</v>
      </c>
      <c r="C25" s="26" t="s">
        <v>69</v>
      </c>
      <c r="D25" s="92">
        <f>'Tab VII'!D25/'Tab VII'!D$43</f>
        <v>0</v>
      </c>
      <c r="E25" s="92">
        <f>'Tab VII'!E25/'Tab VII'!E$43</f>
        <v>0</v>
      </c>
      <c r="F25" s="92">
        <f>'Tab VII'!F25/'Tab VII'!F$43</f>
        <v>2.3E-3</v>
      </c>
      <c r="G25" s="92">
        <f>'Tab VII'!G25/'Tab VII'!G$43</f>
        <v>0</v>
      </c>
      <c r="H25" s="92">
        <f>'Tab VII'!H25/'Tab VII'!H$43</f>
        <v>0</v>
      </c>
      <c r="I25" s="92">
        <f>'Tab VII'!I25/'Tab VII'!I$43</f>
        <v>0</v>
      </c>
      <c r="J25" s="92">
        <f>'Tab VII'!J25/'Tab VII'!J$43</f>
        <v>0</v>
      </c>
      <c r="K25" s="92">
        <f>'Tab VII'!K25/'Tab VII'!K$43</f>
        <v>0</v>
      </c>
      <c r="L25" s="92">
        <f>'Tab VII'!L25/'Tab VII'!L$43</f>
        <v>0</v>
      </c>
      <c r="M25" s="92">
        <f>'Tab VII'!M25/'Tab VII'!M$43</f>
        <v>0</v>
      </c>
      <c r="N25" s="92">
        <f>'Tab VII'!N25/'Tab VII'!N$43</f>
        <v>0</v>
      </c>
      <c r="O25" s="92">
        <f>'Tab VII'!O25/'Tab VII'!O$43</f>
        <v>0</v>
      </c>
      <c r="P25" s="92">
        <f>'Tab VII'!P25/'Tab VII'!P$43</f>
        <v>5.9999999999999995E-4</v>
      </c>
      <c r="Q25" s="92">
        <f>'Tab VII'!Q25/'Tab VII'!Q$43</f>
        <v>0</v>
      </c>
      <c r="R25" s="92">
        <f>'Tab VII'!R25/'Tab VII'!R$43</f>
        <v>1.8E-3</v>
      </c>
      <c r="S25" s="92">
        <f>'Tab VII'!S25/'Tab VII'!S$43</f>
        <v>0</v>
      </c>
      <c r="T25" s="92">
        <f>'Tab VII'!T25/'Tab VII'!T$43</f>
        <v>0</v>
      </c>
      <c r="U25" s="92">
        <f>'Tab VII'!U25/'Tab VII'!U$43</f>
        <v>0.03</v>
      </c>
      <c r="V25" s="92">
        <f>'Tab VII'!V25/'Tab VII'!V$43</f>
        <v>0</v>
      </c>
      <c r="W25" s="92">
        <f>'Tab VII'!W25/'Tab VII'!W$43</f>
        <v>0</v>
      </c>
      <c r="X25" s="92">
        <f>'Tab VII'!X25/'Tab VII'!X$43</f>
        <v>5.9999999999999995E-4</v>
      </c>
      <c r="Y25" s="92">
        <f>'Tab VII'!Y25/'Tab VII'!Y$43</f>
        <v>5.4999999999999997E-3</v>
      </c>
      <c r="Z25" s="92">
        <f>'Tab VII'!Z25/'Tab VII'!Z$43</f>
        <v>0</v>
      </c>
      <c r="AA25" s="92">
        <f>'Tab VII'!AA25/'Tab VII'!AA$43</f>
        <v>0</v>
      </c>
      <c r="AB25" s="92">
        <f>'Tab VII'!AB25/'Tab VII'!AB$43</f>
        <v>4.0000000000000002E-4</v>
      </c>
      <c r="AC25" s="92">
        <f>'Tab VII'!AC25/'Tab VII'!AC$43</f>
        <v>0</v>
      </c>
      <c r="AD25" s="92">
        <f>'Tab VII'!AD25/'Tab VII'!AD$43</f>
        <v>0</v>
      </c>
      <c r="AE25" s="92">
        <f>'Tab VII'!AE25/'Tab VII'!AE$43</f>
        <v>0</v>
      </c>
      <c r="AF25" s="92">
        <f>'Tab VII'!AF25/'Tab VII'!AF$43</f>
        <v>0</v>
      </c>
      <c r="AG25" s="92">
        <f>'Tab VII'!AG25/'Tab VII'!AG$43</f>
        <v>0</v>
      </c>
      <c r="AH25" s="92">
        <f>'Tab VII'!AH25/'Tab VII'!AH$43</f>
        <v>0</v>
      </c>
      <c r="AI25" s="92">
        <f>'Tab VII'!AI25/'Tab VII'!AI$43</f>
        <v>0</v>
      </c>
      <c r="AJ25" s="92">
        <f>'Tab VII'!AJ25/'Tab VII'!AJ$43</f>
        <v>0</v>
      </c>
      <c r="AK25" s="92">
        <f>'Tab VII'!AK25/'Tab VII'!AK$43</f>
        <v>0</v>
      </c>
      <c r="AL25" s="92">
        <f>'Tab VII'!AL25/'Tab VII'!AL$43</f>
        <v>0</v>
      </c>
      <c r="AM25" s="92">
        <f>'Tab VII'!AM25/'Tab VII'!AM$43</f>
        <v>9.7000000000000003E-3</v>
      </c>
      <c r="AN25" s="92">
        <f>'Tab VII'!AN25/'Tab VII'!AN$43</f>
        <v>3.7000000000000002E-3</v>
      </c>
      <c r="AO25" s="92">
        <f>'Tab VII'!AO25/'Tab VII'!AO$43</f>
        <v>0</v>
      </c>
      <c r="AP25" s="92">
        <f>'Tab VII'!AP25/'Tab VII'!AP$43</f>
        <v>0</v>
      </c>
      <c r="AQ25" s="92">
        <f>'Tab VII'!AQ25/'Tab VII'!AQ$43</f>
        <v>2.5999999999999999E-3</v>
      </c>
      <c r="AR25" s="92">
        <f>'Tab VII'!AR25/'Tab VII'!AR$43</f>
        <v>0</v>
      </c>
      <c r="AS25" s="92">
        <f>'Tab VII'!AS25/'Tab VII'!AS$43</f>
        <v>0</v>
      </c>
      <c r="AT25" s="92">
        <f>'Tab VII'!AT25/'Tab VII'!AT$43</f>
        <v>0</v>
      </c>
      <c r="AU25" s="92">
        <f>'Tab VII'!AU25/'Tab VII'!AU$43</f>
        <v>2.5999999999999999E-3</v>
      </c>
      <c r="AV25" s="92">
        <f>'Tab VII'!AV25/'Tab VII'!AV$43</f>
        <v>0</v>
      </c>
      <c r="AW25" s="92">
        <f>'Tab VII'!AW25/'Tab VII'!AW$43</f>
        <v>2.9999999999999997E-4</v>
      </c>
      <c r="AX25" s="92">
        <f>'Tab VII'!AX25/'Tab VII'!AX$43</f>
        <v>0</v>
      </c>
      <c r="AY25" s="92">
        <f>'Tab VII'!AY25/'Tab VII'!AY$43</f>
        <v>2.0000000000000001E-4</v>
      </c>
      <c r="AZ25" s="92">
        <f>'Tab VII'!AZ25/'Tab VII'!AZ$43</f>
        <v>1.2999999999999999E-3</v>
      </c>
      <c r="BC25" s="27"/>
      <c r="BD25" s="27"/>
    </row>
    <row r="26" spans="1:192" ht="45" x14ac:dyDescent="0.25">
      <c r="A26" s="45" t="s">
        <v>138</v>
      </c>
      <c r="B26" s="46" t="s">
        <v>70</v>
      </c>
      <c r="C26" s="26" t="s">
        <v>71</v>
      </c>
      <c r="D26" s="92">
        <f>'Tab VII'!D26/'Tab VII'!D$43</f>
        <v>0</v>
      </c>
      <c r="E26" s="92">
        <f>'Tab VII'!E26/'Tab VII'!E$43</f>
        <v>0</v>
      </c>
      <c r="F26" s="92">
        <f>'Tab VII'!F26/'Tab VII'!F$43</f>
        <v>0</v>
      </c>
      <c r="G26" s="92">
        <f>'Tab VII'!G26/'Tab VII'!G$43</f>
        <v>0</v>
      </c>
      <c r="H26" s="92">
        <f>'Tab VII'!H26/'Tab VII'!H$43</f>
        <v>0</v>
      </c>
      <c r="I26" s="92">
        <f>'Tab VII'!I26/'Tab VII'!I$43</f>
        <v>0</v>
      </c>
      <c r="J26" s="92">
        <f>'Tab VII'!J26/'Tab VII'!J$43</f>
        <v>0</v>
      </c>
      <c r="K26" s="92">
        <f>'Tab VII'!K26/'Tab VII'!K$43</f>
        <v>0</v>
      </c>
      <c r="L26" s="92">
        <f>'Tab VII'!L26/'Tab VII'!L$43</f>
        <v>0</v>
      </c>
      <c r="M26" s="92">
        <f>'Tab VII'!M26/'Tab VII'!M$43</f>
        <v>0</v>
      </c>
      <c r="N26" s="92">
        <f>'Tab VII'!N26/'Tab VII'!N$43</f>
        <v>1.6000000000000001E-3</v>
      </c>
      <c r="O26" s="92">
        <f>'Tab VII'!O26/'Tab VII'!O$43</f>
        <v>2.9999999999999997E-4</v>
      </c>
      <c r="P26" s="92">
        <f>'Tab VII'!P26/'Tab VII'!P$43</f>
        <v>0</v>
      </c>
      <c r="Q26" s="92">
        <f>'Tab VII'!Q26/'Tab VII'!Q$43</f>
        <v>0</v>
      </c>
      <c r="R26" s="92">
        <f>'Tab VII'!R26/'Tab VII'!R$43</f>
        <v>0</v>
      </c>
      <c r="S26" s="92">
        <f>'Tab VII'!S26/'Tab VII'!S$43</f>
        <v>0</v>
      </c>
      <c r="T26" s="92">
        <f>'Tab VII'!T26/'Tab VII'!T$43</f>
        <v>0</v>
      </c>
      <c r="U26" s="92">
        <f>'Tab VII'!U26/'Tab VII'!U$43</f>
        <v>0</v>
      </c>
      <c r="V26" s="92">
        <f>'Tab VII'!V26/'Tab VII'!V$43</f>
        <v>0</v>
      </c>
      <c r="W26" s="92">
        <f>'Tab VII'!W26/'Tab VII'!W$43</f>
        <v>0</v>
      </c>
      <c r="X26" s="92">
        <f>'Tab VII'!X26/'Tab VII'!X$43</f>
        <v>0</v>
      </c>
      <c r="Y26" s="92">
        <f>'Tab VII'!Y26/'Tab VII'!Y$43</f>
        <v>6.4999999999999997E-3</v>
      </c>
      <c r="Z26" s="92">
        <f>'Tab VII'!Z26/'Tab VII'!Z$43</f>
        <v>0</v>
      </c>
      <c r="AA26" s="92">
        <f>'Tab VII'!AA26/'Tab VII'!AA$43</f>
        <v>0</v>
      </c>
      <c r="AB26" s="92">
        <f>'Tab VII'!AB26/'Tab VII'!AB$43</f>
        <v>0</v>
      </c>
      <c r="AC26" s="92">
        <f>'Tab VII'!AC26/'Tab VII'!AC$43</f>
        <v>0</v>
      </c>
      <c r="AD26" s="92">
        <f>'Tab VII'!AD26/'Tab VII'!AD$43</f>
        <v>0</v>
      </c>
      <c r="AE26" s="92">
        <f>'Tab VII'!AE26/'Tab VII'!AE$43</f>
        <v>0</v>
      </c>
      <c r="AF26" s="92">
        <f>'Tab VII'!AF26/'Tab VII'!AF$43</f>
        <v>0</v>
      </c>
      <c r="AG26" s="92">
        <f>'Tab VII'!AG26/'Tab VII'!AG$43</f>
        <v>0</v>
      </c>
      <c r="AH26" s="92">
        <f>'Tab VII'!AH26/'Tab VII'!AH$43</f>
        <v>0</v>
      </c>
      <c r="AI26" s="92">
        <f>'Tab VII'!AI26/'Tab VII'!AI$43</f>
        <v>0</v>
      </c>
      <c r="AJ26" s="92">
        <f>'Tab VII'!AJ26/'Tab VII'!AJ$43</f>
        <v>0</v>
      </c>
      <c r="AK26" s="92">
        <f>'Tab VII'!AK26/'Tab VII'!AK$43</f>
        <v>0</v>
      </c>
      <c r="AL26" s="92">
        <f>'Tab VII'!AL26/'Tab VII'!AL$43</f>
        <v>0</v>
      </c>
      <c r="AM26" s="92">
        <f>'Tab VII'!AM26/'Tab VII'!AM$43</f>
        <v>0</v>
      </c>
      <c r="AN26" s="92">
        <f>'Tab VII'!AN26/'Tab VII'!AN$43</f>
        <v>0</v>
      </c>
      <c r="AO26" s="92">
        <f>'Tab VII'!AO26/'Tab VII'!AO$43</f>
        <v>0</v>
      </c>
      <c r="AP26" s="92">
        <f>'Tab VII'!AP26/'Tab VII'!AP$43</f>
        <v>4.1000000000000003E-3</v>
      </c>
      <c r="AQ26" s="92">
        <f>'Tab VII'!AQ26/'Tab VII'!AQ$43</f>
        <v>2.9999999999999997E-4</v>
      </c>
      <c r="AR26" s="92">
        <f>'Tab VII'!AR26/'Tab VII'!AR$43</f>
        <v>0</v>
      </c>
      <c r="AS26" s="92">
        <f>'Tab VII'!AS26/'Tab VII'!AS$43</f>
        <v>0</v>
      </c>
      <c r="AT26" s="92">
        <f>'Tab VII'!AT26/'Tab VII'!AT$43</f>
        <v>0</v>
      </c>
      <c r="AU26" s="92">
        <f>'Tab VII'!AU26/'Tab VII'!AU$43</f>
        <v>0</v>
      </c>
      <c r="AV26" s="92">
        <f>'Tab VII'!AV26/'Tab VII'!AV$43</f>
        <v>0</v>
      </c>
      <c r="AW26" s="92">
        <f>'Tab VII'!AW26/'Tab VII'!AW$43</f>
        <v>0</v>
      </c>
      <c r="AX26" s="92">
        <f>'Tab VII'!AX26/'Tab VII'!AX$43</f>
        <v>0</v>
      </c>
      <c r="AY26" s="92">
        <f>'Tab VII'!AY26/'Tab VII'!AY$43</f>
        <v>0</v>
      </c>
      <c r="AZ26" s="92">
        <f>'Tab VII'!AZ26/'Tab VII'!AZ$43</f>
        <v>1E-4</v>
      </c>
      <c r="BC26" s="27"/>
      <c r="BD26" s="27"/>
    </row>
    <row r="27" spans="1:192" s="3" customFormat="1" ht="18.95" customHeight="1" x14ac:dyDescent="0.25">
      <c r="A27" s="48" t="s">
        <v>109</v>
      </c>
      <c r="B27" s="48" t="s">
        <v>155</v>
      </c>
      <c r="C27" s="32" t="s">
        <v>156</v>
      </c>
      <c r="D27" s="93">
        <f>'Tab VII'!D27/'Tab VII'!D$43</f>
        <v>7.8399999999999997E-2</v>
      </c>
      <c r="E27" s="93">
        <f>'Tab VII'!E27/'Tab VII'!E$43</f>
        <v>0.161</v>
      </c>
      <c r="F27" s="93">
        <f>'Tab VII'!F27/'Tab VII'!F$43</f>
        <v>0.2288</v>
      </c>
      <c r="G27" s="93">
        <f>'Tab VII'!G27/'Tab VII'!G$43</f>
        <v>3.6400000000000002E-2</v>
      </c>
      <c r="H27" s="93">
        <f>'Tab VII'!H27/'Tab VII'!H$43</f>
        <v>0.1116</v>
      </c>
      <c r="I27" s="93">
        <f>'Tab VII'!I27/'Tab VII'!I$43</f>
        <v>0.16259999999999999</v>
      </c>
      <c r="J27" s="93">
        <f>'Tab VII'!J27/'Tab VII'!J$43</f>
        <v>9.9599999999999994E-2</v>
      </c>
      <c r="K27" s="93">
        <f>'Tab VII'!K27/'Tab VII'!K$43</f>
        <v>0.1593</v>
      </c>
      <c r="L27" s="93">
        <f>'Tab VII'!L27/'Tab VII'!L$43</f>
        <v>6.2700000000000006E-2</v>
      </c>
      <c r="M27" s="93">
        <f>'Tab VII'!M27/'Tab VII'!M$43</f>
        <v>0.1492</v>
      </c>
      <c r="N27" s="93">
        <f>'Tab VII'!N27/'Tab VII'!N$43</f>
        <v>8.4099999999999994E-2</v>
      </c>
      <c r="O27" s="93">
        <f>'Tab VII'!O27/'Tab VII'!O$43</f>
        <v>0.10970000000000001</v>
      </c>
      <c r="P27" s="93">
        <f>'Tab VII'!P27/'Tab VII'!P$43</f>
        <v>0.18909999999999999</v>
      </c>
      <c r="Q27" s="93">
        <f>'Tab VII'!Q27/'Tab VII'!Q$43</f>
        <v>9.9099999999999994E-2</v>
      </c>
      <c r="R27" s="93">
        <f>'Tab VII'!R27/'Tab VII'!R$43</f>
        <v>0.1019</v>
      </c>
      <c r="S27" s="93">
        <f>'Tab VII'!S27/'Tab VII'!S$43</f>
        <v>7.2800000000000004E-2</v>
      </c>
      <c r="T27" s="93">
        <f>'Tab VII'!T27/'Tab VII'!T$43</f>
        <v>8.5199999999999998E-2</v>
      </c>
      <c r="U27" s="93">
        <f>'Tab VII'!U27/'Tab VII'!U$43</f>
        <v>7.3400000000000007E-2</v>
      </c>
      <c r="V27" s="93">
        <f>'Tab VII'!V27/'Tab VII'!V$43</f>
        <v>0.1777</v>
      </c>
      <c r="W27" s="93">
        <f>'Tab VII'!W27/'Tab VII'!W$43</f>
        <v>0.13389999999999999</v>
      </c>
      <c r="X27" s="93">
        <f>'Tab VII'!X27/'Tab VII'!X$43</f>
        <v>8.4599999999999995E-2</v>
      </c>
      <c r="Y27" s="93">
        <f>'Tab VII'!Y27/'Tab VII'!Y$43</f>
        <v>2.0999999999999999E-3</v>
      </c>
      <c r="Z27" s="93">
        <f>'Tab VII'!Z27/'Tab VII'!Z$43</f>
        <v>1.7899999999999999E-2</v>
      </c>
      <c r="AA27" s="93">
        <f>'Tab VII'!AA27/'Tab VII'!AA$43</f>
        <v>2.81E-2</v>
      </c>
      <c r="AB27" s="93">
        <f>'Tab VII'!AB27/'Tab VII'!AB$43</f>
        <v>0.1239</v>
      </c>
      <c r="AC27" s="93">
        <f>'Tab VII'!AC27/'Tab VII'!AC$43</f>
        <v>0.14169999999999999</v>
      </c>
      <c r="AD27" s="93">
        <f>'Tab VII'!AD27/'Tab VII'!AD$43</f>
        <v>0.29599999999999999</v>
      </c>
      <c r="AE27" s="93">
        <f>'Tab VII'!AE27/'Tab VII'!AE$43</f>
        <v>6.7599999999999993E-2</v>
      </c>
      <c r="AF27" s="93">
        <f>'Tab VII'!AF27/'Tab VII'!AF$43</f>
        <v>9.0300000000000005E-2</v>
      </c>
      <c r="AG27" s="93">
        <f>'Tab VII'!AG27/'Tab VII'!AG$43</f>
        <v>0.13020000000000001</v>
      </c>
      <c r="AH27" s="93">
        <f>'Tab VII'!AH27/'Tab VII'!AH$43</f>
        <v>0.1484</v>
      </c>
      <c r="AI27" s="93">
        <f>'Tab VII'!AI27/'Tab VII'!AI$43</f>
        <v>0.1346</v>
      </c>
      <c r="AJ27" s="93">
        <f>'Tab VII'!AJ27/'Tab VII'!AJ$43</f>
        <v>0.41170000000000001</v>
      </c>
      <c r="AK27" s="93">
        <f>'Tab VII'!AK27/'Tab VII'!AK$43</f>
        <v>6.0299999999999999E-2</v>
      </c>
      <c r="AL27" s="93">
        <f>'Tab VII'!AL27/'Tab VII'!AL$43</f>
        <v>3.3399999999999999E-2</v>
      </c>
      <c r="AM27" s="93">
        <f>'Tab VII'!AM27/'Tab VII'!AM$43</f>
        <v>0.1545</v>
      </c>
      <c r="AN27" s="93">
        <f>'Tab VII'!AN27/'Tab VII'!AN$43</f>
        <v>0.1457</v>
      </c>
      <c r="AO27" s="93">
        <f>'Tab VII'!AO27/'Tab VII'!AO$43</f>
        <v>0.1522</v>
      </c>
      <c r="AP27" s="93">
        <f>'Tab VII'!AP27/'Tab VII'!AP$43</f>
        <v>0.1328</v>
      </c>
      <c r="AQ27" s="93">
        <f>'Tab VII'!AQ27/'Tab VII'!AQ$43</f>
        <v>0.1171</v>
      </c>
      <c r="AR27" s="93">
        <f>'Tab VII'!AR27/'Tab VII'!AR$43</f>
        <v>0.1338</v>
      </c>
      <c r="AS27" s="93">
        <f>'Tab VII'!AS27/'Tab VII'!AS$43</f>
        <v>0.10879999999999999</v>
      </c>
      <c r="AT27" s="93">
        <f>'Tab VII'!AT27/'Tab VII'!AT$43</f>
        <v>0.13350000000000001</v>
      </c>
      <c r="AU27" s="93">
        <f>'Tab VII'!AU27/'Tab VII'!AU$43</f>
        <v>0.1022</v>
      </c>
      <c r="AV27" s="93">
        <f>'Tab VII'!AV27/'Tab VII'!AV$43</f>
        <v>0.1477</v>
      </c>
      <c r="AW27" s="93">
        <f>'Tab VII'!AW27/'Tab VII'!AW$43</f>
        <v>0.1275</v>
      </c>
      <c r="AX27" s="93">
        <f>'Tab VII'!AX27/'Tab VII'!AX$43</f>
        <v>0.10539999999999999</v>
      </c>
      <c r="AY27" s="93">
        <f>'Tab VII'!AY27/'Tab VII'!AY$43</f>
        <v>0.11600000000000001</v>
      </c>
      <c r="AZ27" s="93">
        <f>'Tab VII'!AZ27/'Tab VII'!AZ$43</f>
        <v>0.11650000000000001</v>
      </c>
      <c r="BA27" s="29"/>
      <c r="BB27" s="29"/>
      <c r="BC27" s="30"/>
      <c r="BD27" s="30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  <c r="FY27" s="29"/>
      <c r="FZ27" s="29"/>
      <c r="GA27" s="29"/>
      <c r="GB27" s="29"/>
      <c r="GC27" s="29"/>
      <c r="GD27" s="29"/>
      <c r="GE27" s="29"/>
      <c r="GF27" s="29"/>
      <c r="GG27" s="29"/>
      <c r="GH27" s="29"/>
      <c r="GI27" s="29"/>
      <c r="GJ27" s="29"/>
    </row>
    <row r="28" spans="1:192" ht="20.100000000000001" customHeight="1" x14ac:dyDescent="0.25">
      <c r="A28" s="45" t="s">
        <v>139</v>
      </c>
      <c r="B28" s="46">
        <v>4631</v>
      </c>
      <c r="C28" s="54" t="s">
        <v>72</v>
      </c>
      <c r="D28" s="92">
        <f>'Tab VII'!D28/'Tab VII'!D$43</f>
        <v>7.51E-2</v>
      </c>
      <c r="E28" s="92">
        <f>'Tab VII'!E28/'Tab VII'!E$43</f>
        <v>0.15359999999999999</v>
      </c>
      <c r="F28" s="92">
        <f>'Tab VII'!F28/'Tab VII'!F$43</f>
        <v>0.1043</v>
      </c>
      <c r="G28" s="92">
        <f>'Tab VII'!G28/'Tab VII'!G$43</f>
        <v>3.4799999999999998E-2</v>
      </c>
      <c r="H28" s="92">
        <f>'Tab VII'!H28/'Tab VII'!H$43</f>
        <v>9.7500000000000003E-2</v>
      </c>
      <c r="I28" s="92">
        <f>'Tab VII'!I28/'Tab VII'!I$43</f>
        <v>0.10730000000000001</v>
      </c>
      <c r="J28" s="92">
        <f>'Tab VII'!J28/'Tab VII'!J$43</f>
        <v>8.8800000000000004E-2</v>
      </c>
      <c r="K28" s="92">
        <f>'Tab VII'!K28/'Tab VII'!K$43</f>
        <v>0.1575</v>
      </c>
      <c r="L28" s="92">
        <f>'Tab VII'!L28/'Tab VII'!L$43</f>
        <v>5.7700000000000001E-2</v>
      </c>
      <c r="M28" s="92">
        <f>'Tab VII'!M28/'Tab VII'!M$43</f>
        <v>0.1371</v>
      </c>
      <c r="N28" s="92">
        <f>'Tab VII'!N28/'Tab VII'!N$43</f>
        <v>8.4099999999999994E-2</v>
      </c>
      <c r="O28" s="92">
        <f>'Tab VII'!O28/'Tab VII'!O$43</f>
        <v>7.7600000000000002E-2</v>
      </c>
      <c r="P28" s="92">
        <f>'Tab VII'!P28/'Tab VII'!P$43</f>
        <v>0.1663</v>
      </c>
      <c r="Q28" s="92">
        <f>'Tab VII'!Q28/'Tab VII'!Q$43</f>
        <v>9.2100000000000001E-2</v>
      </c>
      <c r="R28" s="92">
        <f>'Tab VII'!R28/'Tab VII'!R$43</f>
        <v>7.9100000000000004E-2</v>
      </c>
      <c r="S28" s="92">
        <f>'Tab VII'!S28/'Tab VII'!S$43</f>
        <v>6.2700000000000006E-2</v>
      </c>
      <c r="T28" s="92">
        <f>'Tab VII'!T28/'Tab VII'!T$43</f>
        <v>8.3799999999999999E-2</v>
      </c>
      <c r="U28" s="92">
        <f>'Tab VII'!U28/'Tab VII'!U$43</f>
        <v>7.0099999999999996E-2</v>
      </c>
      <c r="V28" s="92">
        <f>'Tab VII'!V28/'Tab VII'!V$43</f>
        <v>0.1552</v>
      </c>
      <c r="W28" s="92">
        <f>'Tab VII'!W28/'Tab VII'!W$43</f>
        <v>0.10780000000000001</v>
      </c>
      <c r="X28" s="92">
        <f>'Tab VII'!X28/'Tab VII'!X$43</f>
        <v>8.14E-2</v>
      </c>
      <c r="Y28" s="92">
        <f>'Tab VII'!Y28/'Tab VII'!Y$43</f>
        <v>0</v>
      </c>
      <c r="Z28" s="92">
        <f>'Tab VII'!Z28/'Tab VII'!Z$43</f>
        <v>1.66E-2</v>
      </c>
      <c r="AA28" s="92">
        <f>'Tab VII'!AA28/'Tab VII'!AA$43</f>
        <v>2.4799999999999999E-2</v>
      </c>
      <c r="AB28" s="92">
        <f>'Tab VII'!AB28/'Tab VII'!AB$43</f>
        <v>0.1208</v>
      </c>
      <c r="AC28" s="92">
        <f>'Tab VII'!AC28/'Tab VII'!AC$43</f>
        <v>0.1142</v>
      </c>
      <c r="AD28" s="92">
        <f>'Tab VII'!AD28/'Tab VII'!AD$43</f>
        <v>0.25790000000000002</v>
      </c>
      <c r="AE28" s="92">
        <f>'Tab VII'!AE28/'Tab VII'!AE$43</f>
        <v>6.7599999999999993E-2</v>
      </c>
      <c r="AF28" s="92">
        <f>'Tab VII'!AF28/'Tab VII'!AF$43</f>
        <v>8.77E-2</v>
      </c>
      <c r="AG28" s="92">
        <f>'Tab VII'!AG28/'Tab VII'!AG$43</f>
        <v>9.7000000000000003E-2</v>
      </c>
      <c r="AH28" s="92">
        <f>'Tab VII'!AH28/'Tab VII'!AH$43</f>
        <v>2.12E-2</v>
      </c>
      <c r="AI28" s="92">
        <f>'Tab VII'!AI28/'Tab VII'!AI$43</f>
        <v>0.1346</v>
      </c>
      <c r="AJ28" s="92">
        <f>'Tab VII'!AJ28/'Tab VII'!AJ$43</f>
        <v>1.9099999999999999E-2</v>
      </c>
      <c r="AK28" s="92">
        <f>'Tab VII'!AK28/'Tab VII'!AK$43</f>
        <v>5.6800000000000003E-2</v>
      </c>
      <c r="AL28" s="92">
        <f>'Tab VII'!AL28/'Tab VII'!AL$43</f>
        <v>2.9499999999999998E-2</v>
      </c>
      <c r="AM28" s="92">
        <f>'Tab VII'!AM28/'Tab VII'!AM$43</f>
        <v>0.14410000000000001</v>
      </c>
      <c r="AN28" s="92">
        <f>'Tab VII'!AN28/'Tab VII'!AN$43</f>
        <v>0.1313</v>
      </c>
      <c r="AO28" s="92">
        <f>'Tab VII'!AO28/'Tab VII'!AO$43</f>
        <v>0.12920000000000001</v>
      </c>
      <c r="AP28" s="92">
        <f>'Tab VII'!AP28/'Tab VII'!AP$43</f>
        <v>8.0699999999999994E-2</v>
      </c>
      <c r="AQ28" s="92">
        <f>'Tab VII'!AQ28/'Tab VII'!AQ$43</f>
        <v>8.9099999999999999E-2</v>
      </c>
      <c r="AR28" s="92">
        <f>'Tab VII'!AR28/'Tab VII'!AR$43</f>
        <v>0.12759999999999999</v>
      </c>
      <c r="AS28" s="92">
        <f>'Tab VII'!AS28/'Tab VII'!AS$43</f>
        <v>9.74E-2</v>
      </c>
      <c r="AT28" s="92">
        <f>'Tab VII'!AT28/'Tab VII'!AT$43</f>
        <v>0.1216</v>
      </c>
      <c r="AU28" s="92">
        <f>'Tab VII'!AU28/'Tab VII'!AU$43</f>
        <v>8.3900000000000002E-2</v>
      </c>
      <c r="AV28" s="92">
        <f>'Tab VII'!AV28/'Tab VII'!AV$43</f>
        <v>0.1103</v>
      </c>
      <c r="AW28" s="92">
        <f>'Tab VII'!AW28/'Tab VII'!AW$43</f>
        <v>0.1095</v>
      </c>
      <c r="AX28" s="92">
        <f>'Tab VII'!AX28/'Tab VII'!AX$43</f>
        <v>8.5999999999999993E-2</v>
      </c>
      <c r="AY28" s="92">
        <f>'Tab VII'!AY28/'Tab VII'!AY$43</f>
        <v>9.7299999999999998E-2</v>
      </c>
      <c r="AZ28" s="92">
        <f>'Tab VII'!AZ28/'Tab VII'!AZ$43</f>
        <v>9.35E-2</v>
      </c>
      <c r="BC28" s="27"/>
      <c r="BD28" s="27"/>
    </row>
    <row r="29" spans="1:192" ht="20.100000000000001" customHeight="1" x14ac:dyDescent="0.25">
      <c r="A29" s="45" t="s">
        <v>140</v>
      </c>
      <c r="B29" s="46">
        <v>4632</v>
      </c>
      <c r="C29" s="54" t="s">
        <v>73</v>
      </c>
      <c r="D29" s="92">
        <f>'Tab VII'!D29/'Tab VII'!D$43</f>
        <v>0</v>
      </c>
      <c r="E29" s="92">
        <f>'Tab VII'!E29/'Tab VII'!E$43</f>
        <v>6.7000000000000002E-3</v>
      </c>
      <c r="F29" s="92">
        <f>'Tab VII'!F29/'Tab VII'!F$43</f>
        <v>7.0000000000000001E-3</v>
      </c>
      <c r="G29" s="92">
        <f>'Tab VII'!G29/'Tab VII'!G$43</f>
        <v>0</v>
      </c>
      <c r="H29" s="92">
        <f>'Tab VII'!H29/'Tab VII'!H$43</f>
        <v>0</v>
      </c>
      <c r="I29" s="92">
        <f>'Tab VII'!I29/'Tab VII'!I$43</f>
        <v>3.1800000000000002E-2</v>
      </c>
      <c r="J29" s="92">
        <f>'Tab VII'!J29/'Tab VII'!J$43</f>
        <v>9.1999999999999998E-3</v>
      </c>
      <c r="K29" s="92">
        <f>'Tab VII'!K29/'Tab VII'!K$43</f>
        <v>0</v>
      </c>
      <c r="L29" s="92">
        <f>'Tab VII'!L29/'Tab VII'!L$43</f>
        <v>0</v>
      </c>
      <c r="M29" s="92">
        <f>'Tab VII'!M29/'Tab VII'!M$43</f>
        <v>8.9999999999999993E-3</v>
      </c>
      <c r="N29" s="92">
        <f>'Tab VII'!N29/'Tab VII'!N$43</f>
        <v>0</v>
      </c>
      <c r="O29" s="92">
        <f>'Tab VII'!O29/'Tab VII'!O$43</f>
        <v>1.18E-2</v>
      </c>
      <c r="P29" s="92">
        <f>'Tab VII'!P29/'Tab VII'!P$43</f>
        <v>0</v>
      </c>
      <c r="Q29" s="92">
        <f>'Tab VII'!Q29/'Tab VII'!Q$43</f>
        <v>0</v>
      </c>
      <c r="R29" s="92">
        <f>'Tab VII'!R29/'Tab VII'!R$43</f>
        <v>7.1999999999999998E-3</v>
      </c>
      <c r="S29" s="92">
        <f>'Tab VII'!S29/'Tab VII'!S$43</f>
        <v>0</v>
      </c>
      <c r="T29" s="92">
        <f>'Tab VII'!T29/'Tab VII'!T$43</f>
        <v>0</v>
      </c>
      <c r="U29" s="92">
        <f>'Tab VII'!U29/'Tab VII'!U$43</f>
        <v>0</v>
      </c>
      <c r="V29" s="92">
        <f>'Tab VII'!V29/'Tab VII'!V$43</f>
        <v>1.9400000000000001E-2</v>
      </c>
      <c r="W29" s="92">
        <f>'Tab VII'!W29/'Tab VII'!W$43</f>
        <v>1.5699999999999999E-2</v>
      </c>
      <c r="X29" s="92">
        <f>'Tab VII'!X29/'Tab VII'!X$43</f>
        <v>0</v>
      </c>
      <c r="Y29" s="92">
        <f>'Tab VII'!Y29/'Tab VII'!Y$43</f>
        <v>0</v>
      </c>
      <c r="Z29" s="92">
        <f>'Tab VII'!Z29/'Tab VII'!Z$43</f>
        <v>0</v>
      </c>
      <c r="AA29" s="92">
        <f>'Tab VII'!AA29/'Tab VII'!AA$43</f>
        <v>0</v>
      </c>
      <c r="AB29" s="92">
        <f>'Tab VII'!AB29/'Tab VII'!AB$43</f>
        <v>0</v>
      </c>
      <c r="AC29" s="92">
        <f>'Tab VII'!AC29/'Tab VII'!AC$43</f>
        <v>0</v>
      </c>
      <c r="AD29" s="92">
        <f>'Tab VII'!AD29/'Tab VII'!AD$43</f>
        <v>1.04E-2</v>
      </c>
      <c r="AE29" s="92">
        <f>'Tab VII'!AE29/'Tab VII'!AE$43</f>
        <v>0</v>
      </c>
      <c r="AF29" s="92">
        <f>'Tab VII'!AF29/'Tab VII'!AF$43</f>
        <v>0</v>
      </c>
      <c r="AG29" s="92">
        <f>'Tab VII'!AG29/'Tab VII'!AG$43</f>
        <v>2.6599999999999999E-2</v>
      </c>
      <c r="AH29" s="92">
        <f>'Tab VII'!AH29/'Tab VII'!AH$43</f>
        <v>0</v>
      </c>
      <c r="AI29" s="92">
        <f>'Tab VII'!AI29/'Tab VII'!AI$43</f>
        <v>0</v>
      </c>
      <c r="AJ29" s="92">
        <f>'Tab VII'!AJ29/'Tab VII'!AJ$43</f>
        <v>2.0000000000000001E-4</v>
      </c>
      <c r="AK29" s="92">
        <f>'Tab VII'!AK29/'Tab VII'!AK$43</f>
        <v>0</v>
      </c>
      <c r="AL29" s="92">
        <f>'Tab VII'!AL29/'Tab VII'!AL$43</f>
        <v>0</v>
      </c>
      <c r="AM29" s="92">
        <f>'Tab VII'!AM29/'Tab VII'!AM$43</f>
        <v>7.4999999999999997E-3</v>
      </c>
      <c r="AN29" s="92">
        <f>'Tab VII'!AN29/'Tab VII'!AN$43</f>
        <v>1.2800000000000001E-2</v>
      </c>
      <c r="AO29" s="92">
        <f>'Tab VII'!AO29/'Tab VII'!AO$43</f>
        <v>2.0500000000000001E-2</v>
      </c>
      <c r="AP29" s="92">
        <f>'Tab VII'!AP29/'Tab VII'!AP$43</f>
        <v>0</v>
      </c>
      <c r="AQ29" s="92">
        <f>'Tab VII'!AQ29/'Tab VII'!AQ$43</f>
        <v>5.7000000000000002E-3</v>
      </c>
      <c r="AR29" s="92">
        <f>'Tab VII'!AR29/'Tab VII'!AR$43</f>
        <v>4.4000000000000003E-3</v>
      </c>
      <c r="AS29" s="92">
        <f>'Tab VII'!AS29/'Tab VII'!AS$43</f>
        <v>5.7999999999999996E-3</v>
      </c>
      <c r="AT29" s="92">
        <f>'Tab VII'!AT29/'Tab VII'!AT$43</f>
        <v>1.0200000000000001E-2</v>
      </c>
      <c r="AU29" s="92">
        <f>'Tab VII'!AU29/'Tab VII'!AU$43</f>
        <v>7.4999999999999997E-3</v>
      </c>
      <c r="AV29" s="92">
        <f>'Tab VII'!AV29/'Tab VII'!AV$43</f>
        <v>6.1000000000000004E-3</v>
      </c>
      <c r="AW29" s="92">
        <f>'Tab VII'!AW29/'Tab VII'!AW$43</f>
        <v>6.4000000000000003E-3</v>
      </c>
      <c r="AX29" s="92">
        <f>'Tab VII'!AX29/'Tab VII'!AX$43</f>
        <v>1.7000000000000001E-2</v>
      </c>
      <c r="AY29" s="92">
        <f>'Tab VII'!AY29/'Tab VII'!AY$43</f>
        <v>1.1900000000000001E-2</v>
      </c>
      <c r="AZ29" s="92">
        <f>'Tab VII'!AZ29/'Tab VII'!AZ$43</f>
        <v>9.1000000000000004E-3</v>
      </c>
      <c r="BC29" s="27"/>
      <c r="BD29" s="27"/>
    </row>
    <row r="30" spans="1:192" ht="20.100000000000001" customHeight="1" x14ac:dyDescent="0.25">
      <c r="A30" s="45" t="s">
        <v>141</v>
      </c>
      <c r="B30" s="46">
        <v>464</v>
      </c>
      <c r="C30" s="54" t="s">
        <v>74</v>
      </c>
      <c r="D30" s="92">
        <f>'Tab VII'!D30/'Tab VII'!D$43</f>
        <v>0</v>
      </c>
      <c r="E30" s="92">
        <f>'Tab VII'!E30/'Tab VII'!E$43</f>
        <v>0</v>
      </c>
      <c r="F30" s="92">
        <f>'Tab VII'!F30/'Tab VII'!F$43</f>
        <v>0</v>
      </c>
      <c r="G30" s="92">
        <f>'Tab VII'!G30/'Tab VII'!G$43</f>
        <v>0</v>
      </c>
      <c r="H30" s="92">
        <f>'Tab VII'!H30/'Tab VII'!H$43</f>
        <v>1.1900000000000001E-2</v>
      </c>
      <c r="I30" s="92">
        <f>'Tab VII'!I30/'Tab VII'!I$43</f>
        <v>0</v>
      </c>
      <c r="J30" s="92">
        <f>'Tab VII'!J30/'Tab VII'!J$43</f>
        <v>0</v>
      </c>
      <c r="K30" s="92">
        <f>'Tab VII'!K30/'Tab VII'!K$43</f>
        <v>0</v>
      </c>
      <c r="L30" s="92">
        <f>'Tab VII'!L30/'Tab VII'!L$43</f>
        <v>0</v>
      </c>
      <c r="M30" s="92">
        <f>'Tab VII'!M30/'Tab VII'!M$43</f>
        <v>1E-4</v>
      </c>
      <c r="N30" s="92">
        <f>'Tab VII'!N30/'Tab VII'!N$43</f>
        <v>0</v>
      </c>
      <c r="O30" s="92">
        <f>'Tab VII'!O30/'Tab VII'!O$43</f>
        <v>1.8800000000000001E-2</v>
      </c>
      <c r="P30" s="92">
        <f>'Tab VII'!P30/'Tab VII'!P$43</f>
        <v>9.1999999999999998E-3</v>
      </c>
      <c r="Q30" s="92">
        <f>'Tab VII'!Q30/'Tab VII'!Q$43</f>
        <v>0</v>
      </c>
      <c r="R30" s="92">
        <f>'Tab VII'!R30/'Tab VII'!R$43</f>
        <v>1.23E-2</v>
      </c>
      <c r="S30" s="92">
        <f>'Tab VII'!S30/'Tab VII'!S$43</f>
        <v>8.3000000000000001E-3</v>
      </c>
      <c r="T30" s="92">
        <f>'Tab VII'!T30/'Tab VII'!T$43</f>
        <v>0</v>
      </c>
      <c r="U30" s="92">
        <f>'Tab VII'!U30/'Tab VII'!U$43</f>
        <v>1E-3</v>
      </c>
      <c r="V30" s="92">
        <f>'Tab VII'!V30/'Tab VII'!V$43</f>
        <v>0</v>
      </c>
      <c r="W30" s="92">
        <f>'Tab VII'!W30/'Tab VII'!W$43</f>
        <v>3.5000000000000001E-3</v>
      </c>
      <c r="X30" s="92">
        <f>'Tab VII'!X30/'Tab VII'!X$43</f>
        <v>0</v>
      </c>
      <c r="Y30" s="92">
        <f>'Tab VII'!Y30/'Tab VII'!Y$43</f>
        <v>0</v>
      </c>
      <c r="Z30" s="92">
        <f>'Tab VII'!Z30/'Tab VII'!Z$43</f>
        <v>0</v>
      </c>
      <c r="AA30" s="92">
        <f>'Tab VII'!AA30/'Tab VII'!AA$43</f>
        <v>0</v>
      </c>
      <c r="AB30" s="92">
        <f>'Tab VII'!AB30/'Tab VII'!AB$43</f>
        <v>0</v>
      </c>
      <c r="AC30" s="92">
        <f>'Tab VII'!AC30/'Tab VII'!AC$43</f>
        <v>0</v>
      </c>
      <c r="AD30" s="92">
        <f>'Tab VII'!AD30/'Tab VII'!AD$43</f>
        <v>0</v>
      </c>
      <c r="AE30" s="92">
        <f>'Tab VII'!AE30/'Tab VII'!AE$43</f>
        <v>0</v>
      </c>
      <c r="AF30" s="92">
        <f>'Tab VII'!AF30/'Tab VII'!AF$43</f>
        <v>0</v>
      </c>
      <c r="AG30" s="92">
        <f>'Tab VII'!AG30/'Tab VII'!AG$43</f>
        <v>0</v>
      </c>
      <c r="AH30" s="92">
        <f>'Tab VII'!AH30/'Tab VII'!AH$43</f>
        <v>0</v>
      </c>
      <c r="AI30" s="92">
        <f>'Tab VII'!AI30/'Tab VII'!AI$43</f>
        <v>0</v>
      </c>
      <c r="AJ30" s="92">
        <f>'Tab VII'!AJ30/'Tab VII'!AJ$43</f>
        <v>0</v>
      </c>
      <c r="AK30" s="92">
        <f>'Tab VII'!AK30/'Tab VII'!AK$43</f>
        <v>0</v>
      </c>
      <c r="AL30" s="92">
        <f>'Tab VII'!AL30/'Tab VII'!AL$43</f>
        <v>0</v>
      </c>
      <c r="AM30" s="92">
        <f>'Tab VII'!AM30/'Tab VII'!AM$43</f>
        <v>0</v>
      </c>
      <c r="AN30" s="92">
        <f>'Tab VII'!AN30/'Tab VII'!AN$43</f>
        <v>0</v>
      </c>
      <c r="AO30" s="92">
        <f>'Tab VII'!AO30/'Tab VII'!AO$43</f>
        <v>0</v>
      </c>
      <c r="AP30" s="92">
        <f>'Tab VII'!AP30/'Tab VII'!AP$43</f>
        <v>0</v>
      </c>
      <c r="AQ30" s="92">
        <f>'Tab VII'!AQ30/'Tab VII'!AQ$43</f>
        <v>2.7000000000000001E-3</v>
      </c>
      <c r="AR30" s="92">
        <f>'Tab VII'!AR30/'Tab VII'!AR$43</f>
        <v>0</v>
      </c>
      <c r="AS30" s="92">
        <f>'Tab VII'!AS30/'Tab VII'!AS$43</f>
        <v>0</v>
      </c>
      <c r="AT30" s="92">
        <f>'Tab VII'!AT30/'Tab VII'!AT$43</f>
        <v>0</v>
      </c>
      <c r="AU30" s="92">
        <f>'Tab VII'!AU30/'Tab VII'!AU$43</f>
        <v>0</v>
      </c>
      <c r="AV30" s="92">
        <f>'Tab VII'!AV30/'Tab VII'!AV$43</f>
        <v>4.7999999999999996E-3</v>
      </c>
      <c r="AW30" s="92">
        <f>'Tab VII'!AW30/'Tab VII'!AW$43</f>
        <v>1.2999999999999999E-3</v>
      </c>
      <c r="AX30" s="92">
        <f>'Tab VII'!AX30/'Tab VII'!AX$43</f>
        <v>0</v>
      </c>
      <c r="AY30" s="92">
        <f>'Tab VII'!AY30/'Tab VII'!AY$43</f>
        <v>5.9999999999999995E-4</v>
      </c>
      <c r="AZ30" s="92">
        <f>'Tab VII'!AZ30/'Tab VII'!AZ$43</f>
        <v>1.6000000000000001E-3</v>
      </c>
      <c r="BC30" s="27"/>
      <c r="BD30" s="27"/>
    </row>
    <row r="31" spans="1:192" ht="20.100000000000001" customHeight="1" x14ac:dyDescent="0.25">
      <c r="A31" s="45" t="s">
        <v>142</v>
      </c>
      <c r="B31" s="46">
        <v>465</v>
      </c>
      <c r="C31" s="54" t="s">
        <v>75</v>
      </c>
      <c r="D31" s="92">
        <f>'Tab VII'!D31/'Tab VII'!D$43</f>
        <v>3.3E-3</v>
      </c>
      <c r="E31" s="92">
        <f>'Tab VII'!E31/'Tab VII'!E$43</f>
        <v>6.9999999999999999E-4</v>
      </c>
      <c r="F31" s="92">
        <f>'Tab VII'!F31/'Tab VII'!F$43</f>
        <v>0.11749999999999999</v>
      </c>
      <c r="G31" s="92">
        <f>'Tab VII'!G31/'Tab VII'!G$43</f>
        <v>1.6999999999999999E-3</v>
      </c>
      <c r="H31" s="92">
        <f>'Tab VII'!H31/'Tab VII'!H$43</f>
        <v>2.2000000000000001E-3</v>
      </c>
      <c r="I31" s="92">
        <f>'Tab VII'!I31/'Tab VII'!I$43</f>
        <v>2.35E-2</v>
      </c>
      <c r="J31" s="92">
        <f>'Tab VII'!J31/'Tab VII'!J$43</f>
        <v>1.6000000000000001E-3</v>
      </c>
      <c r="K31" s="92">
        <f>'Tab VII'!K31/'Tab VII'!K$43</f>
        <v>1.8E-3</v>
      </c>
      <c r="L31" s="92">
        <f>'Tab VII'!L31/'Tab VII'!L$43</f>
        <v>5.0000000000000001E-3</v>
      </c>
      <c r="M31" s="92">
        <f>'Tab VII'!M31/'Tab VII'!M$43</f>
        <v>2.8999999999999998E-3</v>
      </c>
      <c r="N31" s="92">
        <f>'Tab VII'!N31/'Tab VII'!N$43</f>
        <v>0</v>
      </c>
      <c r="O31" s="92">
        <f>'Tab VII'!O31/'Tab VII'!O$43</f>
        <v>1.5E-3</v>
      </c>
      <c r="P31" s="92">
        <f>'Tab VII'!P31/'Tab VII'!P$43</f>
        <v>1.37E-2</v>
      </c>
      <c r="Q31" s="92">
        <f>'Tab VII'!Q31/'Tab VII'!Q$43</f>
        <v>6.8999999999999999E-3</v>
      </c>
      <c r="R31" s="92">
        <f>'Tab VII'!R31/'Tab VII'!R$43</f>
        <v>3.3E-3</v>
      </c>
      <c r="S31" s="92">
        <f>'Tab VII'!S31/'Tab VII'!S$43</f>
        <v>1.8E-3</v>
      </c>
      <c r="T31" s="92">
        <f>'Tab VII'!T31/'Tab VII'!T$43</f>
        <v>1.5E-3</v>
      </c>
      <c r="U31" s="92">
        <f>'Tab VII'!U31/'Tab VII'!U$43</f>
        <v>2.3E-3</v>
      </c>
      <c r="V31" s="92">
        <f>'Tab VII'!V31/'Tab VII'!V$43</f>
        <v>3.0999999999999999E-3</v>
      </c>
      <c r="W31" s="92">
        <f>'Tab VII'!W31/'Tab VII'!W$43</f>
        <v>7.0000000000000001E-3</v>
      </c>
      <c r="X31" s="92">
        <f>'Tab VII'!X31/'Tab VII'!X$43</f>
        <v>3.0999999999999999E-3</v>
      </c>
      <c r="Y31" s="92">
        <f>'Tab VII'!Y31/'Tab VII'!Y$43</f>
        <v>2.0999999999999999E-3</v>
      </c>
      <c r="Z31" s="92">
        <f>'Tab VII'!Z31/'Tab VII'!Z$43</f>
        <v>1.2999999999999999E-3</v>
      </c>
      <c r="AA31" s="92">
        <f>'Tab VII'!AA31/'Tab VII'!AA$43</f>
        <v>3.3E-3</v>
      </c>
      <c r="AB31" s="92">
        <f>'Tab VII'!AB31/'Tab VII'!AB$43</f>
        <v>3.0999999999999999E-3</v>
      </c>
      <c r="AC31" s="92">
        <f>'Tab VII'!AC31/'Tab VII'!AC$43</f>
        <v>2.75E-2</v>
      </c>
      <c r="AD31" s="92">
        <f>'Tab VII'!AD31/'Tab VII'!AD$43</f>
        <v>2.7799999999999998E-2</v>
      </c>
      <c r="AE31" s="92">
        <f>'Tab VII'!AE31/'Tab VII'!AE$43</f>
        <v>0</v>
      </c>
      <c r="AF31" s="92">
        <f>'Tab VII'!AF31/'Tab VII'!AF$43</f>
        <v>2.5999999999999999E-3</v>
      </c>
      <c r="AG31" s="92">
        <f>'Tab VII'!AG31/'Tab VII'!AG$43</f>
        <v>6.6E-3</v>
      </c>
      <c r="AH31" s="92">
        <f>'Tab VII'!AH31/'Tab VII'!AH$43</f>
        <v>0.12720000000000001</v>
      </c>
      <c r="AI31" s="92">
        <f>'Tab VII'!AI31/'Tab VII'!AI$43</f>
        <v>0</v>
      </c>
      <c r="AJ31" s="92">
        <f>'Tab VII'!AJ31/'Tab VII'!AJ$43</f>
        <v>0.39240000000000003</v>
      </c>
      <c r="AK31" s="92">
        <f>'Tab VII'!AK31/'Tab VII'!AK$43</f>
        <v>3.5000000000000001E-3</v>
      </c>
      <c r="AL31" s="92">
        <f>'Tab VII'!AL31/'Tab VII'!AL$43</f>
        <v>3.8999999999999998E-3</v>
      </c>
      <c r="AM31" s="92">
        <f>'Tab VII'!AM31/'Tab VII'!AM$43</f>
        <v>2.8999999999999998E-3</v>
      </c>
      <c r="AN31" s="92">
        <f>'Tab VII'!AN31/'Tab VII'!AN$43</f>
        <v>1.6000000000000001E-3</v>
      </c>
      <c r="AO31" s="92">
        <f>'Tab VII'!AO31/'Tab VII'!AO$43</f>
        <v>2.5000000000000001E-3</v>
      </c>
      <c r="AP31" s="92">
        <f>'Tab VII'!AP31/'Tab VII'!AP$43</f>
        <v>5.21E-2</v>
      </c>
      <c r="AQ31" s="92">
        <f>'Tab VII'!AQ31/'Tab VII'!AQ$43</f>
        <v>1.95E-2</v>
      </c>
      <c r="AR31" s="92">
        <f>'Tab VII'!AR31/'Tab VII'!AR$43</f>
        <v>1.8E-3</v>
      </c>
      <c r="AS31" s="92">
        <f>'Tab VII'!AS31/'Tab VII'!AS$43</f>
        <v>5.5999999999999999E-3</v>
      </c>
      <c r="AT31" s="92">
        <f>'Tab VII'!AT31/'Tab VII'!AT$43</f>
        <v>1.6999999999999999E-3</v>
      </c>
      <c r="AU31" s="92">
        <f>'Tab VII'!AU31/'Tab VII'!AU$43</f>
        <v>1.0800000000000001E-2</v>
      </c>
      <c r="AV31" s="92">
        <f>'Tab VII'!AV31/'Tab VII'!AV$43</f>
        <v>2.6499999999999999E-2</v>
      </c>
      <c r="AW31" s="92">
        <f>'Tab VII'!AW31/'Tab VII'!AW$43</f>
        <v>1.04E-2</v>
      </c>
      <c r="AX31" s="92">
        <f>'Tab VII'!AX31/'Tab VII'!AX$43</f>
        <v>2.3999999999999998E-3</v>
      </c>
      <c r="AY31" s="92">
        <f>'Tab VII'!AY31/'Tab VII'!AY$43</f>
        <v>6.1999999999999998E-3</v>
      </c>
      <c r="AZ31" s="92">
        <f>'Tab VII'!AZ31/'Tab VII'!AZ$43</f>
        <v>1.23E-2</v>
      </c>
      <c r="BC31" s="27"/>
      <c r="BD31" s="27"/>
    </row>
    <row r="32" spans="1:192" s="3" customFormat="1" ht="20.100000000000001" customHeight="1" x14ac:dyDescent="0.25">
      <c r="A32" s="49" t="s">
        <v>110</v>
      </c>
      <c r="B32" s="50">
        <v>472</v>
      </c>
      <c r="C32" s="55" t="s">
        <v>121</v>
      </c>
      <c r="D32" s="93">
        <f>'Tab VII'!D32/'Tab VII'!D$43</f>
        <v>2.1299999999999999E-2</v>
      </c>
      <c r="E32" s="93">
        <f>'Tab VII'!E32/'Tab VII'!E$43</f>
        <v>9.1600000000000001E-2</v>
      </c>
      <c r="F32" s="93">
        <f>'Tab VII'!F32/'Tab VII'!F$43</f>
        <v>2.7400000000000001E-2</v>
      </c>
      <c r="G32" s="93">
        <f>'Tab VII'!G32/'Tab VII'!G$43</f>
        <v>6.1100000000000002E-2</v>
      </c>
      <c r="H32" s="93">
        <f>'Tab VII'!H32/'Tab VII'!H$43</f>
        <v>4.3900000000000002E-2</v>
      </c>
      <c r="I32" s="93">
        <f>'Tab VII'!I32/'Tab VII'!I$43</f>
        <v>5.4899999999999997E-2</v>
      </c>
      <c r="J32" s="93">
        <f>'Tab VII'!J32/'Tab VII'!J$43</f>
        <v>2.35E-2</v>
      </c>
      <c r="K32" s="93">
        <f>'Tab VII'!K32/'Tab VII'!K$43</f>
        <v>1.44E-2</v>
      </c>
      <c r="L32" s="93">
        <f>'Tab VII'!L32/'Tab VII'!L$43</f>
        <v>6.9900000000000004E-2</v>
      </c>
      <c r="M32" s="93">
        <f>'Tab VII'!M32/'Tab VII'!M$43</f>
        <v>3.1399999999999997E-2</v>
      </c>
      <c r="N32" s="93">
        <f>'Tab VII'!N32/'Tab VII'!N$43</f>
        <v>1.6400000000000001E-2</v>
      </c>
      <c r="O32" s="93">
        <f>'Tab VII'!O32/'Tab VII'!O$43</f>
        <v>3.4200000000000001E-2</v>
      </c>
      <c r="P32" s="93">
        <f>'Tab VII'!P32/'Tab VII'!P$43</f>
        <v>6.59E-2</v>
      </c>
      <c r="Q32" s="93">
        <f>'Tab VII'!Q32/'Tab VII'!Q$43</f>
        <v>7.6499999999999999E-2</v>
      </c>
      <c r="R32" s="93">
        <f>'Tab VII'!R32/'Tab VII'!R$43</f>
        <v>4.8800000000000003E-2</v>
      </c>
      <c r="S32" s="93">
        <f>'Tab VII'!S32/'Tab VII'!S$43</f>
        <v>2.2800000000000001E-2</v>
      </c>
      <c r="T32" s="93">
        <f>'Tab VII'!T32/'Tab VII'!T$43</f>
        <v>6.7000000000000004E-2</v>
      </c>
      <c r="U32" s="93">
        <f>'Tab VII'!U32/'Tab VII'!U$43</f>
        <v>6.6400000000000001E-2</v>
      </c>
      <c r="V32" s="93">
        <f>'Tab VII'!V32/'Tab VII'!V$43</f>
        <v>5.0299999999999997E-2</v>
      </c>
      <c r="W32" s="93">
        <f>'Tab VII'!W32/'Tab VII'!W$43</f>
        <v>0.1027</v>
      </c>
      <c r="X32" s="93">
        <f>'Tab VII'!X32/'Tab VII'!X$43</f>
        <v>8.2299999999999998E-2</v>
      </c>
      <c r="Y32" s="93">
        <f>'Tab VII'!Y32/'Tab VII'!Y$43</f>
        <v>5.0700000000000002E-2</v>
      </c>
      <c r="Z32" s="93">
        <f>'Tab VII'!Z32/'Tab VII'!Z$43</f>
        <v>2.8400000000000002E-2</v>
      </c>
      <c r="AA32" s="93">
        <f>'Tab VII'!AA32/'Tab VII'!AA$43</f>
        <v>2.52E-2</v>
      </c>
      <c r="AB32" s="93">
        <f>'Tab VII'!AB32/'Tab VII'!AB$43</f>
        <v>1.9E-2</v>
      </c>
      <c r="AC32" s="93">
        <f>'Tab VII'!AC32/'Tab VII'!AC$43</f>
        <v>4.0099999999999997E-2</v>
      </c>
      <c r="AD32" s="93">
        <f>'Tab VII'!AD32/'Tab VII'!AD$43</f>
        <v>2.4899999999999999E-2</v>
      </c>
      <c r="AE32" s="93">
        <f>'Tab VII'!AE32/'Tab VII'!AE$43</f>
        <v>4.3799999999999999E-2</v>
      </c>
      <c r="AF32" s="93">
        <f>'Tab VII'!AF32/'Tab VII'!AF$43</f>
        <v>3.61E-2</v>
      </c>
      <c r="AG32" s="93">
        <f>'Tab VII'!AG32/'Tab VII'!AG$43</f>
        <v>9.8900000000000002E-2</v>
      </c>
      <c r="AH32" s="93">
        <f>'Tab VII'!AH32/'Tab VII'!AH$43</f>
        <v>1.66E-2</v>
      </c>
      <c r="AI32" s="93">
        <f>'Tab VII'!AI32/'Tab VII'!AI$43</f>
        <v>6.4299999999999996E-2</v>
      </c>
      <c r="AJ32" s="93">
        <f>'Tab VII'!AJ32/'Tab VII'!AJ$43</f>
        <v>4.24E-2</v>
      </c>
      <c r="AK32" s="93">
        <f>'Tab VII'!AK32/'Tab VII'!AK$43</f>
        <v>2.92E-2</v>
      </c>
      <c r="AL32" s="93">
        <f>'Tab VII'!AL32/'Tab VII'!AL$43</f>
        <v>4.7100000000000003E-2</v>
      </c>
      <c r="AM32" s="93">
        <f>'Tab VII'!AM32/'Tab VII'!AM$43</f>
        <v>2.8899999999999999E-2</v>
      </c>
      <c r="AN32" s="93">
        <f>'Tab VII'!AN32/'Tab VII'!AN$43</f>
        <v>1.23E-2</v>
      </c>
      <c r="AO32" s="93">
        <f>'Tab VII'!AO32/'Tab VII'!AO$43</f>
        <v>2.2800000000000001E-2</v>
      </c>
      <c r="AP32" s="93">
        <f>'Tab VII'!AP32/'Tab VII'!AP$43</f>
        <v>8.3199999999999996E-2</v>
      </c>
      <c r="AQ32" s="93">
        <f>'Tab VII'!AQ32/'Tab VII'!AQ$43</f>
        <v>4.9099999999999998E-2</v>
      </c>
      <c r="AR32" s="93">
        <f>'Tab VII'!AR32/'Tab VII'!AR$43</f>
        <v>2.5899999999999999E-2</v>
      </c>
      <c r="AS32" s="93">
        <f>'Tab VII'!AS32/'Tab VII'!AS$43</f>
        <v>4.0599999999999997E-2</v>
      </c>
      <c r="AT32" s="93">
        <f>'Tab VII'!AT32/'Tab VII'!AT$43</f>
        <v>2.5899999999999999E-2</v>
      </c>
      <c r="AU32" s="93">
        <f>'Tab VII'!AU32/'Tab VII'!AU$43</f>
        <v>2.9399999999999999E-2</v>
      </c>
      <c r="AV32" s="93">
        <f>'Tab VII'!AV32/'Tab VII'!AV$43</f>
        <v>1.78E-2</v>
      </c>
      <c r="AW32" s="93">
        <f>'Tab VII'!AW32/'Tab VII'!AW$43</f>
        <v>2.7799999999999998E-2</v>
      </c>
      <c r="AX32" s="93">
        <f>'Tab VII'!AX32/'Tab VII'!AX$43</f>
        <v>1.89E-2</v>
      </c>
      <c r="AY32" s="93">
        <f>'Tab VII'!AY32/'Tab VII'!AY$43</f>
        <v>2.3199999999999998E-2</v>
      </c>
      <c r="AZ32" s="93">
        <f>'Tab VII'!AZ32/'Tab VII'!AZ$43</f>
        <v>3.5099999999999999E-2</v>
      </c>
      <c r="BA32" s="29"/>
      <c r="BB32" s="29"/>
      <c r="BC32" s="30"/>
      <c r="BD32" s="30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  <c r="FY32" s="29"/>
      <c r="FZ32" s="29"/>
      <c r="GA32" s="29"/>
      <c r="GB32" s="29"/>
      <c r="GC32" s="29"/>
      <c r="GD32" s="29"/>
      <c r="GE32" s="29"/>
      <c r="GF32" s="29"/>
      <c r="GG32" s="29"/>
      <c r="GH32" s="29"/>
      <c r="GI32" s="29"/>
      <c r="GJ32" s="29"/>
    </row>
    <row r="33" spans="1:192" s="3" customFormat="1" ht="20.100000000000001" customHeight="1" x14ac:dyDescent="0.25">
      <c r="A33" s="49" t="s">
        <v>111</v>
      </c>
      <c r="B33" s="50">
        <v>48</v>
      </c>
      <c r="C33" s="55" t="s">
        <v>123</v>
      </c>
      <c r="D33" s="93">
        <f>'Tab VII'!D33/'Tab VII'!D$43</f>
        <v>4.19E-2</v>
      </c>
      <c r="E33" s="93">
        <f>'Tab VII'!E33/'Tab VII'!E$43</f>
        <v>9.06E-2</v>
      </c>
      <c r="F33" s="93">
        <f>'Tab VII'!F33/'Tab VII'!F$43</f>
        <v>4.2500000000000003E-2</v>
      </c>
      <c r="G33" s="93">
        <f>'Tab VII'!G33/'Tab VII'!G$43</f>
        <v>4.8000000000000001E-2</v>
      </c>
      <c r="H33" s="93">
        <f>'Tab VII'!H33/'Tab VII'!H$43</f>
        <v>6.7699999999999996E-2</v>
      </c>
      <c r="I33" s="93">
        <f>'Tab VII'!I33/'Tab VII'!I$43</f>
        <v>7.46E-2</v>
      </c>
      <c r="J33" s="93">
        <f>'Tab VII'!J33/'Tab VII'!J$43</f>
        <v>3.0300000000000001E-2</v>
      </c>
      <c r="K33" s="93">
        <f>'Tab VII'!K33/'Tab VII'!K$43</f>
        <v>6.59E-2</v>
      </c>
      <c r="L33" s="93">
        <f>'Tab VII'!L33/'Tab VII'!L$43</f>
        <v>4.6399999999999997E-2</v>
      </c>
      <c r="M33" s="93">
        <f>'Tab VII'!M33/'Tab VII'!M$43</f>
        <v>3.3099999999999997E-2</v>
      </c>
      <c r="N33" s="93">
        <f>'Tab VII'!N33/'Tab VII'!N$43</f>
        <v>3.6799999999999999E-2</v>
      </c>
      <c r="O33" s="93">
        <f>'Tab VII'!O33/'Tab VII'!O$43</f>
        <v>6.3799999999999996E-2</v>
      </c>
      <c r="P33" s="93">
        <f>'Tab VII'!P33/'Tab VII'!P$43</f>
        <v>6.6600000000000006E-2</v>
      </c>
      <c r="Q33" s="93">
        <f>'Tab VII'!Q33/'Tab VII'!Q$43</f>
        <v>6.1899999999999997E-2</v>
      </c>
      <c r="R33" s="93">
        <f>'Tab VII'!R33/'Tab VII'!R$43</f>
        <v>6.9900000000000004E-2</v>
      </c>
      <c r="S33" s="93">
        <f>'Tab VII'!S33/'Tab VII'!S$43</f>
        <v>7.9100000000000004E-2</v>
      </c>
      <c r="T33" s="93">
        <f>'Tab VII'!T33/'Tab VII'!T$43</f>
        <v>4.7199999999999999E-2</v>
      </c>
      <c r="U33" s="93">
        <f>'Tab VII'!U33/'Tab VII'!U$43</f>
        <v>5.0799999999999998E-2</v>
      </c>
      <c r="V33" s="93">
        <f>'Tab VII'!V33/'Tab VII'!V$43</f>
        <v>4.1300000000000003E-2</v>
      </c>
      <c r="W33" s="93">
        <f>'Tab VII'!W33/'Tab VII'!W$43</f>
        <v>8.4599999999999995E-2</v>
      </c>
      <c r="X33" s="93">
        <f>'Tab VII'!X33/'Tab VII'!X$43</f>
        <v>7.1099999999999997E-2</v>
      </c>
      <c r="Y33" s="93">
        <f>'Tab VII'!Y33/'Tab VII'!Y$43</f>
        <v>7.5999999999999998E-2</v>
      </c>
      <c r="Z33" s="93">
        <f>'Tab VII'!Z33/'Tab VII'!Z$43</f>
        <v>6.8199999999999997E-2</v>
      </c>
      <c r="AA33" s="93">
        <f>'Tab VII'!AA33/'Tab VII'!AA$43</f>
        <v>6.7199999999999996E-2</v>
      </c>
      <c r="AB33" s="93">
        <f>'Tab VII'!AB33/'Tab VII'!AB$43</f>
        <v>6.2100000000000002E-2</v>
      </c>
      <c r="AC33" s="93">
        <f>'Tab VII'!AC33/'Tab VII'!AC$43</f>
        <v>7.3999999999999996E-2</v>
      </c>
      <c r="AD33" s="93">
        <f>'Tab VII'!AD33/'Tab VII'!AD$43</f>
        <v>3.5700000000000003E-2</v>
      </c>
      <c r="AE33" s="93">
        <f>'Tab VII'!AE33/'Tab VII'!AE$43</f>
        <v>0.22509999999999999</v>
      </c>
      <c r="AF33" s="93">
        <f>'Tab VII'!AF33/'Tab VII'!AF$43</f>
        <v>0.23810000000000001</v>
      </c>
      <c r="AG33" s="93">
        <f>'Tab VII'!AG33/'Tab VII'!AG$43</f>
        <v>7.4700000000000003E-2</v>
      </c>
      <c r="AH33" s="93">
        <f>'Tab VII'!AH33/'Tab VII'!AH$43</f>
        <v>9.3299999999999994E-2</v>
      </c>
      <c r="AI33" s="93">
        <f>'Tab VII'!AI33/'Tab VII'!AI$43</f>
        <v>0.1183</v>
      </c>
      <c r="AJ33" s="93">
        <f>'Tab VII'!AJ33/'Tab VII'!AJ$43</f>
        <v>4.5999999999999999E-2</v>
      </c>
      <c r="AK33" s="93">
        <f>'Tab VII'!AK33/'Tab VII'!AK$43</f>
        <v>6.3500000000000001E-2</v>
      </c>
      <c r="AL33" s="93">
        <f>'Tab VII'!AL33/'Tab VII'!AL$43</f>
        <v>9.6100000000000005E-2</v>
      </c>
      <c r="AM33" s="93">
        <f>'Tab VII'!AM33/'Tab VII'!AM$43</f>
        <v>5.2400000000000002E-2</v>
      </c>
      <c r="AN33" s="93">
        <f>'Tab VII'!AN33/'Tab VII'!AN$43</f>
        <v>4.6100000000000002E-2</v>
      </c>
      <c r="AO33" s="93">
        <f>'Tab VII'!AO33/'Tab VII'!AO$43</f>
        <v>5.8200000000000002E-2</v>
      </c>
      <c r="AP33" s="93">
        <f>'Tab VII'!AP33/'Tab VII'!AP$43</f>
        <v>6.2700000000000006E-2</v>
      </c>
      <c r="AQ33" s="93">
        <f>'Tab VII'!AQ33/'Tab VII'!AQ$43</f>
        <v>7.0099999999999996E-2</v>
      </c>
      <c r="AR33" s="93">
        <f>'Tab VII'!AR33/'Tab VII'!AR$43</f>
        <v>6.3100000000000003E-2</v>
      </c>
      <c r="AS33" s="93">
        <f>'Tab VII'!AS33/'Tab VII'!AS$43</f>
        <v>4.9299999999999997E-2</v>
      </c>
      <c r="AT33" s="93">
        <f>'Tab VII'!AT33/'Tab VII'!AT$43</f>
        <v>7.7499999999999999E-2</v>
      </c>
      <c r="AU33" s="93">
        <f>'Tab VII'!AU33/'Tab VII'!AU$43</f>
        <v>8.6999999999999994E-2</v>
      </c>
      <c r="AV33" s="93">
        <f>'Tab VII'!AV33/'Tab VII'!AV$43</f>
        <v>5.4600000000000003E-2</v>
      </c>
      <c r="AW33" s="93">
        <f>'Tab VII'!AW33/'Tab VII'!AW$43</f>
        <v>6.2399999999999997E-2</v>
      </c>
      <c r="AX33" s="93">
        <f>'Tab VII'!AX33/'Tab VII'!AX$43</f>
        <v>7.9699999999999993E-2</v>
      </c>
      <c r="AY33" s="93">
        <f>'Tab VII'!AY33/'Tab VII'!AY$43</f>
        <v>7.1400000000000005E-2</v>
      </c>
      <c r="AZ33" s="93">
        <f>'Tab VII'!AZ33/'Tab VII'!AZ$43</f>
        <v>7.0800000000000002E-2</v>
      </c>
      <c r="BA33" s="29"/>
      <c r="BB33" s="29"/>
      <c r="BC33" s="30"/>
      <c r="BD33" s="30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  <c r="FY33" s="29"/>
      <c r="FZ33" s="29"/>
      <c r="GA33" s="29"/>
      <c r="GB33" s="29"/>
      <c r="GC33" s="29"/>
      <c r="GD33" s="29"/>
      <c r="GE33" s="29"/>
      <c r="GF33" s="29"/>
      <c r="GG33" s="29"/>
      <c r="GH33" s="29"/>
      <c r="GI33" s="29"/>
      <c r="GJ33" s="29"/>
    </row>
    <row r="34" spans="1:192" s="3" customFormat="1" ht="20.100000000000001" customHeight="1" x14ac:dyDescent="0.25">
      <c r="A34" s="48" t="s">
        <v>112</v>
      </c>
      <c r="B34" s="48" t="s">
        <v>157</v>
      </c>
      <c r="C34" s="32" t="s">
        <v>158</v>
      </c>
      <c r="D34" s="93">
        <f>'Tab VII'!D34/'Tab VII'!D$43</f>
        <v>2.0000000000000001E-4</v>
      </c>
      <c r="E34" s="93">
        <f>'Tab VII'!E34/'Tab VII'!E$43</f>
        <v>0</v>
      </c>
      <c r="F34" s="93">
        <f>'Tab VII'!F34/'Tab VII'!F$43</f>
        <v>0</v>
      </c>
      <c r="G34" s="93">
        <f>'Tab VII'!G34/'Tab VII'!G$43</f>
        <v>0</v>
      </c>
      <c r="H34" s="93">
        <f>'Tab VII'!H34/'Tab VII'!H$43</f>
        <v>0</v>
      </c>
      <c r="I34" s="93">
        <f>'Tab VII'!I34/'Tab VII'!I$43</f>
        <v>0</v>
      </c>
      <c r="J34" s="93">
        <f>'Tab VII'!J34/'Tab VII'!J$43</f>
        <v>0</v>
      </c>
      <c r="K34" s="93">
        <f>'Tab VII'!K34/'Tab VII'!K$43</f>
        <v>0</v>
      </c>
      <c r="L34" s="93">
        <f>'Tab VII'!L34/'Tab VII'!L$43</f>
        <v>0</v>
      </c>
      <c r="M34" s="93">
        <f>'Tab VII'!M34/'Tab VII'!M$43</f>
        <v>0</v>
      </c>
      <c r="N34" s="93">
        <f>'Tab VII'!N34/'Tab VII'!N$43</f>
        <v>0</v>
      </c>
      <c r="O34" s="93">
        <f>'Tab VII'!O34/'Tab VII'!O$43</f>
        <v>0</v>
      </c>
      <c r="P34" s="93">
        <f>'Tab VII'!P34/'Tab VII'!P$43</f>
        <v>0</v>
      </c>
      <c r="Q34" s="93">
        <f>'Tab VII'!Q34/'Tab VII'!Q$43</f>
        <v>0</v>
      </c>
      <c r="R34" s="93">
        <f>'Tab VII'!R34/'Tab VII'!R$43</f>
        <v>5.9999999999999995E-4</v>
      </c>
      <c r="S34" s="93">
        <f>'Tab VII'!S34/'Tab VII'!S$43</f>
        <v>0</v>
      </c>
      <c r="T34" s="93">
        <f>'Tab VII'!T34/'Tab VII'!T$43</f>
        <v>0</v>
      </c>
      <c r="U34" s="93">
        <f>'Tab VII'!U34/'Tab VII'!U$43</f>
        <v>0</v>
      </c>
      <c r="V34" s="93">
        <f>'Tab VII'!V34/'Tab VII'!V$43</f>
        <v>0</v>
      </c>
      <c r="W34" s="93">
        <f>'Tab VII'!W34/'Tab VII'!W$43</f>
        <v>0</v>
      </c>
      <c r="X34" s="93">
        <f>'Tab VII'!X34/'Tab VII'!X$43</f>
        <v>0</v>
      </c>
      <c r="Y34" s="93">
        <f>'Tab VII'!Y34/'Tab VII'!Y$43</f>
        <v>0</v>
      </c>
      <c r="Z34" s="93">
        <f>'Tab VII'!Z34/'Tab VII'!Z$43</f>
        <v>5.0000000000000001E-4</v>
      </c>
      <c r="AA34" s="93">
        <f>'Tab VII'!AA34/'Tab VII'!AA$43</f>
        <v>0</v>
      </c>
      <c r="AB34" s="93">
        <f>'Tab VII'!AB34/'Tab VII'!AB$43</f>
        <v>0</v>
      </c>
      <c r="AC34" s="93">
        <f>'Tab VII'!AC34/'Tab VII'!AC$43</f>
        <v>0</v>
      </c>
      <c r="AD34" s="93">
        <f>'Tab VII'!AD34/'Tab VII'!AD$43</f>
        <v>0</v>
      </c>
      <c r="AE34" s="93">
        <f>'Tab VII'!AE34/'Tab VII'!AE$43</f>
        <v>0</v>
      </c>
      <c r="AF34" s="93">
        <f>'Tab VII'!AF34/'Tab VII'!AF$43</f>
        <v>0</v>
      </c>
      <c r="AG34" s="93">
        <f>'Tab VII'!AG34/'Tab VII'!AG$43</f>
        <v>0</v>
      </c>
      <c r="AH34" s="93">
        <f>'Tab VII'!AH34/'Tab VII'!AH$43</f>
        <v>0</v>
      </c>
      <c r="AI34" s="93">
        <f>'Tab VII'!AI34/'Tab VII'!AI$43</f>
        <v>5.0000000000000001E-4</v>
      </c>
      <c r="AJ34" s="93">
        <f>'Tab VII'!AJ34/'Tab VII'!AJ$43</f>
        <v>1.4E-3</v>
      </c>
      <c r="AK34" s="93">
        <f>'Tab VII'!AK34/'Tab VII'!AK$43</f>
        <v>0</v>
      </c>
      <c r="AL34" s="93">
        <f>'Tab VII'!AL34/'Tab VII'!AL$43</f>
        <v>0</v>
      </c>
      <c r="AM34" s="93">
        <f>'Tab VII'!AM34/'Tab VII'!AM$43</f>
        <v>0</v>
      </c>
      <c r="AN34" s="93">
        <f>'Tab VII'!AN34/'Tab VII'!AN$43</f>
        <v>0</v>
      </c>
      <c r="AO34" s="93">
        <f>'Tab VII'!AO34/'Tab VII'!AO$43</f>
        <v>0</v>
      </c>
      <c r="AP34" s="93">
        <f>'Tab VII'!AP34/'Tab VII'!AP$43</f>
        <v>0</v>
      </c>
      <c r="AQ34" s="93">
        <f>'Tab VII'!AQ34/'Tab VII'!AQ$43</f>
        <v>1E-4</v>
      </c>
      <c r="AR34" s="93">
        <f>'Tab VII'!AR34/'Tab VII'!AR$43</f>
        <v>0</v>
      </c>
      <c r="AS34" s="93">
        <f>'Tab VII'!AS34/'Tab VII'!AS$43</f>
        <v>0</v>
      </c>
      <c r="AT34" s="93">
        <f>'Tab VII'!AT34/'Tab VII'!AT$43</f>
        <v>0</v>
      </c>
      <c r="AU34" s="93">
        <f>'Tab VII'!AU34/'Tab VII'!AU$43</f>
        <v>0</v>
      </c>
      <c r="AV34" s="93">
        <f>'Tab VII'!AV34/'Tab VII'!AV$43</f>
        <v>0</v>
      </c>
      <c r="AW34" s="93">
        <f>'Tab VII'!AW34/'Tab VII'!AW$43</f>
        <v>0</v>
      </c>
      <c r="AX34" s="93">
        <f>'Tab VII'!AX34/'Tab VII'!AX$43</f>
        <v>0</v>
      </c>
      <c r="AY34" s="93">
        <f>'Tab VII'!AY34/'Tab VII'!AY$43</f>
        <v>0</v>
      </c>
      <c r="AZ34" s="93">
        <f>'Tab VII'!AZ34/'Tab VII'!AZ$43</f>
        <v>0</v>
      </c>
      <c r="BA34" s="29"/>
      <c r="BB34" s="29"/>
      <c r="BC34" s="30"/>
      <c r="BD34" s="30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  <c r="FY34" s="29"/>
      <c r="FZ34" s="29"/>
      <c r="GA34" s="29"/>
      <c r="GB34" s="29"/>
      <c r="GC34" s="29"/>
      <c r="GD34" s="29"/>
      <c r="GE34" s="29"/>
      <c r="GF34" s="29"/>
      <c r="GG34" s="29"/>
      <c r="GH34" s="29"/>
      <c r="GI34" s="29"/>
      <c r="GJ34" s="29"/>
    </row>
    <row r="35" spans="1:192" ht="20.100000000000001" customHeight="1" x14ac:dyDescent="0.25">
      <c r="A35" s="45" t="s">
        <v>143</v>
      </c>
      <c r="B35" s="46">
        <v>49911</v>
      </c>
      <c r="C35" s="54" t="s">
        <v>76</v>
      </c>
      <c r="D35" s="92">
        <f>'Tab VII'!D35/'Tab VII'!D$43</f>
        <v>0</v>
      </c>
      <c r="E35" s="92">
        <f>'Tab VII'!E35/'Tab VII'!E$43</f>
        <v>0</v>
      </c>
      <c r="F35" s="92">
        <f>'Tab VII'!F35/'Tab VII'!F$43</f>
        <v>0</v>
      </c>
      <c r="G35" s="92">
        <f>'Tab VII'!G35/'Tab VII'!G$43</f>
        <v>0</v>
      </c>
      <c r="H35" s="92">
        <f>'Tab VII'!H35/'Tab VII'!H$43</f>
        <v>0</v>
      </c>
      <c r="I35" s="92">
        <f>'Tab VII'!I35/'Tab VII'!I$43</f>
        <v>0</v>
      </c>
      <c r="J35" s="92">
        <f>'Tab VII'!J35/'Tab VII'!J$43</f>
        <v>0</v>
      </c>
      <c r="K35" s="92">
        <f>'Tab VII'!K35/'Tab VII'!K$43</f>
        <v>0</v>
      </c>
      <c r="L35" s="92">
        <f>'Tab VII'!L35/'Tab VII'!L$43</f>
        <v>0</v>
      </c>
      <c r="M35" s="92">
        <f>'Tab VII'!M35/'Tab VII'!M$43</f>
        <v>0</v>
      </c>
      <c r="N35" s="92">
        <f>'Tab VII'!N35/'Tab VII'!N$43</f>
        <v>0</v>
      </c>
      <c r="O35" s="92">
        <f>'Tab VII'!O35/'Tab VII'!O$43</f>
        <v>0</v>
      </c>
      <c r="P35" s="92">
        <f>'Tab VII'!P35/'Tab VII'!P$43</f>
        <v>0</v>
      </c>
      <c r="Q35" s="92">
        <f>'Tab VII'!Q35/'Tab VII'!Q$43</f>
        <v>0</v>
      </c>
      <c r="R35" s="92">
        <f>'Tab VII'!R35/'Tab VII'!R$43</f>
        <v>0</v>
      </c>
      <c r="S35" s="92">
        <f>'Tab VII'!S35/'Tab VII'!S$43</f>
        <v>0</v>
      </c>
      <c r="T35" s="92">
        <f>'Tab VII'!T35/'Tab VII'!T$43</f>
        <v>0</v>
      </c>
      <c r="U35" s="92">
        <f>'Tab VII'!U35/'Tab VII'!U$43</f>
        <v>0</v>
      </c>
      <c r="V35" s="92">
        <f>'Tab VII'!V35/'Tab VII'!V$43</f>
        <v>0</v>
      </c>
      <c r="W35" s="92">
        <f>'Tab VII'!W35/'Tab VII'!W$43</f>
        <v>0</v>
      </c>
      <c r="X35" s="92">
        <f>'Tab VII'!X35/'Tab VII'!X$43</f>
        <v>0</v>
      </c>
      <c r="Y35" s="92">
        <f>'Tab VII'!Y35/'Tab VII'!Y$43</f>
        <v>0</v>
      </c>
      <c r="Z35" s="92">
        <f>'Tab VII'!Z35/'Tab VII'!Z$43</f>
        <v>5.0000000000000001E-4</v>
      </c>
      <c r="AA35" s="92">
        <f>'Tab VII'!AA35/'Tab VII'!AA$43</f>
        <v>0</v>
      </c>
      <c r="AB35" s="92">
        <f>'Tab VII'!AB35/'Tab VII'!AB$43</f>
        <v>0</v>
      </c>
      <c r="AC35" s="92">
        <f>'Tab VII'!AC35/'Tab VII'!AC$43</f>
        <v>0</v>
      </c>
      <c r="AD35" s="92">
        <f>'Tab VII'!AD35/'Tab VII'!AD$43</f>
        <v>0</v>
      </c>
      <c r="AE35" s="92">
        <f>'Tab VII'!AE35/'Tab VII'!AE$43</f>
        <v>0</v>
      </c>
      <c r="AF35" s="92">
        <f>'Tab VII'!AF35/'Tab VII'!AF$43</f>
        <v>0</v>
      </c>
      <c r="AG35" s="92">
        <f>'Tab VII'!AG35/'Tab VII'!AG$43</f>
        <v>0</v>
      </c>
      <c r="AH35" s="92">
        <f>'Tab VII'!AH35/'Tab VII'!AH$43</f>
        <v>0</v>
      </c>
      <c r="AI35" s="92">
        <f>'Tab VII'!AI35/'Tab VII'!AI$43</f>
        <v>0</v>
      </c>
      <c r="AJ35" s="92">
        <f>'Tab VII'!AJ35/'Tab VII'!AJ$43</f>
        <v>0</v>
      </c>
      <c r="AK35" s="92">
        <f>'Tab VII'!AK35/'Tab VII'!AK$43</f>
        <v>0</v>
      </c>
      <c r="AL35" s="92">
        <f>'Tab VII'!AL35/'Tab VII'!AL$43</f>
        <v>0</v>
      </c>
      <c r="AM35" s="92">
        <f>'Tab VII'!AM35/'Tab VII'!AM$43</f>
        <v>0</v>
      </c>
      <c r="AN35" s="92">
        <f>'Tab VII'!AN35/'Tab VII'!AN$43</f>
        <v>0</v>
      </c>
      <c r="AO35" s="92">
        <f>'Tab VII'!AO35/'Tab VII'!AO$43</f>
        <v>0</v>
      </c>
      <c r="AP35" s="92">
        <f>'Tab VII'!AP35/'Tab VII'!AP$43</f>
        <v>0</v>
      </c>
      <c r="AQ35" s="92">
        <f>'Tab VII'!AQ35/'Tab VII'!AQ$43</f>
        <v>0</v>
      </c>
      <c r="AR35" s="92">
        <f>'Tab VII'!AR35/'Tab VII'!AR$43</f>
        <v>0</v>
      </c>
      <c r="AS35" s="92">
        <f>'Tab VII'!AS35/'Tab VII'!AS$43</f>
        <v>0</v>
      </c>
      <c r="AT35" s="92">
        <f>'Tab VII'!AT35/'Tab VII'!AT$43</f>
        <v>0</v>
      </c>
      <c r="AU35" s="92">
        <f>'Tab VII'!AU35/'Tab VII'!AU$43</f>
        <v>0</v>
      </c>
      <c r="AV35" s="92">
        <f>'Tab VII'!AV35/'Tab VII'!AV$43</f>
        <v>0</v>
      </c>
      <c r="AW35" s="92">
        <f>'Tab VII'!AW35/'Tab VII'!AW$43</f>
        <v>0</v>
      </c>
      <c r="AX35" s="92">
        <f>'Tab VII'!AX35/'Tab VII'!AX$43</f>
        <v>0</v>
      </c>
      <c r="AY35" s="92">
        <f>'Tab VII'!AY35/'Tab VII'!AY$43</f>
        <v>0</v>
      </c>
      <c r="AZ35" s="92">
        <f>'Tab VII'!AZ35/'Tab VII'!AZ$43</f>
        <v>0</v>
      </c>
      <c r="BC35" s="27"/>
      <c r="BD35" s="27"/>
    </row>
    <row r="36" spans="1:192" ht="20.100000000000001" customHeight="1" x14ac:dyDescent="0.25">
      <c r="A36" s="45" t="s">
        <v>144</v>
      </c>
      <c r="B36" s="46">
        <v>49912</v>
      </c>
      <c r="C36" s="54" t="s">
        <v>77</v>
      </c>
      <c r="D36" s="92">
        <f>'Tab VII'!D36/'Tab VII'!D$43</f>
        <v>2.0000000000000001E-4</v>
      </c>
      <c r="E36" s="92">
        <f>'Tab VII'!E36/'Tab VII'!E$43</f>
        <v>0</v>
      </c>
      <c r="F36" s="92">
        <f>'Tab VII'!F36/'Tab VII'!F$43</f>
        <v>0</v>
      </c>
      <c r="G36" s="92">
        <f>'Tab VII'!G36/'Tab VII'!G$43</f>
        <v>0</v>
      </c>
      <c r="H36" s="92">
        <f>'Tab VII'!H36/'Tab VII'!H$43</f>
        <v>0</v>
      </c>
      <c r="I36" s="92">
        <f>'Tab VII'!I36/'Tab VII'!I$43</f>
        <v>0</v>
      </c>
      <c r="J36" s="92">
        <f>'Tab VII'!J36/'Tab VII'!J$43</f>
        <v>0</v>
      </c>
      <c r="K36" s="92">
        <f>'Tab VII'!K36/'Tab VII'!K$43</f>
        <v>0</v>
      </c>
      <c r="L36" s="92">
        <f>'Tab VII'!L36/'Tab VII'!L$43</f>
        <v>0</v>
      </c>
      <c r="M36" s="92">
        <f>'Tab VII'!M36/'Tab VII'!M$43</f>
        <v>0</v>
      </c>
      <c r="N36" s="92">
        <f>'Tab VII'!N36/'Tab VII'!N$43</f>
        <v>0</v>
      </c>
      <c r="O36" s="92">
        <f>'Tab VII'!O36/'Tab VII'!O$43</f>
        <v>0</v>
      </c>
      <c r="P36" s="92">
        <f>'Tab VII'!P36/'Tab VII'!P$43</f>
        <v>0</v>
      </c>
      <c r="Q36" s="92">
        <f>'Tab VII'!Q36/'Tab VII'!Q$43</f>
        <v>0</v>
      </c>
      <c r="R36" s="92">
        <f>'Tab VII'!R36/'Tab VII'!R$43</f>
        <v>5.9999999999999995E-4</v>
      </c>
      <c r="S36" s="92">
        <f>'Tab VII'!S36/'Tab VII'!S$43</f>
        <v>0</v>
      </c>
      <c r="T36" s="92">
        <f>'Tab VII'!T36/'Tab VII'!T$43</f>
        <v>0</v>
      </c>
      <c r="U36" s="92">
        <f>'Tab VII'!U36/'Tab VII'!U$43</f>
        <v>0</v>
      </c>
      <c r="V36" s="92">
        <f>'Tab VII'!V36/'Tab VII'!V$43</f>
        <v>0</v>
      </c>
      <c r="W36" s="92">
        <f>'Tab VII'!W36/'Tab VII'!W$43</f>
        <v>0</v>
      </c>
      <c r="X36" s="92">
        <f>'Tab VII'!X36/'Tab VII'!X$43</f>
        <v>0</v>
      </c>
      <c r="Y36" s="92">
        <f>'Tab VII'!Y36/'Tab VII'!Y$43</f>
        <v>0</v>
      </c>
      <c r="Z36" s="92">
        <f>'Tab VII'!Z36/'Tab VII'!Z$43</f>
        <v>0</v>
      </c>
      <c r="AA36" s="92">
        <f>'Tab VII'!AA36/'Tab VII'!AA$43</f>
        <v>0</v>
      </c>
      <c r="AB36" s="92">
        <f>'Tab VII'!AB36/'Tab VII'!AB$43</f>
        <v>0</v>
      </c>
      <c r="AC36" s="92">
        <f>'Tab VII'!AC36/'Tab VII'!AC$43</f>
        <v>0</v>
      </c>
      <c r="AD36" s="92">
        <f>'Tab VII'!AD36/'Tab VII'!AD$43</f>
        <v>0</v>
      </c>
      <c r="AE36" s="92">
        <f>'Tab VII'!AE36/'Tab VII'!AE$43</f>
        <v>0</v>
      </c>
      <c r="AF36" s="92">
        <f>'Tab VII'!AF36/'Tab VII'!AF$43</f>
        <v>0</v>
      </c>
      <c r="AG36" s="92">
        <f>'Tab VII'!AG36/'Tab VII'!AG$43</f>
        <v>0</v>
      </c>
      <c r="AH36" s="92">
        <f>'Tab VII'!AH36/'Tab VII'!AH$43</f>
        <v>0</v>
      </c>
      <c r="AI36" s="92">
        <f>'Tab VII'!AI36/'Tab VII'!AI$43</f>
        <v>5.0000000000000001E-4</v>
      </c>
      <c r="AJ36" s="92">
        <f>'Tab VII'!AJ36/'Tab VII'!AJ$43</f>
        <v>1.4E-3</v>
      </c>
      <c r="AK36" s="92">
        <f>'Tab VII'!AK36/'Tab VII'!AK$43</f>
        <v>0</v>
      </c>
      <c r="AL36" s="92">
        <f>'Tab VII'!AL36/'Tab VII'!AL$43</f>
        <v>0</v>
      </c>
      <c r="AM36" s="92">
        <f>'Tab VII'!AM36/'Tab VII'!AM$43</f>
        <v>0</v>
      </c>
      <c r="AN36" s="92">
        <f>'Tab VII'!AN36/'Tab VII'!AN$43</f>
        <v>0</v>
      </c>
      <c r="AO36" s="92">
        <f>'Tab VII'!AO36/'Tab VII'!AO$43</f>
        <v>0</v>
      </c>
      <c r="AP36" s="92">
        <f>'Tab VII'!AP36/'Tab VII'!AP$43</f>
        <v>0</v>
      </c>
      <c r="AQ36" s="92">
        <f>'Tab VII'!AQ36/'Tab VII'!AQ$43</f>
        <v>1E-4</v>
      </c>
      <c r="AR36" s="92">
        <f>'Tab VII'!AR36/'Tab VII'!AR$43</f>
        <v>0</v>
      </c>
      <c r="AS36" s="92">
        <f>'Tab VII'!AS36/'Tab VII'!AS$43</f>
        <v>0</v>
      </c>
      <c r="AT36" s="92">
        <f>'Tab VII'!AT36/'Tab VII'!AT$43</f>
        <v>0</v>
      </c>
      <c r="AU36" s="92">
        <f>'Tab VII'!AU36/'Tab VII'!AU$43</f>
        <v>0</v>
      </c>
      <c r="AV36" s="92">
        <f>'Tab VII'!AV36/'Tab VII'!AV$43</f>
        <v>0</v>
      </c>
      <c r="AW36" s="92">
        <f>'Tab VII'!AW36/'Tab VII'!AW$43</f>
        <v>0</v>
      </c>
      <c r="AX36" s="92">
        <f>'Tab VII'!AX36/'Tab VII'!AX$43</f>
        <v>0</v>
      </c>
      <c r="AY36" s="92">
        <f>'Tab VII'!AY36/'Tab VII'!AY$43</f>
        <v>0</v>
      </c>
      <c r="AZ36" s="92">
        <f>'Tab VII'!AZ36/'Tab VII'!AZ$43</f>
        <v>0</v>
      </c>
      <c r="BC36" s="27"/>
      <c r="BD36" s="27"/>
    </row>
    <row r="37" spans="1:192" s="3" customFormat="1" ht="20.100000000000001" customHeight="1" x14ac:dyDescent="0.25">
      <c r="A37" s="49" t="s">
        <v>113</v>
      </c>
      <c r="B37" s="50">
        <v>5</v>
      </c>
      <c r="C37" s="55" t="s">
        <v>124</v>
      </c>
      <c r="D37" s="93">
        <f>'Tab VII'!D37/'Tab VII'!D$43</f>
        <v>0.22550000000000001</v>
      </c>
      <c r="E37" s="93">
        <f>'Tab VII'!E37/'Tab VII'!E$43</f>
        <v>1.7299999999999999E-2</v>
      </c>
      <c r="F37" s="93">
        <f>'Tab VII'!F37/'Tab VII'!F$43</f>
        <v>0.25600000000000001</v>
      </c>
      <c r="G37" s="93">
        <f>'Tab VII'!G37/'Tab VII'!G$43</f>
        <v>0.1348</v>
      </c>
      <c r="H37" s="93">
        <f>'Tab VII'!H37/'Tab VII'!H$43</f>
        <v>0.1336</v>
      </c>
      <c r="I37" s="93">
        <f>'Tab VII'!I37/'Tab VII'!I$43</f>
        <v>0.1812</v>
      </c>
      <c r="J37" s="93">
        <f>'Tab VII'!J37/'Tab VII'!J$43</f>
        <v>0.14990000000000001</v>
      </c>
      <c r="K37" s="93">
        <f>'Tab VII'!K37/'Tab VII'!K$43</f>
        <v>4.7100000000000003E-2</v>
      </c>
      <c r="L37" s="93">
        <f>'Tab VII'!L37/'Tab VII'!L$43</f>
        <v>9.5000000000000001E-2</v>
      </c>
      <c r="M37" s="93">
        <f>'Tab VII'!M37/'Tab VII'!M$43</f>
        <v>1.0800000000000001E-2</v>
      </c>
      <c r="N37" s="93">
        <f>'Tab VII'!N37/'Tab VII'!N$43</f>
        <v>5.4100000000000002E-2</v>
      </c>
      <c r="O37" s="93">
        <f>'Tab VII'!O37/'Tab VII'!O$43</f>
        <v>0.20519999999999999</v>
      </c>
      <c r="P37" s="93">
        <f>'Tab VII'!P37/'Tab VII'!P$43</f>
        <v>3.04E-2</v>
      </c>
      <c r="Q37" s="93">
        <f>'Tab VII'!Q37/'Tab VII'!Q$43</f>
        <v>0.13420000000000001</v>
      </c>
      <c r="R37" s="93">
        <f>'Tab VII'!R37/'Tab VII'!R$43</f>
        <v>0.16669999999999999</v>
      </c>
      <c r="S37" s="93">
        <f>'Tab VII'!S37/'Tab VII'!S$43</f>
        <v>0.1384</v>
      </c>
      <c r="T37" s="93">
        <f>'Tab VII'!T37/'Tab VII'!T$43</f>
        <v>9.3299999999999994E-2</v>
      </c>
      <c r="U37" s="93">
        <f>'Tab VII'!U37/'Tab VII'!U$43</f>
        <v>0.1167</v>
      </c>
      <c r="V37" s="93">
        <f>'Tab VII'!V37/'Tab VII'!V$43</f>
        <v>7.8E-2</v>
      </c>
      <c r="W37" s="93">
        <f>'Tab VII'!W37/'Tab VII'!W$43</f>
        <v>0.10290000000000001</v>
      </c>
      <c r="X37" s="93">
        <f>'Tab VII'!X37/'Tab VII'!X$43</f>
        <v>6.6699999999999995E-2</v>
      </c>
      <c r="Y37" s="93">
        <f>'Tab VII'!Y37/'Tab VII'!Y$43</f>
        <v>4.19E-2</v>
      </c>
      <c r="Z37" s="93">
        <f>'Tab VII'!Z37/'Tab VII'!Z$43</f>
        <v>5.7700000000000001E-2</v>
      </c>
      <c r="AA37" s="93">
        <f>'Tab VII'!AA37/'Tab VII'!AA$43</f>
        <v>2.18E-2</v>
      </c>
      <c r="AB37" s="93">
        <f>'Tab VII'!AB37/'Tab VII'!AB$43</f>
        <v>0.16170000000000001</v>
      </c>
      <c r="AC37" s="93">
        <f>'Tab VII'!AC37/'Tab VII'!AC$43</f>
        <v>5.5999999999999999E-3</v>
      </c>
      <c r="AD37" s="93">
        <f>'Tab VII'!AD37/'Tab VII'!AD$43</f>
        <v>3.2599999999999997E-2</v>
      </c>
      <c r="AE37" s="93">
        <f>'Tab VII'!AE37/'Tab VII'!AE$43</f>
        <v>7.1900000000000006E-2</v>
      </c>
      <c r="AF37" s="93">
        <f>'Tab VII'!AF37/'Tab VII'!AF$43</f>
        <v>1.7500000000000002E-2</v>
      </c>
      <c r="AG37" s="93">
        <f>'Tab VII'!AG37/'Tab VII'!AG$43</f>
        <v>0.10780000000000001</v>
      </c>
      <c r="AH37" s="93">
        <f>'Tab VII'!AH37/'Tab VII'!AH$43</f>
        <v>6.9699999999999998E-2</v>
      </c>
      <c r="AI37" s="93">
        <f>'Tab VII'!AI37/'Tab VII'!AI$43</f>
        <v>1.17E-2</v>
      </c>
      <c r="AJ37" s="93">
        <f>'Tab VII'!AJ37/'Tab VII'!AJ$43</f>
        <v>4.3499999999999997E-2</v>
      </c>
      <c r="AK37" s="93">
        <f>'Tab VII'!AK37/'Tab VII'!AK$43</f>
        <v>0.21079999999999999</v>
      </c>
      <c r="AL37" s="93">
        <f>'Tab VII'!AL37/'Tab VII'!AL$43</f>
        <v>0.2021</v>
      </c>
      <c r="AM37" s="93">
        <f>'Tab VII'!AM37/'Tab VII'!AM$43</f>
        <v>0.1051</v>
      </c>
      <c r="AN37" s="93">
        <f>'Tab VII'!AN37/'Tab VII'!AN$43</f>
        <v>0.18609999999999999</v>
      </c>
      <c r="AO37" s="93">
        <f>'Tab VII'!AO37/'Tab VII'!AO$43</f>
        <v>9.4799999999999995E-2</v>
      </c>
      <c r="AP37" s="93">
        <f>'Tab VII'!AP37/'Tab VII'!AP$43</f>
        <v>3.44E-2</v>
      </c>
      <c r="AQ37" s="93">
        <f>'Tab VII'!AQ37/'Tab VII'!AQ$43</f>
        <v>0.1147</v>
      </c>
      <c r="AR37" s="93">
        <f>'Tab VII'!AR37/'Tab VII'!AR$43</f>
        <v>8.7599999999999997E-2</v>
      </c>
      <c r="AS37" s="93">
        <f>'Tab VII'!AS37/'Tab VII'!AS$43</f>
        <v>8.5800000000000001E-2</v>
      </c>
      <c r="AT37" s="93">
        <f>'Tab VII'!AT37/'Tab VII'!AT$43</f>
        <v>6.9900000000000004E-2</v>
      </c>
      <c r="AU37" s="93">
        <f>'Tab VII'!AU37/'Tab VII'!AU$43</f>
        <v>0.13869999999999999</v>
      </c>
      <c r="AV37" s="93">
        <f>'Tab VII'!AV37/'Tab VII'!AV$43</f>
        <v>0.1167</v>
      </c>
      <c r="AW37" s="93">
        <f>'Tab VII'!AW37/'Tab VII'!AW$43</f>
        <v>9.8599999999999993E-2</v>
      </c>
      <c r="AX37" s="93">
        <f>'Tab VII'!AX37/'Tab VII'!AX$43</f>
        <v>0.19789999999999999</v>
      </c>
      <c r="AY37" s="93">
        <f>'Tab VII'!AY37/'Tab VII'!AY$43</f>
        <v>0.15</v>
      </c>
      <c r="AZ37" s="93">
        <f>'Tab VII'!AZ37/'Tab VII'!AZ$43</f>
        <v>0.1338</v>
      </c>
      <c r="BA37" s="29"/>
      <c r="BB37" s="29"/>
      <c r="BC37" s="30"/>
      <c r="BD37" s="30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  <c r="FY37" s="29"/>
      <c r="FZ37" s="29"/>
      <c r="GA37" s="29"/>
      <c r="GB37" s="29"/>
      <c r="GC37" s="29"/>
      <c r="GD37" s="29"/>
      <c r="GE37" s="29"/>
      <c r="GF37" s="29"/>
      <c r="GG37" s="29"/>
      <c r="GH37" s="29"/>
      <c r="GI37" s="29"/>
      <c r="GJ37" s="29"/>
    </row>
    <row r="38" spans="1:192" s="3" customFormat="1" ht="20.100000000000001" customHeight="1" x14ac:dyDescent="0.25">
      <c r="A38" s="48" t="s">
        <v>114</v>
      </c>
      <c r="B38" s="51">
        <v>61</v>
      </c>
      <c r="C38" s="32" t="s">
        <v>127</v>
      </c>
      <c r="D38" s="93">
        <f>'Tab VII'!D38/'Tab VII'!D$43</f>
        <v>1.37E-2</v>
      </c>
      <c r="E38" s="93">
        <f>'Tab VII'!E38/'Tab VII'!E$43</f>
        <v>0</v>
      </c>
      <c r="F38" s="93">
        <f>'Tab VII'!F38/'Tab VII'!F$43</f>
        <v>2.6800000000000001E-2</v>
      </c>
      <c r="G38" s="93">
        <f>'Tab VII'!G38/'Tab VII'!G$43</f>
        <v>1.9199999999999998E-2</v>
      </c>
      <c r="H38" s="93">
        <f>'Tab VII'!H38/'Tab VII'!H$43</f>
        <v>0</v>
      </c>
      <c r="I38" s="93">
        <f>'Tab VII'!I38/'Tab VII'!I$43</f>
        <v>8.8999999999999999E-3</v>
      </c>
      <c r="J38" s="93">
        <f>'Tab VII'!J38/'Tab VII'!J$43</f>
        <v>3.3599999999999998E-2</v>
      </c>
      <c r="K38" s="93">
        <f>'Tab VII'!K38/'Tab VII'!K$43</f>
        <v>0</v>
      </c>
      <c r="L38" s="93">
        <f>'Tab VII'!L38/'Tab VII'!L$43</f>
        <v>0</v>
      </c>
      <c r="M38" s="93">
        <f>'Tab VII'!M38/'Tab VII'!M$43</f>
        <v>3.0599999999999999E-2</v>
      </c>
      <c r="N38" s="93">
        <f>'Tab VII'!N38/'Tab VII'!N$43</f>
        <v>4.8000000000000001E-2</v>
      </c>
      <c r="O38" s="93">
        <f>'Tab VII'!O38/'Tab VII'!O$43</f>
        <v>7.1900000000000006E-2</v>
      </c>
      <c r="P38" s="93">
        <f>'Tab VII'!P38/'Tab VII'!P$43</f>
        <v>1.17E-2</v>
      </c>
      <c r="Q38" s="93">
        <f>'Tab VII'!Q38/'Tab VII'!Q$43</f>
        <v>4.7999999999999996E-3</v>
      </c>
      <c r="R38" s="93">
        <f>'Tab VII'!R38/'Tab VII'!R$43</f>
        <v>2.75E-2</v>
      </c>
      <c r="S38" s="93">
        <f>'Tab VII'!S38/'Tab VII'!S$43</f>
        <v>7.0000000000000007E-2</v>
      </c>
      <c r="T38" s="93">
        <f>'Tab VII'!T38/'Tab VII'!T$43</f>
        <v>3.7600000000000001E-2</v>
      </c>
      <c r="U38" s="93">
        <f>'Tab VII'!U38/'Tab VII'!U$43</f>
        <v>2.6499999999999999E-2</v>
      </c>
      <c r="V38" s="93">
        <f>'Tab VII'!V38/'Tab VII'!V$43</f>
        <v>4.3299999999999998E-2</v>
      </c>
      <c r="W38" s="93">
        <f>'Tab VII'!W38/'Tab VII'!W$43</f>
        <v>3.0300000000000001E-2</v>
      </c>
      <c r="X38" s="93">
        <f>'Tab VII'!X38/'Tab VII'!X$43</f>
        <v>1.6E-2</v>
      </c>
      <c r="Y38" s="93">
        <f>'Tab VII'!Y38/'Tab VII'!Y$43</f>
        <v>3.1199999999999999E-2</v>
      </c>
      <c r="Z38" s="93">
        <f>'Tab VII'!Z38/'Tab VII'!Z$43</f>
        <v>2.06E-2</v>
      </c>
      <c r="AA38" s="93">
        <f>'Tab VII'!AA38/'Tab VII'!AA$43</f>
        <v>1.7299999999999999E-2</v>
      </c>
      <c r="AB38" s="93">
        <f>'Tab VII'!AB38/'Tab VII'!AB$43</f>
        <v>1.61E-2</v>
      </c>
      <c r="AC38" s="93">
        <f>'Tab VII'!AC38/'Tab VII'!AC$43</f>
        <v>1.61E-2</v>
      </c>
      <c r="AD38" s="93">
        <f>'Tab VII'!AD38/'Tab VII'!AD$43</f>
        <v>1.11E-2</v>
      </c>
      <c r="AE38" s="93">
        <f>'Tab VII'!AE38/'Tab VII'!AE$43</f>
        <v>0</v>
      </c>
      <c r="AF38" s="93">
        <f>'Tab VII'!AF38/'Tab VII'!AF$43</f>
        <v>1.09E-2</v>
      </c>
      <c r="AG38" s="93">
        <f>'Tab VII'!AG38/'Tab VII'!AG$43</f>
        <v>3.3E-3</v>
      </c>
      <c r="AH38" s="93">
        <f>'Tab VII'!AH38/'Tab VII'!AH$43</f>
        <v>2.7699999999999999E-2</v>
      </c>
      <c r="AI38" s="93">
        <f>'Tab VII'!AI38/'Tab VII'!AI$43</f>
        <v>8.8000000000000005E-3</v>
      </c>
      <c r="AJ38" s="93">
        <f>'Tab VII'!AJ38/'Tab VII'!AJ$43</f>
        <v>1.3599999999999999E-2</v>
      </c>
      <c r="AK38" s="93">
        <f>'Tab VII'!AK38/'Tab VII'!AK$43</f>
        <v>0</v>
      </c>
      <c r="AL38" s="93">
        <f>'Tab VII'!AL38/'Tab VII'!AL$43</f>
        <v>5.1200000000000002E-2</v>
      </c>
      <c r="AM38" s="93">
        <f>'Tab VII'!AM38/'Tab VII'!AM$43</f>
        <v>1.72E-2</v>
      </c>
      <c r="AN38" s="93">
        <f>'Tab VII'!AN38/'Tab VII'!AN$43</f>
        <v>4.2299999999999997E-2</v>
      </c>
      <c r="AO38" s="93">
        <f>'Tab VII'!AO38/'Tab VII'!AO$43</f>
        <v>0</v>
      </c>
      <c r="AP38" s="93">
        <f>'Tab VII'!AP38/'Tab VII'!AP$43</f>
        <v>1.89E-2</v>
      </c>
      <c r="AQ38" s="93">
        <f>'Tab VII'!AQ38/'Tab VII'!AQ$43</f>
        <v>2.5100000000000001E-2</v>
      </c>
      <c r="AR38" s="93">
        <f>'Tab VII'!AR38/'Tab VII'!AR$43</f>
        <v>2.64E-2</v>
      </c>
      <c r="AS38" s="93">
        <f>'Tab VII'!AS38/'Tab VII'!AS$43</f>
        <v>4.36E-2</v>
      </c>
      <c r="AT38" s="93">
        <f>'Tab VII'!AT38/'Tab VII'!AT$43</f>
        <v>2.07E-2</v>
      </c>
      <c r="AU38" s="93">
        <f>'Tab VII'!AU38/'Tab VII'!AU$43</f>
        <v>0</v>
      </c>
      <c r="AV38" s="93">
        <f>'Tab VII'!AV38/'Tab VII'!AV$43</f>
        <v>3.73E-2</v>
      </c>
      <c r="AW38" s="93">
        <f>'Tab VII'!AW38/'Tab VII'!AW$43</f>
        <v>2.9499999999999998E-2</v>
      </c>
      <c r="AX38" s="93">
        <f>'Tab VII'!AX38/'Tab VII'!AX$43</f>
        <v>1.9E-2</v>
      </c>
      <c r="AY38" s="93">
        <f>'Tab VII'!AY38/'Tab VII'!AY$43</f>
        <v>2.41E-2</v>
      </c>
      <c r="AZ38" s="93">
        <f>'Tab VII'!AZ38/'Tab VII'!AZ$43</f>
        <v>2.46E-2</v>
      </c>
      <c r="BA38" s="29"/>
      <c r="BB38" s="29"/>
      <c r="BC38" s="30"/>
      <c r="BD38" s="30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  <c r="FY38" s="29"/>
      <c r="FZ38" s="29"/>
      <c r="GA38" s="29"/>
      <c r="GB38" s="29"/>
      <c r="GC38" s="29"/>
      <c r="GD38" s="29"/>
      <c r="GE38" s="29"/>
      <c r="GF38" s="29"/>
      <c r="GG38" s="29"/>
      <c r="GH38" s="29"/>
      <c r="GI38" s="29"/>
      <c r="GJ38" s="29"/>
    </row>
    <row r="39" spans="1:192" ht="20.100000000000001" customHeight="1" x14ac:dyDescent="0.25">
      <c r="A39" s="45" t="s">
        <v>145</v>
      </c>
      <c r="B39" s="46">
        <v>611</v>
      </c>
      <c r="C39" s="54" t="s">
        <v>78</v>
      </c>
      <c r="D39" s="92">
        <f>'Tab VII'!D39/'Tab VII'!D$43</f>
        <v>1.37E-2</v>
      </c>
      <c r="E39" s="92">
        <f>'Tab VII'!E39/'Tab VII'!E$43</f>
        <v>0</v>
      </c>
      <c r="F39" s="92">
        <f>'Tab VII'!F39/'Tab VII'!F$43</f>
        <v>2.6800000000000001E-2</v>
      </c>
      <c r="G39" s="92">
        <f>'Tab VII'!G39/'Tab VII'!G$43</f>
        <v>1.9199999999999998E-2</v>
      </c>
      <c r="H39" s="92">
        <f>'Tab VII'!H39/'Tab VII'!H$43</f>
        <v>0</v>
      </c>
      <c r="I39" s="92">
        <f>'Tab VII'!I39/'Tab VII'!I$43</f>
        <v>8.8999999999999999E-3</v>
      </c>
      <c r="J39" s="92">
        <f>'Tab VII'!J39/'Tab VII'!J$43</f>
        <v>3.3599999999999998E-2</v>
      </c>
      <c r="K39" s="92">
        <f>'Tab VII'!K39/'Tab VII'!K$43</f>
        <v>0</v>
      </c>
      <c r="L39" s="92">
        <f>'Tab VII'!L39/'Tab VII'!L$43</f>
        <v>0</v>
      </c>
      <c r="M39" s="92">
        <f>'Tab VII'!M39/'Tab VII'!M$43</f>
        <v>3.0599999999999999E-2</v>
      </c>
      <c r="N39" s="92">
        <f>'Tab VII'!N39/'Tab VII'!N$43</f>
        <v>4.8000000000000001E-2</v>
      </c>
      <c r="O39" s="92">
        <f>'Tab VII'!O39/'Tab VII'!O$43</f>
        <v>7.1900000000000006E-2</v>
      </c>
      <c r="P39" s="92">
        <f>'Tab VII'!P39/'Tab VII'!P$43</f>
        <v>1.17E-2</v>
      </c>
      <c r="Q39" s="92">
        <f>'Tab VII'!Q39/'Tab VII'!Q$43</f>
        <v>4.7999999999999996E-3</v>
      </c>
      <c r="R39" s="92">
        <f>'Tab VII'!R39/'Tab VII'!R$43</f>
        <v>2.75E-2</v>
      </c>
      <c r="S39" s="92">
        <f>'Tab VII'!S39/'Tab VII'!S$43</f>
        <v>7.0000000000000007E-2</v>
      </c>
      <c r="T39" s="92">
        <f>'Tab VII'!T39/'Tab VII'!T$43</f>
        <v>1.46E-2</v>
      </c>
      <c r="U39" s="92">
        <f>'Tab VII'!U39/'Tab VII'!U$43</f>
        <v>2.6499999999999999E-2</v>
      </c>
      <c r="V39" s="92">
        <f>'Tab VII'!V39/'Tab VII'!V$43</f>
        <v>4.3299999999999998E-2</v>
      </c>
      <c r="W39" s="92">
        <f>'Tab VII'!W39/'Tab VII'!W$43</f>
        <v>3.0300000000000001E-2</v>
      </c>
      <c r="X39" s="92">
        <f>'Tab VII'!X39/'Tab VII'!X$43</f>
        <v>1.6E-2</v>
      </c>
      <c r="Y39" s="92">
        <f>'Tab VII'!Y39/'Tab VII'!Y$43</f>
        <v>3.1199999999999999E-2</v>
      </c>
      <c r="Z39" s="92">
        <f>'Tab VII'!Z39/'Tab VII'!Z$43</f>
        <v>2.06E-2</v>
      </c>
      <c r="AA39" s="92">
        <f>'Tab VII'!AA39/'Tab VII'!AA$43</f>
        <v>1.7299999999999999E-2</v>
      </c>
      <c r="AB39" s="92">
        <f>'Tab VII'!AB39/'Tab VII'!AB$43</f>
        <v>1.61E-2</v>
      </c>
      <c r="AC39" s="92">
        <f>'Tab VII'!AC39/'Tab VII'!AC$43</f>
        <v>1.61E-2</v>
      </c>
      <c r="AD39" s="92">
        <f>'Tab VII'!AD39/'Tab VII'!AD$43</f>
        <v>1.11E-2</v>
      </c>
      <c r="AE39" s="92">
        <f>'Tab VII'!AE39/'Tab VII'!AE$43</f>
        <v>0</v>
      </c>
      <c r="AF39" s="92">
        <f>'Tab VII'!AF39/'Tab VII'!AF$43</f>
        <v>1.09E-2</v>
      </c>
      <c r="AG39" s="92">
        <f>'Tab VII'!AG39/'Tab VII'!AG$43</f>
        <v>3.3E-3</v>
      </c>
      <c r="AH39" s="92">
        <f>'Tab VII'!AH39/'Tab VII'!AH$43</f>
        <v>2.7699999999999999E-2</v>
      </c>
      <c r="AI39" s="92">
        <f>'Tab VII'!AI39/'Tab VII'!AI$43</f>
        <v>8.8000000000000005E-3</v>
      </c>
      <c r="AJ39" s="92">
        <f>'Tab VII'!AJ39/'Tab VII'!AJ$43</f>
        <v>1.3599999999999999E-2</v>
      </c>
      <c r="AK39" s="92">
        <f>'Tab VII'!AK39/'Tab VII'!AK$43</f>
        <v>0</v>
      </c>
      <c r="AL39" s="92">
        <f>'Tab VII'!AL39/'Tab VII'!AL$43</f>
        <v>5.1200000000000002E-2</v>
      </c>
      <c r="AM39" s="92">
        <f>'Tab VII'!AM39/'Tab VII'!AM$43</f>
        <v>1.72E-2</v>
      </c>
      <c r="AN39" s="92">
        <f>'Tab VII'!AN39/'Tab VII'!AN$43</f>
        <v>4.2299999999999997E-2</v>
      </c>
      <c r="AO39" s="92">
        <f>'Tab VII'!AO39/'Tab VII'!AO$43</f>
        <v>0</v>
      </c>
      <c r="AP39" s="92">
        <f>'Tab VII'!AP39/'Tab VII'!AP$43</f>
        <v>1.89E-2</v>
      </c>
      <c r="AQ39" s="92">
        <f>'Tab VII'!AQ39/'Tab VII'!AQ$43</f>
        <v>2.4500000000000001E-2</v>
      </c>
      <c r="AR39" s="92">
        <f>'Tab VII'!AR39/'Tab VII'!AR$43</f>
        <v>2.64E-2</v>
      </c>
      <c r="AS39" s="92">
        <f>'Tab VII'!AS39/'Tab VII'!AS$43</f>
        <v>4.36E-2</v>
      </c>
      <c r="AT39" s="92">
        <f>'Tab VII'!AT39/'Tab VII'!AT$43</f>
        <v>2.07E-2</v>
      </c>
      <c r="AU39" s="92">
        <f>'Tab VII'!AU39/'Tab VII'!AU$43</f>
        <v>0</v>
      </c>
      <c r="AV39" s="92">
        <f>'Tab VII'!AV39/'Tab VII'!AV$43</f>
        <v>1.5299999999999999E-2</v>
      </c>
      <c r="AW39" s="92">
        <f>'Tab VII'!AW39/'Tab VII'!AW$43</f>
        <v>2.3699999999999999E-2</v>
      </c>
      <c r="AX39" s="92">
        <f>'Tab VII'!AX39/'Tab VII'!AX$43</f>
        <v>1.9E-2</v>
      </c>
      <c r="AY39" s="92">
        <f>'Tab VII'!AY39/'Tab VII'!AY$43</f>
        <v>2.1299999999999999E-2</v>
      </c>
      <c r="AZ39" s="92">
        <f>'Tab VII'!AZ39/'Tab VII'!AZ$43</f>
        <v>2.2700000000000001E-2</v>
      </c>
      <c r="BC39" s="27"/>
      <c r="BD39" s="27"/>
    </row>
    <row r="40" spans="1:192" ht="20.100000000000001" customHeight="1" x14ac:dyDescent="0.25">
      <c r="A40" s="45" t="s">
        <v>146</v>
      </c>
      <c r="B40" s="46">
        <v>612</v>
      </c>
      <c r="C40" s="54" t="s">
        <v>79</v>
      </c>
      <c r="D40" s="92">
        <f>'Tab VII'!D40/'Tab VII'!D$43</f>
        <v>0</v>
      </c>
      <c r="E40" s="92">
        <f>'Tab VII'!E40/'Tab VII'!E$43</f>
        <v>0</v>
      </c>
      <c r="F40" s="92">
        <f>'Tab VII'!F40/'Tab VII'!F$43</f>
        <v>0</v>
      </c>
      <c r="G40" s="92">
        <f>'Tab VII'!G40/'Tab VII'!G$43</f>
        <v>0</v>
      </c>
      <c r="H40" s="92">
        <f>'Tab VII'!H40/'Tab VII'!H$43</f>
        <v>0</v>
      </c>
      <c r="I40" s="92">
        <f>'Tab VII'!I40/'Tab VII'!I$43</f>
        <v>0</v>
      </c>
      <c r="J40" s="92">
        <f>'Tab VII'!J40/'Tab VII'!J$43</f>
        <v>0</v>
      </c>
      <c r="K40" s="92">
        <f>'Tab VII'!K40/'Tab VII'!K$43</f>
        <v>0</v>
      </c>
      <c r="L40" s="92">
        <f>'Tab VII'!L40/'Tab VII'!L$43</f>
        <v>0</v>
      </c>
      <c r="M40" s="92">
        <f>'Tab VII'!M40/'Tab VII'!M$43</f>
        <v>0</v>
      </c>
      <c r="N40" s="92">
        <f>'Tab VII'!N40/'Tab VII'!N$43</f>
        <v>0</v>
      </c>
      <c r="O40" s="92">
        <f>'Tab VII'!O40/'Tab VII'!O$43</f>
        <v>0</v>
      </c>
      <c r="P40" s="92">
        <f>'Tab VII'!P40/'Tab VII'!P$43</f>
        <v>0</v>
      </c>
      <c r="Q40" s="92">
        <f>'Tab VII'!Q40/'Tab VII'!Q$43</f>
        <v>0</v>
      </c>
      <c r="R40" s="92">
        <f>'Tab VII'!R40/'Tab VII'!R$43</f>
        <v>0</v>
      </c>
      <c r="S40" s="92">
        <f>'Tab VII'!S40/'Tab VII'!S$43</f>
        <v>0</v>
      </c>
      <c r="T40" s="92">
        <f>'Tab VII'!T40/'Tab VII'!T$43</f>
        <v>2.3E-2</v>
      </c>
      <c r="U40" s="92">
        <f>'Tab VII'!U40/'Tab VII'!U$43</f>
        <v>0</v>
      </c>
      <c r="V40" s="92">
        <f>'Tab VII'!V40/'Tab VII'!V$43</f>
        <v>0</v>
      </c>
      <c r="W40" s="92">
        <f>'Tab VII'!W40/'Tab VII'!W$43</f>
        <v>0</v>
      </c>
      <c r="X40" s="92">
        <f>'Tab VII'!X40/'Tab VII'!X$43</f>
        <v>0</v>
      </c>
      <c r="Y40" s="92">
        <f>'Tab VII'!Y40/'Tab VII'!Y$43</f>
        <v>0</v>
      </c>
      <c r="Z40" s="92">
        <f>'Tab VII'!Z40/'Tab VII'!Z$43</f>
        <v>0</v>
      </c>
      <c r="AA40" s="92">
        <f>'Tab VII'!AA40/'Tab VII'!AA$43</f>
        <v>0</v>
      </c>
      <c r="AB40" s="92">
        <f>'Tab VII'!AB40/'Tab VII'!AB$43</f>
        <v>0</v>
      </c>
      <c r="AC40" s="92">
        <f>'Tab VII'!AC40/'Tab VII'!AC$43</f>
        <v>0</v>
      </c>
      <c r="AD40" s="92">
        <f>'Tab VII'!AD40/'Tab VII'!AD$43</f>
        <v>0</v>
      </c>
      <c r="AE40" s="92">
        <f>'Tab VII'!AE40/'Tab VII'!AE$43</f>
        <v>0</v>
      </c>
      <c r="AF40" s="92">
        <f>'Tab VII'!AF40/'Tab VII'!AF$43</f>
        <v>0</v>
      </c>
      <c r="AG40" s="92">
        <f>'Tab VII'!AG40/'Tab VII'!AG$43</f>
        <v>0</v>
      </c>
      <c r="AH40" s="92">
        <f>'Tab VII'!AH40/'Tab VII'!AH$43</f>
        <v>0</v>
      </c>
      <c r="AI40" s="92">
        <f>'Tab VII'!AI40/'Tab VII'!AI$43</f>
        <v>0</v>
      </c>
      <c r="AJ40" s="92">
        <f>'Tab VII'!AJ40/'Tab VII'!AJ$43</f>
        <v>0</v>
      </c>
      <c r="AK40" s="92">
        <f>'Tab VII'!AK40/'Tab VII'!AK$43</f>
        <v>0</v>
      </c>
      <c r="AL40" s="92">
        <f>'Tab VII'!AL40/'Tab VII'!AL$43</f>
        <v>0</v>
      </c>
      <c r="AM40" s="92">
        <f>'Tab VII'!AM40/'Tab VII'!AM$43</f>
        <v>0</v>
      </c>
      <c r="AN40" s="92">
        <f>'Tab VII'!AN40/'Tab VII'!AN$43</f>
        <v>0</v>
      </c>
      <c r="AO40" s="92">
        <f>'Tab VII'!AO40/'Tab VII'!AO$43</f>
        <v>0</v>
      </c>
      <c r="AP40" s="92">
        <f>'Tab VII'!AP40/'Tab VII'!AP$43</f>
        <v>0</v>
      </c>
      <c r="AQ40" s="92">
        <f>'Tab VII'!AQ40/'Tab VII'!AQ$43</f>
        <v>5.9999999999999995E-4</v>
      </c>
      <c r="AR40" s="92">
        <f>'Tab VII'!AR40/'Tab VII'!AR$43</f>
        <v>0</v>
      </c>
      <c r="AS40" s="92">
        <f>'Tab VII'!AS40/'Tab VII'!AS$43</f>
        <v>0</v>
      </c>
      <c r="AT40" s="92">
        <f>'Tab VII'!AT40/'Tab VII'!AT$43</f>
        <v>0</v>
      </c>
      <c r="AU40" s="92">
        <f>'Tab VII'!AU40/'Tab VII'!AU$43</f>
        <v>0</v>
      </c>
      <c r="AV40" s="92">
        <f>'Tab VII'!AV40/'Tab VII'!AV$43</f>
        <v>2.1899999999999999E-2</v>
      </c>
      <c r="AW40" s="92">
        <f>'Tab VII'!AW40/'Tab VII'!AW$43</f>
        <v>5.7999999999999996E-3</v>
      </c>
      <c r="AX40" s="92">
        <f>'Tab VII'!AX40/'Tab VII'!AX$43</f>
        <v>0</v>
      </c>
      <c r="AY40" s="92">
        <f>'Tab VII'!AY40/'Tab VII'!AY$43</f>
        <v>2.8E-3</v>
      </c>
      <c r="AZ40" s="92">
        <f>'Tab VII'!AZ40/'Tab VII'!AZ$43</f>
        <v>1.8E-3</v>
      </c>
      <c r="BC40" s="27"/>
      <c r="BD40" s="27"/>
    </row>
    <row r="41" spans="1:192" ht="20.100000000000001" customHeight="1" x14ac:dyDescent="0.25">
      <c r="A41" s="45" t="s">
        <v>147</v>
      </c>
      <c r="B41" s="46">
        <v>614</v>
      </c>
      <c r="C41" s="54" t="s">
        <v>80</v>
      </c>
      <c r="D41" s="92">
        <f>'Tab VII'!D41/'Tab VII'!D$43</f>
        <v>0</v>
      </c>
      <c r="E41" s="92">
        <f>'Tab VII'!E41/'Tab VII'!E$43</f>
        <v>0</v>
      </c>
      <c r="F41" s="92">
        <f>'Tab VII'!F41/'Tab VII'!F$43</f>
        <v>0</v>
      </c>
      <c r="G41" s="92">
        <f>'Tab VII'!G41/'Tab VII'!G$43</f>
        <v>0</v>
      </c>
      <c r="H41" s="92">
        <f>'Tab VII'!H41/'Tab VII'!H$43</f>
        <v>0</v>
      </c>
      <c r="I41" s="92">
        <f>'Tab VII'!I41/'Tab VII'!I$43</f>
        <v>0</v>
      </c>
      <c r="J41" s="92">
        <f>'Tab VII'!J41/'Tab VII'!J$43</f>
        <v>0</v>
      </c>
      <c r="K41" s="92">
        <f>'Tab VII'!K41/'Tab VII'!K$43</f>
        <v>0</v>
      </c>
      <c r="L41" s="92">
        <f>'Tab VII'!L41/'Tab VII'!L$43</f>
        <v>0</v>
      </c>
      <c r="M41" s="92">
        <f>'Tab VII'!M41/'Tab VII'!M$43</f>
        <v>0</v>
      </c>
      <c r="N41" s="92">
        <f>'Tab VII'!N41/'Tab VII'!N$43</f>
        <v>0</v>
      </c>
      <c r="O41" s="92">
        <f>'Tab VII'!O41/'Tab VII'!O$43</f>
        <v>0</v>
      </c>
      <c r="P41" s="92">
        <f>'Tab VII'!P41/'Tab VII'!P$43</f>
        <v>0</v>
      </c>
      <c r="Q41" s="92">
        <f>'Tab VII'!Q41/'Tab VII'!Q$43</f>
        <v>0</v>
      </c>
      <c r="R41" s="92">
        <f>'Tab VII'!R41/'Tab VII'!R$43</f>
        <v>0</v>
      </c>
      <c r="S41" s="92">
        <f>'Tab VII'!S41/'Tab VII'!S$43</f>
        <v>0</v>
      </c>
      <c r="T41" s="92">
        <f>'Tab VII'!T41/'Tab VII'!T$43</f>
        <v>0</v>
      </c>
      <c r="U41" s="92">
        <f>'Tab VII'!U41/'Tab VII'!U$43</f>
        <v>0</v>
      </c>
      <c r="V41" s="92">
        <f>'Tab VII'!V41/'Tab VII'!V$43</f>
        <v>0</v>
      </c>
      <c r="W41" s="92">
        <f>'Tab VII'!W41/'Tab VII'!W$43</f>
        <v>0</v>
      </c>
      <c r="X41" s="92">
        <f>'Tab VII'!X41/'Tab VII'!X$43</f>
        <v>0</v>
      </c>
      <c r="Y41" s="92">
        <f>'Tab VII'!Y41/'Tab VII'!Y$43</f>
        <v>0</v>
      </c>
      <c r="Z41" s="92">
        <f>'Tab VII'!Z41/'Tab VII'!Z$43</f>
        <v>0</v>
      </c>
      <c r="AA41" s="92">
        <f>'Tab VII'!AA41/'Tab VII'!AA$43</f>
        <v>0</v>
      </c>
      <c r="AB41" s="92">
        <f>'Tab VII'!AB41/'Tab VII'!AB$43</f>
        <v>0</v>
      </c>
      <c r="AC41" s="92">
        <f>'Tab VII'!AC41/'Tab VII'!AC$43</f>
        <v>0</v>
      </c>
      <c r="AD41" s="92">
        <f>'Tab VII'!AD41/'Tab VII'!AD$43</f>
        <v>0</v>
      </c>
      <c r="AE41" s="92">
        <f>'Tab VII'!AE41/'Tab VII'!AE$43</f>
        <v>0</v>
      </c>
      <c r="AF41" s="92">
        <f>'Tab VII'!AF41/'Tab VII'!AF$43</f>
        <v>0</v>
      </c>
      <c r="AG41" s="92">
        <f>'Tab VII'!AG41/'Tab VII'!AG$43</f>
        <v>0</v>
      </c>
      <c r="AH41" s="92">
        <f>'Tab VII'!AH41/'Tab VII'!AH$43</f>
        <v>0</v>
      </c>
      <c r="AI41" s="92">
        <f>'Tab VII'!AI41/'Tab VII'!AI$43</f>
        <v>0</v>
      </c>
      <c r="AJ41" s="92">
        <f>'Tab VII'!AJ41/'Tab VII'!AJ$43</f>
        <v>0</v>
      </c>
      <c r="AK41" s="92">
        <f>'Tab VII'!AK41/'Tab VII'!AK$43</f>
        <v>0</v>
      </c>
      <c r="AL41" s="92">
        <f>'Tab VII'!AL41/'Tab VII'!AL$43</f>
        <v>0</v>
      </c>
      <c r="AM41" s="92">
        <f>'Tab VII'!AM41/'Tab VII'!AM$43</f>
        <v>0</v>
      </c>
      <c r="AN41" s="92">
        <f>'Tab VII'!AN41/'Tab VII'!AN$43</f>
        <v>0</v>
      </c>
      <c r="AO41" s="92">
        <f>'Tab VII'!AO41/'Tab VII'!AO$43</f>
        <v>0</v>
      </c>
      <c r="AP41" s="92">
        <f>'Tab VII'!AP41/'Tab VII'!AP$43</f>
        <v>0</v>
      </c>
      <c r="AQ41" s="92">
        <f>'Tab VII'!AQ41/'Tab VII'!AQ$43</f>
        <v>0</v>
      </c>
      <c r="AR41" s="92">
        <f>'Tab VII'!AR41/'Tab VII'!AR$43</f>
        <v>0</v>
      </c>
      <c r="AS41" s="92">
        <f>'Tab VII'!AS41/'Tab VII'!AS$43</f>
        <v>0</v>
      </c>
      <c r="AT41" s="92">
        <f>'Tab VII'!AT41/'Tab VII'!AT$43</f>
        <v>0</v>
      </c>
      <c r="AU41" s="92">
        <f>'Tab VII'!AU41/'Tab VII'!AU$43</f>
        <v>0</v>
      </c>
      <c r="AV41" s="92">
        <f>'Tab VII'!AV41/'Tab VII'!AV$43</f>
        <v>1E-4</v>
      </c>
      <c r="AW41" s="92">
        <f>'Tab VII'!AW41/'Tab VII'!AW$43</f>
        <v>0</v>
      </c>
      <c r="AX41" s="92">
        <f>'Tab VII'!AX41/'Tab VII'!AX$43</f>
        <v>0</v>
      </c>
      <c r="AY41" s="92">
        <f>'Tab VII'!AY41/'Tab VII'!AY$43</f>
        <v>0</v>
      </c>
      <c r="AZ41" s="92">
        <f>'Tab VII'!AZ41/'Tab VII'!AZ$43</f>
        <v>0</v>
      </c>
      <c r="BC41" s="27"/>
      <c r="BD41" s="27"/>
    </row>
    <row r="42" spans="1:192" s="34" customFormat="1" ht="20.100000000000001" customHeight="1" thickBot="1" x14ac:dyDescent="0.3">
      <c r="A42" s="52" t="s">
        <v>115</v>
      </c>
      <c r="B42" s="53">
        <v>62</v>
      </c>
      <c r="C42" s="56" t="s">
        <v>148</v>
      </c>
      <c r="D42" s="94">
        <f>'Tab VII'!D42/'Tab VII'!D$43</f>
        <v>0</v>
      </c>
      <c r="E42" s="94">
        <f>'Tab VII'!E42/'Tab VII'!E$43</f>
        <v>0</v>
      </c>
      <c r="F42" s="94">
        <f>'Tab VII'!F42/'Tab VII'!F$43</f>
        <v>1E-4</v>
      </c>
      <c r="G42" s="94">
        <f>'Tab VII'!G42/'Tab VII'!G$43</f>
        <v>0</v>
      </c>
      <c r="H42" s="94">
        <f>'Tab VII'!H42/'Tab VII'!H$43</f>
        <v>4.4999999999999997E-3</v>
      </c>
      <c r="I42" s="94">
        <f>'Tab VII'!I42/'Tab VII'!I$43</f>
        <v>1E-4</v>
      </c>
      <c r="J42" s="94">
        <f>'Tab VII'!J42/'Tab VII'!J$43</f>
        <v>0</v>
      </c>
      <c r="K42" s="94">
        <f>'Tab VII'!K42/'Tab VII'!K$43</f>
        <v>0</v>
      </c>
      <c r="L42" s="94">
        <f>'Tab VII'!L42/'Tab VII'!L$43</f>
        <v>0</v>
      </c>
      <c r="M42" s="94">
        <f>'Tab VII'!M42/'Tab VII'!M$43</f>
        <v>0</v>
      </c>
      <c r="N42" s="94">
        <f>'Tab VII'!N42/'Tab VII'!N$43</f>
        <v>0</v>
      </c>
      <c r="O42" s="94">
        <f>'Tab VII'!O42/'Tab VII'!O$43</f>
        <v>0</v>
      </c>
      <c r="P42" s="94">
        <f>'Tab VII'!P42/'Tab VII'!P$43</f>
        <v>0</v>
      </c>
      <c r="Q42" s="94">
        <f>'Tab VII'!Q42/'Tab VII'!Q$43</f>
        <v>0</v>
      </c>
      <c r="R42" s="94">
        <f>'Tab VII'!R42/'Tab VII'!R$43</f>
        <v>0</v>
      </c>
      <c r="S42" s="94">
        <f>'Tab VII'!S42/'Tab VII'!S$43</f>
        <v>2.9999999999999997E-4</v>
      </c>
      <c r="T42" s="94">
        <f>'Tab VII'!T42/'Tab VII'!T$43</f>
        <v>5.9999999999999995E-4</v>
      </c>
      <c r="U42" s="94">
        <f>'Tab VII'!U42/'Tab VII'!U$43</f>
        <v>1E-4</v>
      </c>
      <c r="V42" s="94">
        <f>'Tab VII'!V42/'Tab VII'!V$43</f>
        <v>0</v>
      </c>
      <c r="W42" s="94">
        <f>'Tab VII'!W42/'Tab VII'!W$43</f>
        <v>0</v>
      </c>
      <c r="X42" s="94">
        <f>'Tab VII'!X42/'Tab VII'!X$43</f>
        <v>0</v>
      </c>
      <c r="Y42" s="94">
        <f>'Tab VII'!Y42/'Tab VII'!Y$43</f>
        <v>0</v>
      </c>
      <c r="Z42" s="94">
        <f>'Tab VII'!Z42/'Tab VII'!Z$43</f>
        <v>0</v>
      </c>
      <c r="AA42" s="94">
        <f>'Tab VII'!AA42/'Tab VII'!AA$43</f>
        <v>0</v>
      </c>
      <c r="AB42" s="94">
        <f>'Tab VII'!AB42/'Tab VII'!AB$43</f>
        <v>0</v>
      </c>
      <c r="AC42" s="94">
        <f>'Tab VII'!AC42/'Tab VII'!AC$43</f>
        <v>0</v>
      </c>
      <c r="AD42" s="94">
        <f>'Tab VII'!AD42/'Tab VII'!AD$43</f>
        <v>0</v>
      </c>
      <c r="AE42" s="94">
        <f>'Tab VII'!AE42/'Tab VII'!AE$43</f>
        <v>0</v>
      </c>
      <c r="AF42" s="94">
        <f>'Tab VII'!AF42/'Tab VII'!AF$43</f>
        <v>0</v>
      </c>
      <c r="AG42" s="94">
        <f>'Tab VII'!AG42/'Tab VII'!AG$43</f>
        <v>0</v>
      </c>
      <c r="AH42" s="94">
        <f>'Tab VII'!AH42/'Tab VII'!AH$43</f>
        <v>0</v>
      </c>
      <c r="AI42" s="94">
        <f>'Tab VII'!AI42/'Tab VII'!AI$43</f>
        <v>0</v>
      </c>
      <c r="AJ42" s="94">
        <f>'Tab VII'!AJ42/'Tab VII'!AJ$43</f>
        <v>0</v>
      </c>
      <c r="AK42" s="94">
        <f>'Tab VII'!AK42/'Tab VII'!AK$43</f>
        <v>0</v>
      </c>
      <c r="AL42" s="94">
        <f>'Tab VII'!AL42/'Tab VII'!AL$43</f>
        <v>0</v>
      </c>
      <c r="AM42" s="94">
        <f>'Tab VII'!AM42/'Tab VII'!AM$43</f>
        <v>0</v>
      </c>
      <c r="AN42" s="94">
        <f>'Tab VII'!AN42/'Tab VII'!AN$43</f>
        <v>0</v>
      </c>
      <c r="AO42" s="94">
        <f>'Tab VII'!AO42/'Tab VII'!AO$43</f>
        <v>0</v>
      </c>
      <c r="AP42" s="94">
        <f>'Tab VII'!AP42/'Tab VII'!AP$43</f>
        <v>0</v>
      </c>
      <c r="AQ42" s="94">
        <f>'Tab VII'!AQ42/'Tab VII'!AQ$43</f>
        <v>2.0000000000000001E-4</v>
      </c>
      <c r="AR42" s="94">
        <f>'Tab VII'!AR42/'Tab VII'!AR$43</f>
        <v>0</v>
      </c>
      <c r="AS42" s="94">
        <f>'Tab VII'!AS42/'Tab VII'!AS$43</f>
        <v>0</v>
      </c>
      <c r="AT42" s="94">
        <f>'Tab VII'!AT42/'Tab VII'!AT$43</f>
        <v>3.0000000000000001E-3</v>
      </c>
      <c r="AU42" s="94">
        <f>'Tab VII'!AU42/'Tab VII'!AU$43</f>
        <v>0</v>
      </c>
      <c r="AV42" s="94">
        <f>'Tab VII'!AV42/'Tab VII'!AV$43</f>
        <v>4.53E-2</v>
      </c>
      <c r="AW42" s="94">
        <f>'Tab VII'!AW42/'Tab VII'!AW$43</f>
        <v>1.2500000000000001E-2</v>
      </c>
      <c r="AX42" s="94">
        <f>'Tab VII'!AX42/'Tab VII'!AX$43</f>
        <v>0</v>
      </c>
      <c r="AY42" s="94">
        <f>'Tab VII'!AY42/'Tab VII'!AY$43</f>
        <v>6.0000000000000001E-3</v>
      </c>
      <c r="AZ42" s="94">
        <f>'Tab VII'!AZ42/'Tab VII'!AZ$43</f>
        <v>3.3999999999999998E-3</v>
      </c>
      <c r="BA42" s="29"/>
      <c r="BB42" s="29"/>
      <c r="BC42" s="30"/>
      <c r="BD42" s="30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  <c r="FY42" s="29"/>
      <c r="FZ42" s="29"/>
      <c r="GA42" s="29"/>
      <c r="GB42" s="29"/>
      <c r="GC42" s="29"/>
      <c r="GD42" s="29"/>
      <c r="GE42" s="29"/>
      <c r="GF42" s="29"/>
      <c r="GG42" s="29"/>
      <c r="GH42" s="29"/>
      <c r="GI42" s="29"/>
      <c r="GJ42" s="29"/>
    </row>
    <row r="43" spans="1:192" s="36" customFormat="1" ht="20.100000000000001" customHeight="1" thickTop="1" thickBot="1" x14ac:dyDescent="0.3">
      <c r="A43" s="35"/>
      <c r="B43" s="35"/>
      <c r="C43" s="83" t="s">
        <v>189</v>
      </c>
      <c r="D43" s="95">
        <f>'Tab VII'!D43/'Tab VII'!D$43</f>
        <v>1</v>
      </c>
      <c r="E43" s="95">
        <f>'Tab VII'!E43/'Tab VII'!E$43</f>
        <v>1</v>
      </c>
      <c r="F43" s="95">
        <f>'Tab VII'!F43/'Tab VII'!F$43</f>
        <v>1</v>
      </c>
      <c r="G43" s="95">
        <f>'Tab VII'!G43/'Tab VII'!G$43</f>
        <v>1</v>
      </c>
      <c r="H43" s="95">
        <f>'Tab VII'!H43/'Tab VII'!H$43</f>
        <v>1</v>
      </c>
      <c r="I43" s="95">
        <f>'Tab VII'!I43/'Tab VII'!I$43</f>
        <v>1</v>
      </c>
      <c r="J43" s="95">
        <f>'Tab VII'!J43/'Tab VII'!J$43</f>
        <v>1</v>
      </c>
      <c r="K43" s="95">
        <f>'Tab VII'!K43/'Tab VII'!K$43</f>
        <v>1</v>
      </c>
      <c r="L43" s="95">
        <f>'Tab VII'!L43/'Tab VII'!L$43</f>
        <v>1</v>
      </c>
      <c r="M43" s="95">
        <f>'Tab VII'!M43/'Tab VII'!M$43</f>
        <v>1</v>
      </c>
      <c r="N43" s="95">
        <f>'Tab VII'!N43/'Tab VII'!N$43</f>
        <v>1</v>
      </c>
      <c r="O43" s="95">
        <f>'Tab VII'!O43/'Tab VII'!O$43</f>
        <v>1</v>
      </c>
      <c r="P43" s="95">
        <f>'Tab VII'!P43/'Tab VII'!P$43</f>
        <v>1</v>
      </c>
      <c r="Q43" s="95">
        <f>'Tab VII'!Q43/'Tab VII'!Q$43</f>
        <v>1</v>
      </c>
      <c r="R43" s="95">
        <f>'Tab VII'!R43/'Tab VII'!R$43</f>
        <v>1</v>
      </c>
      <c r="S43" s="95">
        <f>'Tab VII'!S43/'Tab VII'!S$43</f>
        <v>1</v>
      </c>
      <c r="T43" s="95">
        <f>'Tab VII'!T43/'Tab VII'!T$43</f>
        <v>1</v>
      </c>
      <c r="U43" s="95">
        <f>'Tab VII'!U43/'Tab VII'!U$43</f>
        <v>1</v>
      </c>
      <c r="V43" s="95">
        <f>'Tab VII'!V43/'Tab VII'!V$43</f>
        <v>1</v>
      </c>
      <c r="W43" s="95">
        <f>'Tab VII'!W43/'Tab VII'!W$43</f>
        <v>1</v>
      </c>
      <c r="X43" s="95">
        <f>'Tab VII'!X43/'Tab VII'!X$43</f>
        <v>1</v>
      </c>
      <c r="Y43" s="95">
        <f>'Tab VII'!Y43/'Tab VII'!Y$43</f>
        <v>1</v>
      </c>
      <c r="Z43" s="95">
        <f>'Tab VII'!Z43/'Tab VII'!Z$43</f>
        <v>1</v>
      </c>
      <c r="AA43" s="95">
        <f>'Tab VII'!AA43/'Tab VII'!AA$43</f>
        <v>1</v>
      </c>
      <c r="AB43" s="95">
        <f>'Tab VII'!AB43/'Tab VII'!AB$43</f>
        <v>1</v>
      </c>
      <c r="AC43" s="95">
        <f>'Tab VII'!AC43/'Tab VII'!AC$43</f>
        <v>1</v>
      </c>
      <c r="AD43" s="95">
        <f>'Tab VII'!AD43/'Tab VII'!AD$43</f>
        <v>1</v>
      </c>
      <c r="AE43" s="95">
        <f>'Tab VII'!AE43/'Tab VII'!AE$43</f>
        <v>1</v>
      </c>
      <c r="AF43" s="95">
        <f>'Tab VII'!AF43/'Tab VII'!AF$43</f>
        <v>1</v>
      </c>
      <c r="AG43" s="95">
        <f>'Tab VII'!AG43/'Tab VII'!AG$43</f>
        <v>1</v>
      </c>
      <c r="AH43" s="95">
        <f>'Tab VII'!AH43/'Tab VII'!AH$43</f>
        <v>1</v>
      </c>
      <c r="AI43" s="95">
        <f>'Tab VII'!AI43/'Tab VII'!AI$43</f>
        <v>1</v>
      </c>
      <c r="AJ43" s="95">
        <f>'Tab VII'!AJ43/'Tab VII'!AJ$43</f>
        <v>1</v>
      </c>
      <c r="AK43" s="95">
        <f>'Tab VII'!AK43/'Tab VII'!AK$43</f>
        <v>1</v>
      </c>
      <c r="AL43" s="95">
        <f>'Tab VII'!AL43/'Tab VII'!AL$43</f>
        <v>1</v>
      </c>
      <c r="AM43" s="95">
        <f>'Tab VII'!AM43/'Tab VII'!AM$43</f>
        <v>1</v>
      </c>
      <c r="AN43" s="95">
        <f>'Tab VII'!AN43/'Tab VII'!AN$43</f>
        <v>1</v>
      </c>
      <c r="AO43" s="95">
        <f>'Tab VII'!AO43/'Tab VII'!AO$43</f>
        <v>1</v>
      </c>
      <c r="AP43" s="95">
        <f>'Tab VII'!AP43/'Tab VII'!AP$43</f>
        <v>1</v>
      </c>
      <c r="AQ43" s="95">
        <f>'Tab VII'!AQ43/'Tab VII'!AQ$43</f>
        <v>1</v>
      </c>
      <c r="AR43" s="95">
        <f>'Tab VII'!AR43/'Tab VII'!AR$43</f>
        <v>1</v>
      </c>
      <c r="AS43" s="95">
        <f>'Tab VII'!AS43/'Tab VII'!AS$43</f>
        <v>1</v>
      </c>
      <c r="AT43" s="95">
        <f>'Tab VII'!AT43/'Tab VII'!AT$43</f>
        <v>1</v>
      </c>
      <c r="AU43" s="95">
        <f>'Tab VII'!AU43/'Tab VII'!AU$43</f>
        <v>1</v>
      </c>
      <c r="AV43" s="95">
        <f>'Tab VII'!AV43/'Tab VII'!AV$43</f>
        <v>1</v>
      </c>
      <c r="AW43" s="95">
        <f>'Tab VII'!AW43/'Tab VII'!AW$43</f>
        <v>1</v>
      </c>
      <c r="AX43" s="95">
        <f>'Tab VII'!AX43/'Tab VII'!AX$43</f>
        <v>1</v>
      </c>
      <c r="AY43" s="95">
        <f>'Tab VII'!AY43/'Tab VII'!AY$43</f>
        <v>1</v>
      </c>
      <c r="AZ43" s="95">
        <f>'Tab VII'!AZ43/'Tab VII'!AZ$43</f>
        <v>1</v>
      </c>
      <c r="BA43" s="29"/>
      <c r="BB43" s="29"/>
      <c r="BC43" s="27"/>
      <c r="BD43" s="27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  <c r="FY43" s="29"/>
      <c r="FZ43" s="29"/>
      <c r="GA43" s="29"/>
      <c r="GB43" s="29"/>
      <c r="GC43" s="29"/>
      <c r="GD43" s="29"/>
      <c r="GE43" s="29"/>
      <c r="GF43" s="29"/>
      <c r="GG43" s="29"/>
      <c r="GH43" s="29"/>
      <c r="GI43" s="29"/>
      <c r="GJ43" s="29"/>
    </row>
    <row r="44" spans="1:192" ht="15.75" thickTop="1" x14ac:dyDescent="0.25">
      <c r="A44" s="37"/>
      <c r="B44" s="37"/>
      <c r="C44" s="38"/>
    </row>
    <row r="45" spans="1:192" s="7" customFormat="1" x14ac:dyDescent="0.25">
      <c r="A45" s="8"/>
      <c r="B45" s="8"/>
      <c r="C45" s="9"/>
      <c r="T45" s="9"/>
      <c r="BA45" s="27"/>
      <c r="BB45" s="27"/>
      <c r="BC45" s="27"/>
      <c r="BD45" s="27"/>
      <c r="BE45" s="27"/>
      <c r="BF45" s="27"/>
      <c r="BG45" s="27"/>
      <c r="BH45" s="27"/>
      <c r="BI45" s="27"/>
      <c r="BJ45" s="27"/>
      <c r="BK45" s="27"/>
      <c r="BL45" s="27"/>
      <c r="BM45" s="27"/>
      <c r="BN45" s="27"/>
      <c r="BO45" s="27"/>
      <c r="BP45" s="27"/>
      <c r="BQ45" s="27"/>
      <c r="BR45" s="27"/>
      <c r="BS45" s="27"/>
      <c r="BT45" s="27"/>
      <c r="BU45" s="27"/>
      <c r="BV45" s="27"/>
      <c r="BW45" s="27"/>
      <c r="BX45" s="27"/>
      <c r="BY45" s="27"/>
      <c r="BZ45" s="27"/>
      <c r="CA45" s="27"/>
      <c r="CB45" s="27"/>
      <c r="CC45" s="27"/>
      <c r="CD45" s="27"/>
      <c r="CE45" s="27"/>
      <c r="CF45" s="27"/>
      <c r="CG45" s="27"/>
      <c r="CH45" s="27"/>
      <c r="CI45" s="27"/>
      <c r="CJ45" s="27"/>
      <c r="CK45" s="27"/>
      <c r="CL45" s="27"/>
      <c r="CM45" s="27"/>
      <c r="CN45" s="27"/>
      <c r="CO45" s="27"/>
      <c r="CP45" s="27"/>
      <c r="CQ45" s="27"/>
      <c r="CR45" s="27"/>
      <c r="CS45" s="27"/>
      <c r="CT45" s="27"/>
      <c r="CU45" s="27"/>
      <c r="CV45" s="27"/>
      <c r="CW45" s="27"/>
      <c r="CX45" s="27"/>
      <c r="CY45" s="27"/>
      <c r="CZ45" s="27"/>
      <c r="DA45" s="27"/>
      <c r="DB45" s="27"/>
      <c r="DC45" s="27"/>
      <c r="DD45" s="27"/>
      <c r="DE45" s="27"/>
      <c r="DF45" s="27"/>
      <c r="DG45" s="27"/>
      <c r="DH45" s="27"/>
      <c r="DI45" s="27"/>
      <c r="DJ45" s="27"/>
      <c r="DK45" s="27"/>
      <c r="DL45" s="27"/>
      <c r="DM45" s="27"/>
      <c r="DN45" s="27"/>
      <c r="DO45" s="27"/>
      <c r="DP45" s="27"/>
      <c r="DQ45" s="27"/>
      <c r="DR45" s="27"/>
      <c r="DS45" s="27"/>
      <c r="DT45" s="27"/>
      <c r="DU45" s="27"/>
      <c r="DV45" s="27"/>
      <c r="DW45" s="27"/>
      <c r="DX45" s="27"/>
      <c r="DY45" s="27"/>
      <c r="DZ45" s="27"/>
      <c r="EA45" s="27"/>
      <c r="EB45" s="27"/>
      <c r="EC45" s="27"/>
      <c r="ED45" s="27"/>
      <c r="EE45" s="27"/>
      <c r="EF45" s="27"/>
      <c r="EG45" s="27"/>
      <c r="EH45" s="27"/>
      <c r="EI45" s="27"/>
      <c r="EJ45" s="27"/>
      <c r="EK45" s="27"/>
      <c r="EL45" s="27"/>
      <c r="EM45" s="27"/>
      <c r="EN45" s="27"/>
      <c r="EO45" s="27"/>
      <c r="EP45" s="27"/>
      <c r="EQ45" s="27"/>
      <c r="ER45" s="27"/>
      <c r="ES45" s="27"/>
      <c r="ET45" s="27"/>
      <c r="EU45" s="27"/>
      <c r="EV45" s="27"/>
      <c r="EW45" s="27"/>
      <c r="EX45" s="27"/>
      <c r="EY45" s="27"/>
      <c r="EZ45" s="27"/>
      <c r="FA45" s="27"/>
      <c r="FB45" s="27"/>
      <c r="FC45" s="27"/>
      <c r="FD45" s="27"/>
      <c r="FE45" s="27"/>
      <c r="FF45" s="27"/>
      <c r="FG45" s="27"/>
      <c r="FH45" s="27"/>
      <c r="FI45" s="27"/>
      <c r="FJ45" s="27"/>
      <c r="FK45" s="27"/>
      <c r="FL45" s="27"/>
      <c r="FM45" s="27"/>
      <c r="FN45" s="27"/>
      <c r="FO45" s="27"/>
      <c r="FP45" s="27"/>
      <c r="FQ45" s="27"/>
      <c r="FR45" s="27"/>
      <c r="FS45" s="27"/>
      <c r="FT45" s="27"/>
      <c r="FU45" s="27"/>
      <c r="FV45" s="27"/>
      <c r="FW45" s="27"/>
      <c r="FX45" s="27"/>
      <c r="FY45" s="27"/>
      <c r="FZ45" s="27"/>
      <c r="GA45" s="27"/>
      <c r="GB45" s="27"/>
      <c r="GC45" s="27"/>
      <c r="GD45" s="27"/>
      <c r="GE45" s="27"/>
      <c r="GF45" s="27"/>
      <c r="GG45" s="27"/>
      <c r="GH45" s="27"/>
      <c r="GI45" s="27"/>
      <c r="GJ45" s="27"/>
    </row>
    <row r="46" spans="1:192" s="7" customFormat="1" x14ac:dyDescent="0.25">
      <c r="C46" s="9"/>
      <c r="BA46" s="27"/>
      <c r="BB46" s="27"/>
      <c r="BC46" s="27"/>
      <c r="BD46" s="27"/>
      <c r="BE46" s="27"/>
      <c r="BF46" s="27"/>
      <c r="BG46" s="27"/>
      <c r="BH46" s="27"/>
      <c r="BI46" s="27"/>
      <c r="BJ46" s="27"/>
      <c r="BK46" s="27"/>
      <c r="BL46" s="27"/>
      <c r="BM46" s="27"/>
      <c r="BN46" s="27"/>
      <c r="BO46" s="27"/>
      <c r="BP46" s="27"/>
      <c r="BQ46" s="27"/>
      <c r="BR46" s="27"/>
      <c r="BS46" s="27"/>
      <c r="BT46" s="27"/>
      <c r="BU46" s="27"/>
      <c r="BV46" s="27"/>
      <c r="BW46" s="27"/>
      <c r="BX46" s="27"/>
      <c r="BY46" s="27"/>
      <c r="BZ46" s="27"/>
      <c r="CA46" s="27"/>
      <c r="CB46" s="27"/>
      <c r="CC46" s="27"/>
      <c r="CD46" s="27"/>
      <c r="CE46" s="27"/>
      <c r="CF46" s="27"/>
      <c r="CG46" s="27"/>
      <c r="CH46" s="27"/>
      <c r="CI46" s="27"/>
      <c r="CJ46" s="27"/>
      <c r="CK46" s="27"/>
      <c r="CL46" s="27"/>
      <c r="CM46" s="27"/>
      <c r="CN46" s="27"/>
      <c r="CO46" s="27"/>
      <c r="CP46" s="27"/>
      <c r="CQ46" s="27"/>
      <c r="CR46" s="27"/>
      <c r="CS46" s="27"/>
      <c r="CT46" s="27"/>
      <c r="CU46" s="27"/>
      <c r="CV46" s="27"/>
      <c r="CW46" s="27"/>
      <c r="CX46" s="27"/>
      <c r="CY46" s="27"/>
      <c r="CZ46" s="27"/>
      <c r="DA46" s="27"/>
      <c r="DB46" s="27"/>
      <c r="DC46" s="27"/>
      <c r="DD46" s="27"/>
      <c r="DE46" s="27"/>
      <c r="DF46" s="27"/>
      <c r="DG46" s="27"/>
      <c r="DH46" s="27"/>
      <c r="DI46" s="27"/>
      <c r="DJ46" s="27"/>
      <c r="DK46" s="27"/>
      <c r="DL46" s="27"/>
      <c r="DM46" s="27"/>
      <c r="DN46" s="27"/>
      <c r="DO46" s="27"/>
      <c r="DP46" s="27"/>
      <c r="DQ46" s="27"/>
      <c r="DR46" s="27"/>
      <c r="DS46" s="27"/>
      <c r="DT46" s="27"/>
      <c r="DU46" s="27"/>
      <c r="DV46" s="27"/>
      <c r="DW46" s="27"/>
      <c r="DX46" s="27"/>
      <c r="DY46" s="27"/>
      <c r="DZ46" s="27"/>
      <c r="EA46" s="27"/>
      <c r="EB46" s="27"/>
      <c r="EC46" s="27"/>
      <c r="ED46" s="27"/>
      <c r="EE46" s="27"/>
      <c r="EF46" s="27"/>
      <c r="EG46" s="27"/>
      <c r="EH46" s="27"/>
      <c r="EI46" s="27"/>
      <c r="EJ46" s="27"/>
      <c r="EK46" s="27"/>
      <c r="EL46" s="27"/>
      <c r="EM46" s="27"/>
      <c r="EN46" s="27"/>
      <c r="EO46" s="27"/>
      <c r="EP46" s="27"/>
      <c r="EQ46" s="27"/>
      <c r="ER46" s="27"/>
      <c r="ES46" s="27"/>
      <c r="ET46" s="27"/>
      <c r="EU46" s="27"/>
      <c r="EV46" s="27"/>
      <c r="EW46" s="27"/>
      <c r="EX46" s="27"/>
      <c r="EY46" s="27"/>
      <c r="EZ46" s="27"/>
      <c r="FA46" s="27"/>
      <c r="FB46" s="27"/>
      <c r="FC46" s="27"/>
      <c r="FD46" s="27"/>
      <c r="FE46" s="27"/>
      <c r="FF46" s="27"/>
      <c r="FG46" s="27"/>
      <c r="FH46" s="27"/>
      <c r="FI46" s="27"/>
      <c r="FJ46" s="27"/>
      <c r="FK46" s="27"/>
      <c r="FL46" s="27"/>
      <c r="FM46" s="27"/>
      <c r="FN46" s="27"/>
      <c r="FO46" s="27"/>
      <c r="FP46" s="27"/>
      <c r="FQ46" s="27"/>
      <c r="FR46" s="27"/>
      <c r="FS46" s="27"/>
      <c r="FT46" s="27"/>
      <c r="FU46" s="27"/>
      <c r="FV46" s="27"/>
      <c r="FW46" s="27"/>
      <c r="FX46" s="27"/>
      <c r="FY46" s="27"/>
      <c r="FZ46" s="27"/>
      <c r="GA46" s="27"/>
      <c r="GB46" s="27"/>
      <c r="GC46" s="27"/>
      <c r="GD46" s="27"/>
      <c r="GE46" s="27"/>
      <c r="GF46" s="27"/>
      <c r="GG46" s="27"/>
      <c r="GH46" s="27"/>
      <c r="GI46" s="27"/>
      <c r="GJ46" s="27"/>
    </row>
    <row r="48" spans="1:192" x14ac:dyDescent="0.25">
      <c r="D48" s="7"/>
    </row>
  </sheetData>
  <mergeCells count="2">
    <mergeCell ref="D2:AC2"/>
    <mergeCell ref="A3:C3"/>
  </mergeCells>
  <printOptions horizontalCentered="1"/>
  <pageMargins left="0" right="0" top="0.59055118110236227" bottom="0.39370078740157483" header="0.51181102362204722" footer="0.51181102362204722"/>
  <pageSetup paperSize="8" scale="67" orientation="landscape" r:id="rId1"/>
  <headerFooter alignWithMargins="0">
    <oddFooter>&amp;LПокрајински секретаријат за финансије, Одсек за фискалне и макроекономске анализе&amp;Rстрана &amp;P.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Button 1">
              <controlPr defaultSize="0" print="0" autoFill="0" autoPict="0" macro="[0]!Sheet1.Izvoz">
                <anchor moveWithCells="1" sizeWithCells="1">
                  <from>
                    <xdr:col>3</xdr:col>
                    <xdr:colOff>0</xdr:colOff>
                    <xdr:row>0</xdr:row>
                    <xdr:rowOff>0</xdr:rowOff>
                  </from>
                  <to>
                    <xdr:col>3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BD33"/>
  <sheetViews>
    <sheetView showZeros="0" workbookViewId="0">
      <pane xSplit="3" ySplit="3" topLeftCell="D22" activePane="bottomRight" state="frozen"/>
      <selection pane="topRight" activeCell="D1" sqref="D1"/>
      <selection pane="bottomLeft" activeCell="A4" sqref="A4"/>
      <selection pane="bottomRight" activeCell="E12" sqref="E12"/>
    </sheetView>
  </sheetViews>
  <sheetFormatPr defaultRowHeight="15" x14ac:dyDescent="0.25"/>
  <cols>
    <col min="1" max="1" width="8.28515625" style="71" customWidth="1"/>
    <col min="2" max="2" width="13.85546875" style="57" customWidth="1"/>
    <col min="3" max="3" width="38.85546875" style="58" customWidth="1"/>
    <col min="4" max="4" width="9.42578125" style="58" bestFit="1" customWidth="1"/>
    <col min="5" max="5" width="10.140625" style="58" customWidth="1"/>
    <col min="6" max="6" width="10.140625" style="58" bestFit="1" customWidth="1"/>
    <col min="7" max="7" width="8.5703125" style="58" customWidth="1"/>
    <col min="8" max="8" width="10.140625" style="58" bestFit="1" customWidth="1"/>
    <col min="9" max="13" width="9.42578125" style="58" bestFit="1" customWidth="1"/>
    <col min="14" max="15" width="10.140625" style="58" bestFit="1" customWidth="1"/>
    <col min="16" max="17" width="9.42578125" style="58" bestFit="1" customWidth="1"/>
    <col min="18" max="18" width="10.140625" style="58" bestFit="1" customWidth="1"/>
    <col min="19" max="20" width="9.42578125" style="58" bestFit="1" customWidth="1"/>
    <col min="21" max="21" width="10.140625" style="58" bestFit="1" customWidth="1"/>
    <col min="22" max="23" width="9.42578125" style="58" bestFit="1" customWidth="1"/>
    <col min="24" max="24" width="8.7109375" style="58" customWidth="1"/>
    <col min="25" max="27" width="9.42578125" style="58" bestFit="1" customWidth="1"/>
    <col min="28" max="28" width="10.140625" style="58" customWidth="1"/>
    <col min="29" max="29" width="8.28515625" style="58" customWidth="1"/>
    <col min="30" max="31" width="9.42578125" style="58" bestFit="1" customWidth="1"/>
    <col min="32" max="32" width="10.85546875" style="58" bestFit="1" customWidth="1"/>
    <col min="33" max="33" width="10.140625" style="58" bestFit="1" customWidth="1"/>
    <col min="34" max="36" width="9.42578125" style="58" bestFit="1" customWidth="1"/>
    <col min="37" max="37" width="9.85546875" style="58" customWidth="1"/>
    <col min="38" max="38" width="10.140625" style="58" bestFit="1" customWidth="1"/>
    <col min="39" max="42" width="9.42578125" style="58" bestFit="1" customWidth="1"/>
    <col min="43" max="43" width="11.28515625" style="58" bestFit="1" customWidth="1"/>
    <col min="44" max="45" width="10.140625" style="58" bestFit="1" customWidth="1"/>
    <col min="46" max="46" width="10.28515625" style="58" customWidth="1"/>
    <col min="47" max="47" width="10.7109375" style="58" customWidth="1"/>
    <col min="48" max="48" width="10.140625" style="58" bestFit="1" customWidth="1"/>
    <col min="49" max="51" width="11.28515625" style="58" bestFit="1" customWidth="1"/>
    <col min="52" max="52" width="13.28515625" style="58" customWidth="1"/>
    <col min="53" max="53" width="9.140625" style="58"/>
    <col min="54" max="55" width="10.140625" style="58" bestFit="1" customWidth="1"/>
    <col min="56" max="56" width="11.28515625" style="58" bestFit="1" customWidth="1"/>
    <col min="57" max="16384" width="9.140625" style="58"/>
  </cols>
  <sheetData>
    <row r="1" spans="1:56" ht="54.75" customHeight="1" x14ac:dyDescent="0.25">
      <c r="D1" s="107" t="s">
        <v>167</v>
      </c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8"/>
    </row>
    <row r="2" spans="1:56" ht="15.75" x14ac:dyDescent="0.25">
      <c r="A2" s="105" t="s">
        <v>166</v>
      </c>
      <c r="B2" s="105"/>
      <c r="C2" s="105"/>
      <c r="X2" s="90"/>
      <c r="Y2" s="90"/>
      <c r="Z2" s="106" t="s">
        <v>165</v>
      </c>
      <c r="AA2" s="106"/>
      <c r="AB2" s="106"/>
      <c r="AX2" s="106" t="s">
        <v>165</v>
      </c>
      <c r="AY2" s="106"/>
      <c r="AZ2" s="106"/>
    </row>
    <row r="3" spans="1:56" s="5" customFormat="1" ht="63.75" x14ac:dyDescent="0.2">
      <c r="A3" s="89" t="s">
        <v>81</v>
      </c>
      <c r="B3" s="86" t="s">
        <v>82</v>
      </c>
      <c r="C3" s="85" t="s">
        <v>0</v>
      </c>
      <c r="D3" s="85" t="s">
        <v>1</v>
      </c>
      <c r="E3" s="85" t="s">
        <v>2</v>
      </c>
      <c r="F3" s="85" t="s">
        <v>3</v>
      </c>
      <c r="G3" s="85" t="s">
        <v>4</v>
      </c>
      <c r="H3" s="86" t="s">
        <v>5</v>
      </c>
      <c r="I3" s="86" t="s">
        <v>6</v>
      </c>
      <c r="J3" s="86" t="s">
        <v>7</v>
      </c>
      <c r="K3" s="86" t="s">
        <v>8</v>
      </c>
      <c r="L3" s="85" t="s">
        <v>9</v>
      </c>
      <c r="M3" s="85" t="s">
        <v>10</v>
      </c>
      <c r="N3" s="85" t="s">
        <v>11</v>
      </c>
      <c r="O3" s="85" t="s">
        <v>12</v>
      </c>
      <c r="P3" s="85" t="s">
        <v>13</v>
      </c>
      <c r="Q3" s="85" t="s">
        <v>14</v>
      </c>
      <c r="R3" s="85" t="s">
        <v>15</v>
      </c>
      <c r="S3" s="85" t="s">
        <v>16</v>
      </c>
      <c r="T3" s="85" t="s">
        <v>17</v>
      </c>
      <c r="U3" s="85" t="s">
        <v>18</v>
      </c>
      <c r="V3" s="85" t="s">
        <v>19</v>
      </c>
      <c r="W3" s="85" t="s">
        <v>20</v>
      </c>
      <c r="X3" s="85" t="s">
        <v>21</v>
      </c>
      <c r="Y3" s="86" t="s">
        <v>22</v>
      </c>
      <c r="Z3" s="86" t="s">
        <v>23</v>
      </c>
      <c r="AA3" s="86" t="s">
        <v>24</v>
      </c>
      <c r="AB3" s="86" t="s">
        <v>25</v>
      </c>
      <c r="AC3" s="85" t="s">
        <v>26</v>
      </c>
      <c r="AD3" s="85" t="s">
        <v>27</v>
      </c>
      <c r="AE3" s="85" t="s">
        <v>28</v>
      </c>
      <c r="AF3" s="85" t="s">
        <v>29</v>
      </c>
      <c r="AG3" s="85" t="s">
        <v>30</v>
      </c>
      <c r="AH3" s="85" t="s">
        <v>31</v>
      </c>
      <c r="AI3" s="85" t="s">
        <v>32</v>
      </c>
      <c r="AJ3" s="85" t="s">
        <v>33</v>
      </c>
      <c r="AK3" s="86" t="s">
        <v>34</v>
      </c>
      <c r="AL3" s="86" t="s">
        <v>35</v>
      </c>
      <c r="AM3" s="85" t="s">
        <v>36</v>
      </c>
      <c r="AN3" s="85" t="s">
        <v>37</v>
      </c>
      <c r="AO3" s="85" t="s">
        <v>38</v>
      </c>
      <c r="AP3" s="85" t="s">
        <v>39</v>
      </c>
      <c r="AQ3" s="86" t="s">
        <v>40</v>
      </c>
      <c r="AR3" s="85" t="s">
        <v>41</v>
      </c>
      <c r="AS3" s="85" t="s">
        <v>42</v>
      </c>
      <c r="AT3" s="85" t="s">
        <v>43</v>
      </c>
      <c r="AU3" s="86" t="s">
        <v>44</v>
      </c>
      <c r="AV3" s="85" t="s">
        <v>45</v>
      </c>
      <c r="AW3" s="86" t="s">
        <v>46</v>
      </c>
      <c r="AX3" s="86" t="s">
        <v>47</v>
      </c>
      <c r="AY3" s="86" t="s">
        <v>48</v>
      </c>
      <c r="AZ3" s="86" t="s">
        <v>49</v>
      </c>
      <c r="BC3" s="6"/>
      <c r="BD3" s="6"/>
    </row>
    <row r="4" spans="1:56" x14ac:dyDescent="0.25">
      <c r="A4" s="72"/>
      <c r="B4" s="60"/>
      <c r="C4" s="61"/>
      <c r="D4" s="59">
        <v>1</v>
      </c>
      <c r="E4" s="59">
        <v>2</v>
      </c>
      <c r="F4" s="59">
        <v>3</v>
      </c>
      <c r="G4" s="59">
        <v>4</v>
      </c>
      <c r="H4" s="59">
        <v>5</v>
      </c>
      <c r="I4" s="59">
        <v>6</v>
      </c>
      <c r="J4" s="59">
        <v>7</v>
      </c>
      <c r="K4" s="59">
        <v>8</v>
      </c>
      <c r="L4" s="59">
        <v>9</v>
      </c>
      <c r="M4" s="59">
        <v>10</v>
      </c>
      <c r="N4" s="59">
        <v>11</v>
      </c>
      <c r="O4" s="59">
        <v>12</v>
      </c>
      <c r="P4" s="59">
        <v>13</v>
      </c>
      <c r="Q4" s="59">
        <v>14</v>
      </c>
      <c r="R4" s="59">
        <v>15</v>
      </c>
      <c r="S4" s="59">
        <v>16</v>
      </c>
      <c r="T4" s="59">
        <v>17</v>
      </c>
      <c r="U4" s="59">
        <v>18</v>
      </c>
      <c r="V4" s="59">
        <v>19</v>
      </c>
      <c r="W4" s="59">
        <v>20</v>
      </c>
      <c r="X4" s="59">
        <v>21</v>
      </c>
      <c r="Y4" s="59">
        <v>22</v>
      </c>
      <c r="Z4" s="59">
        <v>23</v>
      </c>
      <c r="AA4" s="59">
        <v>24</v>
      </c>
      <c r="AB4" s="59">
        <v>25</v>
      </c>
      <c r="AC4" s="59">
        <v>26</v>
      </c>
      <c r="AD4" s="59">
        <v>27</v>
      </c>
      <c r="AE4" s="59">
        <v>28</v>
      </c>
      <c r="AF4" s="59">
        <v>29</v>
      </c>
      <c r="AG4" s="59">
        <v>30</v>
      </c>
      <c r="AH4" s="59">
        <v>31</v>
      </c>
      <c r="AI4" s="59">
        <v>32</v>
      </c>
      <c r="AJ4" s="59">
        <v>33</v>
      </c>
      <c r="AK4" s="59">
        <v>34</v>
      </c>
      <c r="AL4" s="59">
        <v>35</v>
      </c>
      <c r="AM4" s="59">
        <v>36</v>
      </c>
      <c r="AN4" s="59">
        <v>37</v>
      </c>
      <c r="AO4" s="59">
        <v>38</v>
      </c>
      <c r="AP4" s="59">
        <v>39</v>
      </c>
      <c r="AQ4" s="59" t="s">
        <v>50</v>
      </c>
      <c r="AR4" s="59">
        <v>1</v>
      </c>
      <c r="AS4" s="59">
        <v>2</v>
      </c>
      <c r="AT4" s="59">
        <v>3</v>
      </c>
      <c r="AU4" s="59">
        <v>4</v>
      </c>
      <c r="AV4" s="59">
        <v>5</v>
      </c>
      <c r="AW4" s="59"/>
      <c r="AX4" s="59">
        <v>6</v>
      </c>
      <c r="AY4" s="59" t="s">
        <v>51</v>
      </c>
      <c r="AZ4" s="59" t="s">
        <v>52</v>
      </c>
    </row>
    <row r="5" spans="1:56" s="25" customFormat="1" ht="24.75" customHeight="1" x14ac:dyDescent="0.25">
      <c r="A5" s="69" t="s">
        <v>104</v>
      </c>
      <c r="B5" s="62">
        <v>100</v>
      </c>
      <c r="C5" s="4" t="s">
        <v>169</v>
      </c>
      <c r="D5" s="63">
        <v>175372</v>
      </c>
      <c r="E5" s="63">
        <v>175353</v>
      </c>
      <c r="F5" s="63">
        <v>289121</v>
      </c>
      <c r="G5" s="63">
        <v>177455</v>
      </c>
      <c r="H5" s="63">
        <v>376810</v>
      </c>
      <c r="I5" s="63">
        <v>289594</v>
      </c>
      <c r="J5" s="63">
        <v>180816</v>
      </c>
      <c r="K5" s="63">
        <v>145978</v>
      </c>
      <c r="L5" s="63">
        <v>167175</v>
      </c>
      <c r="M5" s="63">
        <v>241172</v>
      </c>
      <c r="N5" s="63">
        <v>334267</v>
      </c>
      <c r="O5" s="63">
        <v>469728</v>
      </c>
      <c r="P5" s="63">
        <v>254245</v>
      </c>
      <c r="Q5" s="63">
        <v>195468</v>
      </c>
      <c r="R5" s="63">
        <v>318506</v>
      </c>
      <c r="S5" s="63">
        <v>150420</v>
      </c>
      <c r="T5" s="63">
        <v>367606</v>
      </c>
      <c r="U5" s="63">
        <v>525438</v>
      </c>
      <c r="V5" s="63">
        <v>206164</v>
      </c>
      <c r="W5" s="63">
        <v>247801</v>
      </c>
      <c r="X5" s="63">
        <v>273023</v>
      </c>
      <c r="Y5" s="63">
        <v>178930</v>
      </c>
      <c r="Z5" s="63">
        <v>163812</v>
      </c>
      <c r="AA5" s="63">
        <v>215631</v>
      </c>
      <c r="AB5" s="63">
        <v>155574</v>
      </c>
      <c r="AC5" s="63">
        <v>70556</v>
      </c>
      <c r="AD5" s="63">
        <v>237063</v>
      </c>
      <c r="AE5" s="63">
        <v>424181</v>
      </c>
      <c r="AF5" s="63">
        <v>262302</v>
      </c>
      <c r="AG5" s="63">
        <v>310631</v>
      </c>
      <c r="AH5" s="63">
        <v>244581</v>
      </c>
      <c r="AI5" s="63">
        <v>220479</v>
      </c>
      <c r="AJ5" s="63">
        <v>142507</v>
      </c>
      <c r="AK5" s="63">
        <v>97988</v>
      </c>
      <c r="AL5" s="63">
        <v>644836</v>
      </c>
      <c r="AM5" s="63">
        <v>200194</v>
      </c>
      <c r="AN5" s="63">
        <v>187671</v>
      </c>
      <c r="AO5" s="63">
        <v>134200</v>
      </c>
      <c r="AP5" s="63">
        <v>267896</v>
      </c>
      <c r="AQ5" s="63">
        <v>9720544</v>
      </c>
      <c r="AR5" s="63">
        <v>872773</v>
      </c>
      <c r="AS5" s="63">
        <v>761059</v>
      </c>
      <c r="AT5" s="63">
        <v>575578</v>
      </c>
      <c r="AU5" s="63">
        <v>491997</v>
      </c>
      <c r="AV5" s="63">
        <v>1256572</v>
      </c>
      <c r="AW5" s="63">
        <f>SUM(AR5:AV5)</f>
        <v>3957979</v>
      </c>
      <c r="AX5" s="63">
        <v>2539958</v>
      </c>
      <c r="AY5" s="63">
        <f>AW5+AX5</f>
        <v>6497937</v>
      </c>
      <c r="AZ5" s="63">
        <f>AQ5+AY5</f>
        <v>16218481</v>
      </c>
      <c r="BB5" s="64"/>
      <c r="BC5" s="64"/>
      <c r="BD5" s="64"/>
    </row>
    <row r="6" spans="1:56" s="25" customFormat="1" ht="24.75" customHeight="1" x14ac:dyDescent="0.25">
      <c r="A6" s="69" t="s">
        <v>105</v>
      </c>
      <c r="B6" s="62">
        <v>300</v>
      </c>
      <c r="C6" s="4" t="s">
        <v>170</v>
      </c>
      <c r="D6" s="63">
        <v>104</v>
      </c>
      <c r="E6" s="63">
        <v>1475</v>
      </c>
      <c r="F6" s="63">
        <v>747</v>
      </c>
      <c r="G6" s="63">
        <v>13</v>
      </c>
      <c r="H6" s="63">
        <v>7158</v>
      </c>
      <c r="I6" s="63">
        <v>7006</v>
      </c>
      <c r="J6" s="63">
        <v>2096</v>
      </c>
      <c r="K6" s="63">
        <v>0</v>
      </c>
      <c r="L6" s="63">
        <v>1699</v>
      </c>
      <c r="M6" s="63">
        <v>0</v>
      </c>
      <c r="N6" s="63">
        <v>1451</v>
      </c>
      <c r="O6" s="63">
        <v>3922</v>
      </c>
      <c r="P6" s="63">
        <v>1702</v>
      </c>
      <c r="Q6" s="63">
        <v>0</v>
      </c>
      <c r="R6" s="63">
        <v>18105</v>
      </c>
      <c r="S6" s="63">
        <v>2501</v>
      </c>
      <c r="T6" s="63">
        <v>3607</v>
      </c>
      <c r="U6" s="63">
        <v>9335</v>
      </c>
      <c r="V6" s="63">
        <v>9332</v>
      </c>
      <c r="W6" s="63">
        <v>12954</v>
      </c>
      <c r="X6" s="63">
        <v>5765</v>
      </c>
      <c r="Y6" s="63">
        <v>600</v>
      </c>
      <c r="Z6" s="63">
        <v>0</v>
      </c>
      <c r="AA6" s="63">
        <v>4026</v>
      </c>
      <c r="AB6" s="63">
        <v>1725</v>
      </c>
      <c r="AC6" s="63">
        <v>0</v>
      </c>
      <c r="AD6" s="63">
        <v>288</v>
      </c>
      <c r="AE6" s="63">
        <v>4430</v>
      </c>
      <c r="AF6" s="63">
        <v>2205</v>
      </c>
      <c r="AG6" s="63">
        <v>2039</v>
      </c>
      <c r="AH6" s="63">
        <v>6662</v>
      </c>
      <c r="AI6" s="63">
        <v>0</v>
      </c>
      <c r="AJ6" s="63">
        <v>0</v>
      </c>
      <c r="AK6" s="63">
        <v>1810</v>
      </c>
      <c r="AL6" s="63">
        <v>0</v>
      </c>
      <c r="AM6" s="63">
        <v>210</v>
      </c>
      <c r="AN6" s="63">
        <v>3056</v>
      </c>
      <c r="AO6" s="63">
        <v>2009</v>
      </c>
      <c r="AP6" s="63">
        <v>1450</v>
      </c>
      <c r="AQ6" s="63">
        <v>119482</v>
      </c>
      <c r="AR6" s="63">
        <v>35409</v>
      </c>
      <c r="AS6" s="63">
        <v>13658</v>
      </c>
      <c r="AT6" s="63">
        <v>13599</v>
      </c>
      <c r="AU6" s="63">
        <v>9352</v>
      </c>
      <c r="AV6" s="63">
        <v>19264</v>
      </c>
      <c r="AW6" s="63">
        <f t="shared" ref="AW6:AW29" si="0">SUM(AR6:AV6)</f>
        <v>91282</v>
      </c>
      <c r="AX6" s="63">
        <v>35274</v>
      </c>
      <c r="AY6" s="63">
        <f t="shared" ref="AY6:AY29" si="1">AW6+AX6</f>
        <v>126556</v>
      </c>
      <c r="AZ6" s="63">
        <f t="shared" ref="AZ6:AZ29" si="2">AQ6+AY6</f>
        <v>246038</v>
      </c>
      <c r="BB6" s="64"/>
      <c r="BC6" s="64"/>
      <c r="BD6" s="64"/>
    </row>
    <row r="7" spans="1:56" s="25" customFormat="1" ht="24.75" customHeight="1" x14ac:dyDescent="0.25">
      <c r="A7" s="69" t="s">
        <v>106</v>
      </c>
      <c r="B7" s="62">
        <v>400</v>
      </c>
      <c r="C7" s="4" t="s">
        <v>171</v>
      </c>
      <c r="D7" s="63">
        <f>SUM(D8:D13)</f>
        <v>63449</v>
      </c>
      <c r="E7" s="63">
        <f t="shared" ref="E7:AX7" si="3">SUM(E8:E13)</f>
        <v>38451</v>
      </c>
      <c r="F7" s="63">
        <f t="shared" si="3"/>
        <v>38699</v>
      </c>
      <c r="G7" s="63">
        <f t="shared" si="3"/>
        <v>86917</v>
      </c>
      <c r="H7" s="63">
        <f t="shared" si="3"/>
        <v>127512</v>
      </c>
      <c r="I7" s="63">
        <f t="shared" si="3"/>
        <v>101835</v>
      </c>
      <c r="J7" s="63">
        <f t="shared" si="3"/>
        <v>67611</v>
      </c>
      <c r="K7" s="63">
        <f t="shared" si="3"/>
        <v>61984</v>
      </c>
      <c r="L7" s="63">
        <f t="shared" si="3"/>
        <v>17112</v>
      </c>
      <c r="M7" s="63">
        <f t="shared" si="3"/>
        <v>27988</v>
      </c>
      <c r="N7" s="63">
        <f t="shared" si="3"/>
        <v>186588</v>
      </c>
      <c r="O7" s="63">
        <f t="shared" si="3"/>
        <v>267263</v>
      </c>
      <c r="P7" s="63">
        <f t="shared" si="3"/>
        <v>10971</v>
      </c>
      <c r="Q7" s="63">
        <f t="shared" si="3"/>
        <v>189101</v>
      </c>
      <c r="R7" s="63">
        <f t="shared" si="3"/>
        <v>51180</v>
      </c>
      <c r="S7" s="63">
        <f t="shared" si="3"/>
        <v>20348</v>
      </c>
      <c r="T7" s="63">
        <f t="shared" si="3"/>
        <v>37393</v>
      </c>
      <c r="U7" s="63">
        <f t="shared" si="3"/>
        <v>107109</v>
      </c>
      <c r="V7" s="63">
        <f t="shared" si="3"/>
        <v>61343</v>
      </c>
      <c r="W7" s="63">
        <f t="shared" si="3"/>
        <v>64019</v>
      </c>
      <c r="X7" s="63">
        <f t="shared" si="3"/>
        <v>15554</v>
      </c>
      <c r="Y7" s="63">
        <f t="shared" si="3"/>
        <v>75009</v>
      </c>
      <c r="Z7" s="63">
        <f t="shared" si="3"/>
        <v>41977</v>
      </c>
      <c r="AA7" s="63">
        <f t="shared" si="3"/>
        <v>88276</v>
      </c>
      <c r="AB7" s="63">
        <f t="shared" si="3"/>
        <v>26189</v>
      </c>
      <c r="AC7" s="63">
        <f t="shared" si="3"/>
        <v>0</v>
      </c>
      <c r="AD7" s="63">
        <f t="shared" si="3"/>
        <v>41804</v>
      </c>
      <c r="AE7" s="63">
        <f t="shared" si="3"/>
        <v>0</v>
      </c>
      <c r="AF7" s="63">
        <f t="shared" si="3"/>
        <v>15902</v>
      </c>
      <c r="AG7" s="63">
        <f t="shared" si="3"/>
        <v>98449</v>
      </c>
      <c r="AH7" s="63">
        <f t="shared" si="3"/>
        <v>97727</v>
      </c>
      <c r="AI7" s="63">
        <f t="shared" si="3"/>
        <v>22084</v>
      </c>
      <c r="AJ7" s="63">
        <f t="shared" si="3"/>
        <v>208226</v>
      </c>
      <c r="AK7" s="63">
        <f t="shared" si="3"/>
        <v>6867</v>
      </c>
      <c r="AL7" s="63">
        <f t="shared" si="3"/>
        <v>21176</v>
      </c>
      <c r="AM7" s="63">
        <f t="shared" si="3"/>
        <v>30711</v>
      </c>
      <c r="AN7" s="63">
        <f t="shared" si="3"/>
        <v>4694</v>
      </c>
      <c r="AO7" s="63">
        <f t="shared" si="3"/>
        <v>28988</v>
      </c>
      <c r="AP7" s="63">
        <f t="shared" si="3"/>
        <v>30349</v>
      </c>
      <c r="AQ7" s="63">
        <f>SUM(AQ8:AQ13)</f>
        <v>2480855</v>
      </c>
      <c r="AR7" s="63">
        <f t="shared" si="3"/>
        <v>401294</v>
      </c>
      <c r="AS7" s="63">
        <f t="shared" si="3"/>
        <v>402071</v>
      </c>
      <c r="AT7" s="63">
        <f t="shared" si="3"/>
        <v>143363</v>
      </c>
      <c r="AU7" s="63">
        <f t="shared" si="3"/>
        <v>166450</v>
      </c>
      <c r="AV7" s="63">
        <f t="shared" si="3"/>
        <v>390946</v>
      </c>
      <c r="AW7" s="63">
        <f>SUM(AW8:AW13)</f>
        <v>1504124</v>
      </c>
      <c r="AX7" s="63">
        <f t="shared" si="3"/>
        <v>3969284</v>
      </c>
      <c r="AY7" s="63">
        <f>SUM(AY8:AY13)</f>
        <v>5473408</v>
      </c>
      <c r="AZ7" s="63">
        <f>SUM(AZ8:AZ13)</f>
        <v>7954263</v>
      </c>
      <c r="BB7" s="64"/>
      <c r="BC7" s="64"/>
      <c r="BD7" s="64"/>
    </row>
    <row r="8" spans="1:56" ht="24.75" customHeight="1" x14ac:dyDescent="0.25">
      <c r="A8" s="72" t="s">
        <v>178</v>
      </c>
      <c r="B8" s="65">
        <v>421</v>
      </c>
      <c r="C8" s="75" t="s">
        <v>97</v>
      </c>
      <c r="D8" s="66">
        <v>44038</v>
      </c>
      <c r="E8" s="66">
        <v>19472</v>
      </c>
      <c r="F8" s="66">
        <v>14454</v>
      </c>
      <c r="G8" s="66">
        <v>61433</v>
      </c>
      <c r="H8" s="66">
        <v>110142</v>
      </c>
      <c r="I8" s="66">
        <v>85416</v>
      </c>
      <c r="J8" s="66">
        <v>55263</v>
      </c>
      <c r="K8" s="66">
        <v>31650</v>
      </c>
      <c r="L8" s="66">
        <v>0</v>
      </c>
      <c r="M8" s="66">
        <v>23426</v>
      </c>
      <c r="N8" s="66">
        <v>46690</v>
      </c>
      <c r="O8" s="66">
        <v>97304</v>
      </c>
      <c r="P8" s="66">
        <v>4229</v>
      </c>
      <c r="Q8" s="66">
        <v>50547</v>
      </c>
      <c r="R8" s="66">
        <v>19975</v>
      </c>
      <c r="S8" s="66">
        <v>12564</v>
      </c>
      <c r="T8" s="66">
        <v>29782</v>
      </c>
      <c r="U8" s="66">
        <v>62542</v>
      </c>
      <c r="V8" s="66">
        <v>34153</v>
      </c>
      <c r="W8" s="66">
        <v>60845</v>
      </c>
      <c r="X8" s="66">
        <v>4900</v>
      </c>
      <c r="Y8" s="66">
        <v>63128</v>
      </c>
      <c r="Z8" s="66">
        <v>19013</v>
      </c>
      <c r="AA8" s="66">
        <v>26074</v>
      </c>
      <c r="AB8" s="66">
        <v>26100</v>
      </c>
      <c r="AC8" s="66">
        <v>0</v>
      </c>
      <c r="AD8" s="66">
        <v>0</v>
      </c>
      <c r="AE8" s="66">
        <v>0</v>
      </c>
      <c r="AF8" s="66">
        <v>15902</v>
      </c>
      <c r="AG8" s="66">
        <v>40700</v>
      </c>
      <c r="AH8" s="66">
        <v>58075</v>
      </c>
      <c r="AI8" s="66">
        <v>19295</v>
      </c>
      <c r="AJ8" s="66">
        <v>0</v>
      </c>
      <c r="AK8" s="66">
        <v>0</v>
      </c>
      <c r="AL8" s="66">
        <v>12353</v>
      </c>
      <c r="AM8" s="66">
        <v>11939</v>
      </c>
      <c r="AN8" s="66">
        <v>4694</v>
      </c>
      <c r="AO8" s="66">
        <v>28988</v>
      </c>
      <c r="AP8" s="66">
        <v>7398</v>
      </c>
      <c r="AQ8" s="66">
        <v>1202484</v>
      </c>
      <c r="AR8" s="66">
        <v>118274</v>
      </c>
      <c r="AS8" s="66">
        <v>77441</v>
      </c>
      <c r="AT8" s="66">
        <v>89288</v>
      </c>
      <c r="AU8" s="66">
        <v>79959</v>
      </c>
      <c r="AV8" s="66">
        <v>71895</v>
      </c>
      <c r="AW8" s="66">
        <f t="shared" si="0"/>
        <v>436857</v>
      </c>
      <c r="AX8" s="66">
        <v>28198</v>
      </c>
      <c r="AY8" s="66">
        <f t="shared" si="1"/>
        <v>465055</v>
      </c>
      <c r="AZ8" s="66">
        <f t="shared" si="2"/>
        <v>1667539</v>
      </c>
      <c r="BB8" s="9"/>
      <c r="BC8" s="9"/>
      <c r="BD8" s="9"/>
    </row>
    <row r="9" spans="1:56" ht="24.75" customHeight="1" x14ac:dyDescent="0.25">
      <c r="A9" s="72" t="s">
        <v>179</v>
      </c>
      <c r="B9" s="67">
        <v>436</v>
      </c>
      <c r="C9" s="75" t="s">
        <v>98</v>
      </c>
      <c r="D9" s="66">
        <v>0</v>
      </c>
      <c r="E9" s="66">
        <v>0</v>
      </c>
      <c r="F9" s="66">
        <v>0</v>
      </c>
      <c r="G9" s="66">
        <v>0</v>
      </c>
      <c r="H9" s="66">
        <v>0</v>
      </c>
      <c r="I9" s="66">
        <v>0</v>
      </c>
      <c r="J9" s="66">
        <v>0</v>
      </c>
      <c r="K9" s="66">
        <v>0</v>
      </c>
      <c r="L9" s="66">
        <v>0</v>
      </c>
      <c r="M9" s="66">
        <v>0</v>
      </c>
      <c r="N9" s="66">
        <v>0</v>
      </c>
      <c r="O9" s="66">
        <v>0</v>
      </c>
      <c r="P9" s="66">
        <v>0</v>
      </c>
      <c r="Q9" s="66">
        <v>0</v>
      </c>
      <c r="R9" s="66">
        <v>0</v>
      </c>
      <c r="S9" s="66">
        <v>0</v>
      </c>
      <c r="T9" s="66">
        <v>0</v>
      </c>
      <c r="U9" s="66">
        <v>0</v>
      </c>
      <c r="V9" s="66">
        <v>0</v>
      </c>
      <c r="W9" s="66">
        <v>0</v>
      </c>
      <c r="X9" s="66">
        <v>0</v>
      </c>
      <c r="Y9" s="66">
        <v>0</v>
      </c>
      <c r="Z9" s="66">
        <v>5226</v>
      </c>
      <c r="AA9" s="66">
        <v>0</v>
      </c>
      <c r="AB9" s="66">
        <v>0</v>
      </c>
      <c r="AC9" s="66">
        <v>0</v>
      </c>
      <c r="AD9" s="66">
        <v>0</v>
      </c>
      <c r="AE9" s="66">
        <v>0</v>
      </c>
      <c r="AF9" s="66">
        <v>0</v>
      </c>
      <c r="AG9" s="66">
        <v>0</v>
      </c>
      <c r="AH9" s="66">
        <v>0</v>
      </c>
      <c r="AI9" s="66">
        <v>0</v>
      </c>
      <c r="AJ9" s="66">
        <v>0</v>
      </c>
      <c r="AK9" s="66">
        <v>0</v>
      </c>
      <c r="AL9" s="66">
        <v>0</v>
      </c>
      <c r="AM9" s="66">
        <v>0</v>
      </c>
      <c r="AN9" s="66">
        <v>0</v>
      </c>
      <c r="AO9" s="66">
        <v>0</v>
      </c>
      <c r="AP9" s="66">
        <v>0</v>
      </c>
      <c r="AQ9" s="66">
        <v>5226</v>
      </c>
      <c r="AR9" s="66">
        <v>0</v>
      </c>
      <c r="AS9" s="66">
        <v>0</v>
      </c>
      <c r="AT9" s="66">
        <v>34984</v>
      </c>
      <c r="AU9" s="66">
        <v>0</v>
      </c>
      <c r="AV9" s="66">
        <v>0</v>
      </c>
      <c r="AW9" s="66">
        <f t="shared" si="0"/>
        <v>34984</v>
      </c>
      <c r="AX9" s="66">
        <v>259366</v>
      </c>
      <c r="AY9" s="66">
        <f t="shared" si="1"/>
        <v>294350</v>
      </c>
      <c r="AZ9" s="66">
        <f t="shared" si="2"/>
        <v>299576</v>
      </c>
      <c r="BB9" s="9"/>
      <c r="BC9" s="9"/>
      <c r="BD9" s="9"/>
    </row>
    <row r="10" spans="1:56" ht="24.75" customHeight="1" x14ac:dyDescent="0.25">
      <c r="A10" s="72" t="s">
        <v>180</v>
      </c>
      <c r="B10" s="67">
        <v>451</v>
      </c>
      <c r="C10" s="75" t="s">
        <v>99</v>
      </c>
      <c r="D10" s="66">
        <v>7712</v>
      </c>
      <c r="E10" s="66">
        <v>2982</v>
      </c>
      <c r="F10" s="66">
        <v>0</v>
      </c>
      <c r="G10" s="66">
        <v>15479</v>
      </c>
      <c r="H10" s="66">
        <v>0</v>
      </c>
      <c r="I10" s="66">
        <v>8618</v>
      </c>
      <c r="J10" s="66">
        <v>0</v>
      </c>
      <c r="K10" s="66">
        <v>29781</v>
      </c>
      <c r="L10" s="66">
        <v>1100</v>
      </c>
      <c r="M10" s="66">
        <v>0</v>
      </c>
      <c r="N10" s="66">
        <v>41070</v>
      </c>
      <c r="O10" s="66">
        <v>0</v>
      </c>
      <c r="P10" s="66">
        <v>0</v>
      </c>
      <c r="Q10" s="66">
        <v>15459</v>
      </c>
      <c r="R10" s="66">
        <v>0</v>
      </c>
      <c r="S10" s="66">
        <v>0</v>
      </c>
      <c r="T10" s="66">
        <v>1043</v>
      </c>
      <c r="U10" s="66">
        <v>0</v>
      </c>
      <c r="V10" s="66">
        <v>0</v>
      </c>
      <c r="W10" s="66">
        <v>0</v>
      </c>
      <c r="X10" s="66">
        <v>487</v>
      </c>
      <c r="Y10" s="66">
        <v>0</v>
      </c>
      <c r="Z10" s="66">
        <v>17738</v>
      </c>
      <c r="AA10" s="66">
        <v>0</v>
      </c>
      <c r="AB10" s="66">
        <v>0</v>
      </c>
      <c r="AC10" s="66">
        <v>0</v>
      </c>
      <c r="AD10" s="66">
        <v>14491</v>
      </c>
      <c r="AE10" s="66">
        <v>0</v>
      </c>
      <c r="AF10" s="66">
        <v>0</v>
      </c>
      <c r="AG10" s="66">
        <v>0</v>
      </c>
      <c r="AH10" s="66">
        <v>11957</v>
      </c>
      <c r="AI10" s="66">
        <v>0</v>
      </c>
      <c r="AJ10" s="66">
        <v>0</v>
      </c>
      <c r="AK10" s="66">
        <v>1882</v>
      </c>
      <c r="AL10" s="66">
        <v>0</v>
      </c>
      <c r="AM10" s="66">
        <v>0</v>
      </c>
      <c r="AN10" s="66">
        <v>0</v>
      </c>
      <c r="AO10" s="66">
        <v>0</v>
      </c>
      <c r="AP10" s="66">
        <v>0</v>
      </c>
      <c r="AQ10" s="66">
        <v>169799</v>
      </c>
      <c r="AR10" s="66">
        <v>0</v>
      </c>
      <c r="AS10" s="66">
        <v>253532</v>
      </c>
      <c r="AT10" s="66">
        <v>0</v>
      </c>
      <c r="AU10" s="66">
        <v>65327</v>
      </c>
      <c r="AV10" s="66">
        <v>0</v>
      </c>
      <c r="AW10" s="66">
        <f t="shared" si="0"/>
        <v>318859</v>
      </c>
      <c r="AX10" s="66">
        <v>3515989</v>
      </c>
      <c r="AY10" s="66">
        <f t="shared" si="1"/>
        <v>3834848</v>
      </c>
      <c r="AZ10" s="66">
        <f t="shared" si="2"/>
        <v>4004647</v>
      </c>
      <c r="BB10" s="9"/>
      <c r="BC10" s="9"/>
      <c r="BD10" s="9"/>
    </row>
    <row r="11" spans="1:56" ht="24.75" customHeight="1" x14ac:dyDescent="0.25">
      <c r="A11" s="72" t="s">
        <v>181</v>
      </c>
      <c r="B11" s="67">
        <v>455</v>
      </c>
      <c r="C11" s="75" t="s">
        <v>100</v>
      </c>
      <c r="D11" s="66">
        <v>0</v>
      </c>
      <c r="E11" s="66">
        <v>0</v>
      </c>
      <c r="F11" s="66">
        <v>0</v>
      </c>
      <c r="G11" s="66">
        <v>0</v>
      </c>
      <c r="H11" s="66">
        <v>0</v>
      </c>
      <c r="I11" s="66">
        <v>0</v>
      </c>
      <c r="J11" s="66">
        <v>0</v>
      </c>
      <c r="K11" s="66">
        <v>0</v>
      </c>
      <c r="L11" s="66">
        <v>0</v>
      </c>
      <c r="M11" s="66">
        <v>0</v>
      </c>
      <c r="N11" s="66">
        <v>0</v>
      </c>
      <c r="O11" s="66">
        <v>0</v>
      </c>
      <c r="P11" s="66">
        <v>0</v>
      </c>
      <c r="Q11" s="66">
        <v>0</v>
      </c>
      <c r="R11" s="66">
        <v>0</v>
      </c>
      <c r="S11" s="66">
        <v>0</v>
      </c>
      <c r="T11" s="66">
        <v>0</v>
      </c>
      <c r="U11" s="66">
        <v>0</v>
      </c>
      <c r="V11" s="66">
        <v>0</v>
      </c>
      <c r="W11" s="66">
        <v>0</v>
      </c>
      <c r="X11" s="66">
        <v>0</v>
      </c>
      <c r="Y11" s="66">
        <v>0</v>
      </c>
      <c r="Z11" s="66">
        <v>0</v>
      </c>
      <c r="AA11" s="66">
        <v>0</v>
      </c>
      <c r="AB11" s="66">
        <v>0</v>
      </c>
      <c r="AC11" s="66">
        <v>0</v>
      </c>
      <c r="AD11" s="66">
        <v>0</v>
      </c>
      <c r="AE11" s="66">
        <v>0</v>
      </c>
      <c r="AF11" s="66">
        <v>0</v>
      </c>
      <c r="AG11" s="66">
        <v>0</v>
      </c>
      <c r="AH11" s="66">
        <v>0</v>
      </c>
      <c r="AI11" s="66">
        <v>0</v>
      </c>
      <c r="AJ11" s="66">
        <v>0</v>
      </c>
      <c r="AK11" s="66">
        <v>0</v>
      </c>
      <c r="AL11" s="66">
        <v>0</v>
      </c>
      <c r="AM11" s="66">
        <v>0</v>
      </c>
      <c r="AN11" s="66">
        <v>0</v>
      </c>
      <c r="AO11" s="66">
        <v>0</v>
      </c>
      <c r="AP11" s="66">
        <v>0</v>
      </c>
      <c r="AQ11" s="66">
        <v>0</v>
      </c>
      <c r="AR11" s="66">
        <v>0</v>
      </c>
      <c r="AS11" s="66">
        <v>0</v>
      </c>
      <c r="AT11" s="66">
        <v>0</v>
      </c>
      <c r="AU11" s="66">
        <v>0</v>
      </c>
      <c r="AV11" s="66">
        <v>70623</v>
      </c>
      <c r="AW11" s="66">
        <f t="shared" si="0"/>
        <v>70623</v>
      </c>
      <c r="AX11" s="66">
        <v>0</v>
      </c>
      <c r="AY11" s="66">
        <f t="shared" si="1"/>
        <v>70623</v>
      </c>
      <c r="AZ11" s="66">
        <f t="shared" si="2"/>
        <v>70623</v>
      </c>
      <c r="BB11" s="9"/>
      <c r="BC11" s="9"/>
      <c r="BD11" s="9"/>
    </row>
    <row r="12" spans="1:56" ht="24.75" customHeight="1" x14ac:dyDescent="0.25">
      <c r="A12" s="72" t="s">
        <v>182</v>
      </c>
      <c r="B12" s="67">
        <v>473</v>
      </c>
      <c r="C12" s="75" t="s">
        <v>101</v>
      </c>
      <c r="D12" s="66">
        <v>8511</v>
      </c>
      <c r="E12" s="66">
        <v>8047</v>
      </c>
      <c r="F12" s="66">
        <v>19713</v>
      </c>
      <c r="G12" s="66">
        <v>3289</v>
      </c>
      <c r="H12" s="66">
        <v>11025</v>
      </c>
      <c r="I12" s="66">
        <v>2591</v>
      </c>
      <c r="J12" s="66">
        <v>4232</v>
      </c>
      <c r="K12" s="66">
        <v>0</v>
      </c>
      <c r="L12" s="66">
        <v>0</v>
      </c>
      <c r="M12" s="66">
        <v>4562</v>
      </c>
      <c r="N12" s="66">
        <v>6010</v>
      </c>
      <c r="O12" s="66">
        <v>27250</v>
      </c>
      <c r="P12" s="66">
        <v>6742</v>
      </c>
      <c r="Q12" s="66">
        <v>12730</v>
      </c>
      <c r="R12" s="66">
        <v>7314</v>
      </c>
      <c r="S12" s="66">
        <v>6507</v>
      </c>
      <c r="T12" s="66">
        <v>6568</v>
      </c>
      <c r="U12" s="66">
        <v>0</v>
      </c>
      <c r="V12" s="66">
        <v>11851</v>
      </c>
      <c r="W12" s="66">
        <v>3174</v>
      </c>
      <c r="X12" s="66">
        <v>2386</v>
      </c>
      <c r="Y12" s="66">
        <v>5</v>
      </c>
      <c r="Z12" s="66">
        <v>0</v>
      </c>
      <c r="AA12" s="66">
        <v>12011</v>
      </c>
      <c r="AB12" s="66">
        <v>89</v>
      </c>
      <c r="AC12" s="66">
        <v>0</v>
      </c>
      <c r="AD12" s="66">
        <v>10220</v>
      </c>
      <c r="AE12" s="66">
        <v>0</v>
      </c>
      <c r="AF12" s="66">
        <v>0</v>
      </c>
      <c r="AG12" s="66">
        <v>13628</v>
      </c>
      <c r="AH12" s="66">
        <v>3880</v>
      </c>
      <c r="AI12" s="66">
        <v>2789</v>
      </c>
      <c r="AJ12" s="66">
        <v>0</v>
      </c>
      <c r="AK12" s="66">
        <v>4985</v>
      </c>
      <c r="AL12" s="66">
        <v>7823</v>
      </c>
      <c r="AM12" s="66">
        <v>6627</v>
      </c>
      <c r="AN12" s="66">
        <v>0</v>
      </c>
      <c r="AO12" s="66">
        <v>0</v>
      </c>
      <c r="AP12" s="66">
        <v>19568</v>
      </c>
      <c r="AQ12" s="66">
        <v>234127</v>
      </c>
      <c r="AR12" s="66">
        <v>64735</v>
      </c>
      <c r="AS12" s="66">
        <v>23037</v>
      </c>
      <c r="AT12" s="66">
        <v>19091</v>
      </c>
      <c r="AU12" s="66">
        <v>10138</v>
      </c>
      <c r="AV12" s="66">
        <v>22964</v>
      </c>
      <c r="AW12" s="66">
        <f t="shared" si="0"/>
        <v>139965</v>
      </c>
      <c r="AX12" s="66">
        <v>62348</v>
      </c>
      <c r="AY12" s="66">
        <f t="shared" si="1"/>
        <v>202313</v>
      </c>
      <c r="AZ12" s="66">
        <f t="shared" si="2"/>
        <v>436440</v>
      </c>
      <c r="BB12" s="9"/>
      <c r="BC12" s="9"/>
      <c r="BD12" s="9"/>
    </row>
    <row r="13" spans="1:56" ht="24.75" customHeight="1" x14ac:dyDescent="0.25">
      <c r="A13" s="72" t="s">
        <v>183</v>
      </c>
      <c r="B13" s="60" t="s">
        <v>102</v>
      </c>
      <c r="C13" s="75" t="s">
        <v>103</v>
      </c>
      <c r="D13" s="66">
        <v>3188</v>
      </c>
      <c r="E13" s="66">
        <v>7950</v>
      </c>
      <c r="F13" s="66">
        <v>4532</v>
      </c>
      <c r="G13" s="66">
        <v>6716</v>
      </c>
      <c r="H13" s="66">
        <v>6345</v>
      </c>
      <c r="I13" s="66">
        <v>5210</v>
      </c>
      <c r="J13" s="66">
        <v>8116</v>
      </c>
      <c r="K13" s="66">
        <v>553</v>
      </c>
      <c r="L13" s="66">
        <v>16012</v>
      </c>
      <c r="M13" s="66">
        <v>0</v>
      </c>
      <c r="N13" s="66">
        <v>92818</v>
      </c>
      <c r="O13" s="66">
        <v>142709</v>
      </c>
      <c r="P13" s="66">
        <v>0</v>
      </c>
      <c r="Q13" s="66">
        <v>110365</v>
      </c>
      <c r="R13" s="66">
        <v>23891</v>
      </c>
      <c r="S13" s="66">
        <v>1277</v>
      </c>
      <c r="T13" s="66">
        <v>0</v>
      </c>
      <c r="U13" s="66">
        <v>44567</v>
      </c>
      <c r="V13" s="66">
        <v>15339</v>
      </c>
      <c r="W13" s="66">
        <v>0</v>
      </c>
      <c r="X13" s="66">
        <v>7781</v>
      </c>
      <c r="Y13" s="66">
        <v>11876</v>
      </c>
      <c r="Z13" s="66">
        <v>0</v>
      </c>
      <c r="AA13" s="66">
        <v>50191</v>
      </c>
      <c r="AB13" s="66">
        <v>0</v>
      </c>
      <c r="AC13" s="66">
        <v>0</v>
      </c>
      <c r="AD13" s="66">
        <v>17093</v>
      </c>
      <c r="AE13" s="66">
        <v>0</v>
      </c>
      <c r="AF13" s="66">
        <v>0</v>
      </c>
      <c r="AG13" s="66">
        <v>44121</v>
      </c>
      <c r="AH13" s="66">
        <v>23815</v>
      </c>
      <c r="AI13" s="66">
        <v>0</v>
      </c>
      <c r="AJ13" s="66">
        <v>208226</v>
      </c>
      <c r="AK13" s="66">
        <v>0</v>
      </c>
      <c r="AL13" s="66">
        <v>1000</v>
      </c>
      <c r="AM13" s="66">
        <v>12145</v>
      </c>
      <c r="AN13" s="66">
        <v>0</v>
      </c>
      <c r="AO13" s="66">
        <v>0</v>
      </c>
      <c r="AP13" s="66">
        <v>3383</v>
      </c>
      <c r="AQ13" s="66">
        <v>869219</v>
      </c>
      <c r="AR13" s="66">
        <v>218285</v>
      </c>
      <c r="AS13" s="66">
        <v>48061</v>
      </c>
      <c r="AT13" s="66">
        <v>0</v>
      </c>
      <c r="AU13" s="66">
        <v>11026</v>
      </c>
      <c r="AV13" s="66">
        <v>225464</v>
      </c>
      <c r="AW13" s="66">
        <f t="shared" si="0"/>
        <v>502836</v>
      </c>
      <c r="AX13" s="66">
        <v>103383</v>
      </c>
      <c r="AY13" s="66">
        <f t="shared" si="1"/>
        <v>606219</v>
      </c>
      <c r="AZ13" s="66">
        <f t="shared" si="2"/>
        <v>1475438</v>
      </c>
      <c r="BB13" s="9"/>
      <c r="BC13" s="9"/>
      <c r="BD13" s="9"/>
    </row>
    <row r="14" spans="1:56" s="25" customFormat="1" ht="24.75" customHeight="1" x14ac:dyDescent="0.25">
      <c r="A14" s="69" t="s">
        <v>107</v>
      </c>
      <c r="B14" s="74">
        <v>500</v>
      </c>
      <c r="C14" s="4" t="s">
        <v>172</v>
      </c>
      <c r="D14" s="63">
        <v>20464</v>
      </c>
      <c r="E14" s="63">
        <v>4259</v>
      </c>
      <c r="F14" s="63">
        <v>13199</v>
      </c>
      <c r="G14" s="63">
        <v>80</v>
      </c>
      <c r="H14" s="63">
        <v>33936</v>
      </c>
      <c r="I14" s="63">
        <v>24044</v>
      </c>
      <c r="J14" s="63">
        <v>1773</v>
      </c>
      <c r="K14" s="63">
        <v>22770</v>
      </c>
      <c r="L14" s="63">
        <v>28614</v>
      </c>
      <c r="M14" s="63">
        <v>38746</v>
      </c>
      <c r="N14" s="63">
        <v>85778</v>
      </c>
      <c r="O14" s="63">
        <v>49444</v>
      </c>
      <c r="P14" s="63">
        <v>7375</v>
      </c>
      <c r="Q14" s="63">
        <v>0</v>
      </c>
      <c r="R14" s="63">
        <v>86870</v>
      </c>
      <c r="S14" s="63">
        <v>10769</v>
      </c>
      <c r="T14" s="63">
        <v>13464</v>
      </c>
      <c r="U14" s="63">
        <v>85721</v>
      </c>
      <c r="V14" s="63">
        <v>11133</v>
      </c>
      <c r="W14" s="63">
        <v>17117</v>
      </c>
      <c r="X14" s="63">
        <v>25818</v>
      </c>
      <c r="Y14" s="63">
        <v>2876</v>
      </c>
      <c r="Z14" s="63">
        <v>13372</v>
      </c>
      <c r="AA14" s="63">
        <v>1419</v>
      </c>
      <c r="AB14" s="63">
        <v>6797</v>
      </c>
      <c r="AC14" s="63">
        <v>551</v>
      </c>
      <c r="AD14" s="63">
        <v>1208</v>
      </c>
      <c r="AE14" s="63">
        <v>2344</v>
      </c>
      <c r="AF14" s="63">
        <v>2022</v>
      </c>
      <c r="AG14" s="63">
        <v>11137</v>
      </c>
      <c r="AH14" s="63">
        <v>41458</v>
      </c>
      <c r="AI14" s="63">
        <v>15423</v>
      </c>
      <c r="AJ14" s="63">
        <v>0</v>
      </c>
      <c r="AK14" s="63">
        <v>17556</v>
      </c>
      <c r="AL14" s="63">
        <v>80188</v>
      </c>
      <c r="AM14" s="63">
        <v>8679</v>
      </c>
      <c r="AN14" s="63">
        <v>7950</v>
      </c>
      <c r="AO14" s="63">
        <v>681</v>
      </c>
      <c r="AP14" s="63">
        <v>9440</v>
      </c>
      <c r="AQ14" s="63">
        <v>804475</v>
      </c>
      <c r="AR14" s="63">
        <v>174834</v>
      </c>
      <c r="AS14" s="63">
        <v>490627</v>
      </c>
      <c r="AT14" s="63">
        <v>42937</v>
      </c>
      <c r="AU14" s="63">
        <v>89630</v>
      </c>
      <c r="AV14" s="63">
        <v>102705</v>
      </c>
      <c r="AW14" s="63">
        <f t="shared" si="0"/>
        <v>900733</v>
      </c>
      <c r="AX14" s="63">
        <v>1579851</v>
      </c>
      <c r="AY14" s="63">
        <f t="shared" si="1"/>
        <v>2480584</v>
      </c>
      <c r="AZ14" s="63">
        <f t="shared" si="2"/>
        <v>3285059</v>
      </c>
      <c r="BB14" s="64"/>
      <c r="BC14" s="64"/>
      <c r="BD14" s="64"/>
    </row>
    <row r="15" spans="1:56" s="25" customFormat="1" ht="24.75" customHeight="1" x14ac:dyDescent="0.25">
      <c r="A15" s="69" t="s">
        <v>108</v>
      </c>
      <c r="B15" s="74">
        <v>600</v>
      </c>
      <c r="C15" s="4" t="s">
        <v>173</v>
      </c>
      <c r="D15" s="63">
        <f>SUM(D16:D18)</f>
        <v>156596</v>
      </c>
      <c r="E15" s="63">
        <f t="shared" ref="E15:AX15" si="4">SUM(E16:E18)</f>
        <v>55975</v>
      </c>
      <c r="F15" s="63">
        <f t="shared" si="4"/>
        <v>426741</v>
      </c>
      <c r="G15" s="63">
        <f t="shared" si="4"/>
        <v>13712</v>
      </c>
      <c r="H15" s="63">
        <f t="shared" si="4"/>
        <v>382893</v>
      </c>
      <c r="I15" s="63">
        <f t="shared" si="4"/>
        <v>198415</v>
      </c>
      <c r="J15" s="63">
        <f t="shared" si="4"/>
        <v>63264</v>
      </c>
      <c r="K15" s="63">
        <f t="shared" si="4"/>
        <v>35161</v>
      </c>
      <c r="L15" s="63">
        <f t="shared" si="4"/>
        <v>52303</v>
      </c>
      <c r="M15" s="63">
        <f t="shared" si="4"/>
        <v>190229</v>
      </c>
      <c r="N15" s="63">
        <f t="shared" si="4"/>
        <v>88715</v>
      </c>
      <c r="O15" s="63">
        <f t="shared" si="4"/>
        <v>474422</v>
      </c>
      <c r="P15" s="63">
        <f t="shared" si="4"/>
        <v>94842</v>
      </c>
      <c r="Q15" s="63">
        <f t="shared" si="4"/>
        <v>98940</v>
      </c>
      <c r="R15" s="63">
        <f t="shared" si="4"/>
        <v>217986</v>
      </c>
      <c r="S15" s="63">
        <f t="shared" si="4"/>
        <v>75932</v>
      </c>
      <c r="T15" s="63">
        <f t="shared" si="4"/>
        <v>116485</v>
      </c>
      <c r="U15" s="63">
        <f t="shared" si="4"/>
        <v>501491</v>
      </c>
      <c r="V15" s="63">
        <f t="shared" si="4"/>
        <v>43495</v>
      </c>
      <c r="W15" s="63">
        <f t="shared" si="4"/>
        <v>110211</v>
      </c>
      <c r="X15" s="63">
        <f t="shared" si="4"/>
        <v>233271</v>
      </c>
      <c r="Y15" s="63">
        <f t="shared" si="4"/>
        <v>24858</v>
      </c>
      <c r="Z15" s="63">
        <f t="shared" si="4"/>
        <v>16432</v>
      </c>
      <c r="AA15" s="63">
        <f t="shared" si="4"/>
        <v>88299</v>
      </c>
      <c r="AB15" s="63">
        <f t="shared" si="4"/>
        <v>51550</v>
      </c>
      <c r="AC15" s="63">
        <f t="shared" si="4"/>
        <v>49059</v>
      </c>
      <c r="AD15" s="63">
        <f t="shared" si="4"/>
        <v>97423</v>
      </c>
      <c r="AE15" s="63">
        <f t="shared" si="4"/>
        <v>157602</v>
      </c>
      <c r="AF15" s="63">
        <f t="shared" si="4"/>
        <v>26872</v>
      </c>
      <c r="AG15" s="63">
        <f t="shared" si="4"/>
        <v>308094</v>
      </c>
      <c r="AH15" s="63">
        <f t="shared" si="4"/>
        <v>41969</v>
      </c>
      <c r="AI15" s="63">
        <f t="shared" si="4"/>
        <v>15663</v>
      </c>
      <c r="AJ15" s="63">
        <f t="shared" si="4"/>
        <v>44727</v>
      </c>
      <c r="AK15" s="63">
        <f t="shared" si="4"/>
        <v>104485</v>
      </c>
      <c r="AL15" s="63">
        <f t="shared" si="4"/>
        <v>753300</v>
      </c>
      <c r="AM15" s="63">
        <f t="shared" si="4"/>
        <v>175564</v>
      </c>
      <c r="AN15" s="63">
        <f t="shared" si="4"/>
        <v>59672</v>
      </c>
      <c r="AO15" s="63">
        <f t="shared" si="4"/>
        <v>109254</v>
      </c>
      <c r="AP15" s="63">
        <f t="shared" si="4"/>
        <v>158243</v>
      </c>
      <c r="AQ15" s="63">
        <f>SUM(AQ16:AQ18)</f>
        <v>5914145</v>
      </c>
      <c r="AR15" s="63">
        <f t="shared" si="4"/>
        <v>946121</v>
      </c>
      <c r="AS15" s="63">
        <f t="shared" si="4"/>
        <v>761270</v>
      </c>
      <c r="AT15" s="63">
        <f t="shared" si="4"/>
        <v>630026</v>
      </c>
      <c r="AU15" s="63">
        <f t="shared" si="4"/>
        <v>462377</v>
      </c>
      <c r="AV15" s="63">
        <f t="shared" si="4"/>
        <v>849751</v>
      </c>
      <c r="AW15" s="63">
        <f>SUM(AW16:AW18)</f>
        <v>3649545</v>
      </c>
      <c r="AX15" s="63">
        <f t="shared" si="4"/>
        <v>3641118</v>
      </c>
      <c r="AY15" s="63">
        <f>SUM(AY16:AY18)</f>
        <v>7290663</v>
      </c>
      <c r="AZ15" s="63">
        <f>SUM(AZ16:AZ18)</f>
        <v>13204808</v>
      </c>
      <c r="BB15" s="64"/>
      <c r="BC15" s="64"/>
      <c r="BD15" s="64"/>
    </row>
    <row r="16" spans="1:56" ht="24.75" customHeight="1" x14ac:dyDescent="0.25">
      <c r="A16" s="72" t="s">
        <v>125</v>
      </c>
      <c r="B16" s="67">
        <v>620</v>
      </c>
      <c r="C16" s="75" t="s">
        <v>93</v>
      </c>
      <c r="D16" s="66">
        <v>141221</v>
      </c>
      <c r="E16" s="66">
        <v>55975</v>
      </c>
      <c r="F16" s="66">
        <v>426741</v>
      </c>
      <c r="G16" s="66">
        <v>1006</v>
      </c>
      <c r="H16" s="66">
        <v>382893</v>
      </c>
      <c r="I16" s="66">
        <v>185480</v>
      </c>
      <c r="J16" s="66">
        <v>63264</v>
      </c>
      <c r="K16" s="66">
        <v>11001</v>
      </c>
      <c r="L16" s="66">
        <v>52303</v>
      </c>
      <c r="M16" s="66">
        <v>190229</v>
      </c>
      <c r="N16" s="66">
        <v>72717</v>
      </c>
      <c r="O16" s="66">
        <v>451483</v>
      </c>
      <c r="P16" s="66">
        <v>94842</v>
      </c>
      <c r="Q16" s="66">
        <v>76954</v>
      </c>
      <c r="R16" s="66">
        <v>217986</v>
      </c>
      <c r="S16" s="66">
        <v>70753</v>
      </c>
      <c r="T16" s="66">
        <v>72095</v>
      </c>
      <c r="U16" s="66">
        <v>423276</v>
      </c>
      <c r="V16" s="66">
        <v>43495</v>
      </c>
      <c r="W16" s="66">
        <v>110211</v>
      </c>
      <c r="X16" s="66">
        <v>151840</v>
      </c>
      <c r="Y16" s="66">
        <v>24836</v>
      </c>
      <c r="Z16" s="66">
        <v>3902</v>
      </c>
      <c r="AA16" s="66">
        <v>88299</v>
      </c>
      <c r="AB16" s="66">
        <v>51550</v>
      </c>
      <c r="AC16" s="66">
        <v>49059</v>
      </c>
      <c r="AD16" s="66">
        <v>94143</v>
      </c>
      <c r="AE16" s="66">
        <v>157602</v>
      </c>
      <c r="AF16" s="66">
        <v>26872</v>
      </c>
      <c r="AG16" s="66">
        <v>290330</v>
      </c>
      <c r="AH16" s="66">
        <v>30586</v>
      </c>
      <c r="AI16" s="66">
        <v>15663</v>
      </c>
      <c r="AJ16" s="66">
        <v>42515</v>
      </c>
      <c r="AK16" s="66">
        <v>103163</v>
      </c>
      <c r="AL16" s="66">
        <v>716284</v>
      </c>
      <c r="AM16" s="66">
        <v>175564</v>
      </c>
      <c r="AN16" s="66">
        <v>59672</v>
      </c>
      <c r="AO16" s="66">
        <v>45139</v>
      </c>
      <c r="AP16" s="66">
        <v>158243</v>
      </c>
      <c r="AQ16" s="66">
        <v>5429187</v>
      </c>
      <c r="AR16" s="66">
        <v>743250</v>
      </c>
      <c r="AS16" s="66">
        <v>656643</v>
      </c>
      <c r="AT16" s="66">
        <v>588231</v>
      </c>
      <c r="AU16" s="66">
        <v>451715</v>
      </c>
      <c r="AV16" s="66">
        <v>814770</v>
      </c>
      <c r="AW16" s="66">
        <f t="shared" si="0"/>
        <v>3254609</v>
      </c>
      <c r="AX16" s="66">
        <v>2964982</v>
      </c>
      <c r="AY16" s="66">
        <f t="shared" si="1"/>
        <v>6219591</v>
      </c>
      <c r="AZ16" s="66">
        <f t="shared" si="2"/>
        <v>11648778</v>
      </c>
      <c r="BB16" s="9"/>
      <c r="BC16" s="9"/>
      <c r="BD16" s="9"/>
    </row>
    <row r="17" spans="1:56" ht="24.75" customHeight="1" x14ac:dyDescent="0.25">
      <c r="A17" s="72" t="s">
        <v>126</v>
      </c>
      <c r="B17" s="67">
        <v>630</v>
      </c>
      <c r="C17" s="75" t="s">
        <v>94</v>
      </c>
      <c r="D17" s="66">
        <v>0</v>
      </c>
      <c r="E17" s="66">
        <v>0</v>
      </c>
      <c r="F17" s="66">
        <v>0</v>
      </c>
      <c r="G17" s="66">
        <v>3864</v>
      </c>
      <c r="H17" s="66">
        <v>0</v>
      </c>
      <c r="I17" s="66">
        <v>0</v>
      </c>
      <c r="J17" s="66">
        <v>0</v>
      </c>
      <c r="K17" s="66">
        <v>2192</v>
      </c>
      <c r="L17" s="66">
        <v>0</v>
      </c>
      <c r="M17" s="66">
        <v>0</v>
      </c>
      <c r="N17" s="66">
        <v>916</v>
      </c>
      <c r="O17" s="66">
        <v>0</v>
      </c>
      <c r="P17" s="66">
        <v>0</v>
      </c>
      <c r="Q17" s="66">
        <v>0</v>
      </c>
      <c r="R17" s="66">
        <v>0</v>
      </c>
      <c r="S17" s="66">
        <v>0</v>
      </c>
      <c r="T17" s="66">
        <v>11003</v>
      </c>
      <c r="U17" s="66">
        <v>0</v>
      </c>
      <c r="V17" s="66">
        <v>0</v>
      </c>
      <c r="W17" s="66">
        <v>0</v>
      </c>
      <c r="X17" s="66">
        <v>0</v>
      </c>
      <c r="Y17" s="66">
        <v>0</v>
      </c>
      <c r="Z17" s="66">
        <v>6030</v>
      </c>
      <c r="AA17" s="66">
        <v>0</v>
      </c>
      <c r="AB17" s="66">
        <v>0</v>
      </c>
      <c r="AC17" s="66">
        <v>0</v>
      </c>
      <c r="AD17" s="66">
        <v>0</v>
      </c>
      <c r="AE17" s="66">
        <v>0</v>
      </c>
      <c r="AF17" s="66">
        <v>0</v>
      </c>
      <c r="AG17" s="66">
        <v>15764</v>
      </c>
      <c r="AH17" s="66">
        <v>0</v>
      </c>
      <c r="AI17" s="66">
        <v>0</v>
      </c>
      <c r="AJ17" s="66">
        <v>2212</v>
      </c>
      <c r="AK17" s="66">
        <v>0</v>
      </c>
      <c r="AL17" s="66">
        <v>28679</v>
      </c>
      <c r="AM17" s="66">
        <v>0</v>
      </c>
      <c r="AN17" s="66">
        <v>0</v>
      </c>
      <c r="AO17" s="66">
        <v>0</v>
      </c>
      <c r="AP17" s="66">
        <v>0</v>
      </c>
      <c r="AQ17" s="66">
        <v>70660</v>
      </c>
      <c r="AR17" s="66">
        <v>51949</v>
      </c>
      <c r="AS17" s="66">
        <v>0</v>
      </c>
      <c r="AT17" s="66">
        <v>41795</v>
      </c>
      <c r="AU17" s="66">
        <v>10662</v>
      </c>
      <c r="AV17" s="66">
        <v>0</v>
      </c>
      <c r="AW17" s="66">
        <f t="shared" si="0"/>
        <v>104406</v>
      </c>
      <c r="AX17" s="66">
        <v>160943</v>
      </c>
      <c r="AY17" s="66">
        <f t="shared" si="1"/>
        <v>265349</v>
      </c>
      <c r="AZ17" s="66">
        <f t="shared" si="2"/>
        <v>336009</v>
      </c>
      <c r="BB17" s="9"/>
      <c r="BC17" s="9"/>
      <c r="BD17" s="9"/>
    </row>
    <row r="18" spans="1:56" ht="24.75" customHeight="1" x14ac:dyDescent="0.25">
      <c r="A18" s="72" t="s">
        <v>137</v>
      </c>
      <c r="B18" s="65" t="s">
        <v>95</v>
      </c>
      <c r="C18" s="75" t="s">
        <v>96</v>
      </c>
      <c r="D18" s="66">
        <v>15375</v>
      </c>
      <c r="E18" s="66">
        <v>0</v>
      </c>
      <c r="F18" s="66">
        <v>0</v>
      </c>
      <c r="G18" s="66">
        <v>8842</v>
      </c>
      <c r="H18" s="66">
        <v>0</v>
      </c>
      <c r="I18" s="66">
        <v>12935</v>
      </c>
      <c r="J18" s="66">
        <v>0</v>
      </c>
      <c r="K18" s="66">
        <v>21968</v>
      </c>
      <c r="L18" s="66">
        <v>0</v>
      </c>
      <c r="M18" s="66">
        <v>0</v>
      </c>
      <c r="N18" s="66">
        <v>15082</v>
      </c>
      <c r="O18" s="66">
        <v>22939</v>
      </c>
      <c r="P18" s="66">
        <v>0</v>
      </c>
      <c r="Q18" s="66">
        <v>21986</v>
      </c>
      <c r="R18" s="66">
        <v>0</v>
      </c>
      <c r="S18" s="66">
        <v>5179</v>
      </c>
      <c r="T18" s="66">
        <v>33387</v>
      </c>
      <c r="U18" s="66">
        <v>78215</v>
      </c>
      <c r="V18" s="66">
        <v>0</v>
      </c>
      <c r="W18" s="66">
        <v>0</v>
      </c>
      <c r="X18" s="66">
        <v>81431</v>
      </c>
      <c r="Y18" s="66">
        <v>22</v>
      </c>
      <c r="Z18" s="66">
        <v>6500</v>
      </c>
      <c r="AA18" s="66">
        <v>0</v>
      </c>
      <c r="AB18" s="66">
        <v>0</v>
      </c>
      <c r="AC18" s="66">
        <v>0</v>
      </c>
      <c r="AD18" s="66">
        <v>3280</v>
      </c>
      <c r="AE18" s="66">
        <v>0</v>
      </c>
      <c r="AF18" s="66">
        <v>0</v>
      </c>
      <c r="AG18" s="66">
        <v>2000</v>
      </c>
      <c r="AH18" s="66">
        <v>11383</v>
      </c>
      <c r="AI18" s="66">
        <v>0</v>
      </c>
      <c r="AJ18" s="66">
        <v>0</v>
      </c>
      <c r="AK18" s="66">
        <v>1322</v>
      </c>
      <c r="AL18" s="66">
        <v>8337</v>
      </c>
      <c r="AM18" s="66">
        <v>0</v>
      </c>
      <c r="AN18" s="66">
        <v>0</v>
      </c>
      <c r="AO18" s="66">
        <v>64115</v>
      </c>
      <c r="AP18" s="66">
        <v>0</v>
      </c>
      <c r="AQ18" s="66">
        <v>414298</v>
      </c>
      <c r="AR18" s="66">
        <v>150922</v>
      </c>
      <c r="AS18" s="66">
        <v>104627</v>
      </c>
      <c r="AT18" s="66">
        <v>0</v>
      </c>
      <c r="AU18" s="66">
        <v>0</v>
      </c>
      <c r="AV18" s="66">
        <v>34981</v>
      </c>
      <c r="AW18" s="66">
        <f t="shared" si="0"/>
        <v>290530</v>
      </c>
      <c r="AX18" s="66">
        <v>515193</v>
      </c>
      <c r="AY18" s="66">
        <f t="shared" si="1"/>
        <v>805723</v>
      </c>
      <c r="AZ18" s="66">
        <f t="shared" si="2"/>
        <v>1220021</v>
      </c>
      <c r="BB18" s="9"/>
      <c r="BC18" s="9"/>
      <c r="BD18" s="9"/>
    </row>
    <row r="19" spans="1:56" s="25" customFormat="1" ht="24.75" customHeight="1" x14ac:dyDescent="0.25">
      <c r="A19" s="69" t="s">
        <v>109</v>
      </c>
      <c r="B19" s="62">
        <v>700</v>
      </c>
      <c r="C19" s="4" t="s">
        <v>174</v>
      </c>
      <c r="D19" s="63">
        <v>4340</v>
      </c>
      <c r="E19" s="63">
        <v>9842</v>
      </c>
      <c r="F19" s="63">
        <v>14889</v>
      </c>
      <c r="G19" s="63">
        <v>1295</v>
      </c>
      <c r="H19" s="63">
        <v>0</v>
      </c>
      <c r="I19" s="63">
        <v>6690</v>
      </c>
      <c r="J19" s="63">
        <v>6754</v>
      </c>
      <c r="K19" s="63">
        <v>11000</v>
      </c>
      <c r="L19" s="63">
        <v>883</v>
      </c>
      <c r="M19" s="63">
        <v>13413</v>
      </c>
      <c r="N19" s="63">
        <v>8209</v>
      </c>
      <c r="O19" s="63">
        <v>34580</v>
      </c>
      <c r="P19" s="63">
        <v>5593</v>
      </c>
      <c r="Q19" s="63">
        <v>5092</v>
      </c>
      <c r="R19" s="63">
        <v>15913</v>
      </c>
      <c r="S19" s="63">
        <v>3112</v>
      </c>
      <c r="T19" s="63">
        <v>6369</v>
      </c>
      <c r="U19" s="63">
        <v>10326</v>
      </c>
      <c r="V19" s="63">
        <v>12956</v>
      </c>
      <c r="W19" s="63">
        <v>5837</v>
      </c>
      <c r="X19" s="63">
        <v>2643</v>
      </c>
      <c r="Y19" s="63">
        <v>1569</v>
      </c>
      <c r="Z19" s="63">
        <v>4946</v>
      </c>
      <c r="AA19" s="63">
        <v>4301</v>
      </c>
      <c r="AB19" s="63">
        <v>3228</v>
      </c>
      <c r="AC19" s="63">
        <v>4019</v>
      </c>
      <c r="AD19" s="63">
        <v>18025</v>
      </c>
      <c r="AE19" s="63">
        <v>5266</v>
      </c>
      <c r="AF19" s="63">
        <v>3330</v>
      </c>
      <c r="AG19" s="63">
        <v>7668</v>
      </c>
      <c r="AH19" s="63">
        <v>8203</v>
      </c>
      <c r="AI19" s="63">
        <v>1948</v>
      </c>
      <c r="AJ19" s="63">
        <v>4639</v>
      </c>
      <c r="AK19" s="63">
        <v>2839</v>
      </c>
      <c r="AL19" s="63">
        <v>5860</v>
      </c>
      <c r="AM19" s="63">
        <v>7821</v>
      </c>
      <c r="AN19" s="63">
        <v>9588</v>
      </c>
      <c r="AO19" s="63">
        <v>8090</v>
      </c>
      <c r="AP19" s="63">
        <v>2155</v>
      </c>
      <c r="AQ19" s="63">
        <v>283231</v>
      </c>
      <c r="AR19" s="63">
        <v>27486</v>
      </c>
      <c r="AS19" s="63">
        <v>29182</v>
      </c>
      <c r="AT19" s="63">
        <v>26073</v>
      </c>
      <c r="AU19" s="63">
        <v>14697</v>
      </c>
      <c r="AV19" s="63">
        <v>19361</v>
      </c>
      <c r="AW19" s="63">
        <f t="shared" si="0"/>
        <v>116799</v>
      </c>
      <c r="AX19" s="63">
        <v>131368</v>
      </c>
      <c r="AY19" s="63">
        <f t="shared" si="1"/>
        <v>248167</v>
      </c>
      <c r="AZ19" s="63">
        <f t="shared" si="2"/>
        <v>531398</v>
      </c>
      <c r="BB19" s="64"/>
      <c r="BC19" s="64"/>
      <c r="BD19" s="64"/>
    </row>
    <row r="20" spans="1:56" s="25" customFormat="1" ht="24.75" customHeight="1" x14ac:dyDescent="0.25">
      <c r="A20" s="69" t="s">
        <v>110</v>
      </c>
      <c r="B20" s="62">
        <v>800</v>
      </c>
      <c r="C20" s="4" t="s">
        <v>175</v>
      </c>
      <c r="D20" s="63">
        <f>D21+D22</f>
        <v>31115</v>
      </c>
      <c r="E20" s="63">
        <f t="shared" ref="E20:AX20" si="5">E21+E22</f>
        <v>46664</v>
      </c>
      <c r="F20" s="63">
        <f t="shared" si="5"/>
        <v>69512</v>
      </c>
      <c r="G20" s="63">
        <f t="shared" si="5"/>
        <v>34236</v>
      </c>
      <c r="H20" s="63">
        <f t="shared" si="5"/>
        <v>146245</v>
      </c>
      <c r="I20" s="63">
        <f t="shared" si="5"/>
        <v>65641</v>
      </c>
      <c r="J20" s="63">
        <f t="shared" si="5"/>
        <v>35569</v>
      </c>
      <c r="K20" s="63">
        <f t="shared" si="5"/>
        <v>31142</v>
      </c>
      <c r="L20" s="63">
        <f t="shared" si="5"/>
        <v>59954</v>
      </c>
      <c r="M20" s="63">
        <f t="shared" si="5"/>
        <v>109449</v>
      </c>
      <c r="N20" s="63">
        <f t="shared" si="5"/>
        <v>168639</v>
      </c>
      <c r="O20" s="63">
        <f t="shared" si="5"/>
        <v>203948</v>
      </c>
      <c r="P20" s="63">
        <f t="shared" si="5"/>
        <v>39186</v>
      </c>
      <c r="Q20" s="63">
        <f t="shared" si="5"/>
        <v>41490</v>
      </c>
      <c r="R20" s="63">
        <f t="shared" si="5"/>
        <v>199095</v>
      </c>
      <c r="S20" s="63">
        <f t="shared" si="5"/>
        <v>26544</v>
      </c>
      <c r="T20" s="63">
        <f t="shared" si="5"/>
        <v>80929</v>
      </c>
      <c r="U20" s="63">
        <f t="shared" si="5"/>
        <v>304826</v>
      </c>
      <c r="V20" s="63">
        <f t="shared" si="5"/>
        <v>94704</v>
      </c>
      <c r="W20" s="63">
        <f t="shared" si="5"/>
        <v>94685</v>
      </c>
      <c r="X20" s="63">
        <f t="shared" si="5"/>
        <v>69788</v>
      </c>
      <c r="Y20" s="63">
        <f t="shared" si="5"/>
        <v>20329</v>
      </c>
      <c r="Z20" s="63">
        <f t="shared" si="5"/>
        <v>17628</v>
      </c>
      <c r="AA20" s="63">
        <f t="shared" si="5"/>
        <v>60147</v>
      </c>
      <c r="AB20" s="63">
        <f t="shared" si="5"/>
        <v>29787</v>
      </c>
      <c r="AC20" s="63">
        <f t="shared" si="5"/>
        <v>8088</v>
      </c>
      <c r="AD20" s="63">
        <f t="shared" si="5"/>
        <v>84998</v>
      </c>
      <c r="AE20" s="63">
        <f t="shared" si="5"/>
        <v>60615</v>
      </c>
      <c r="AF20" s="63">
        <f t="shared" si="5"/>
        <v>20393</v>
      </c>
      <c r="AG20" s="63">
        <f t="shared" si="5"/>
        <v>167987</v>
      </c>
      <c r="AH20" s="63">
        <f t="shared" si="5"/>
        <v>62056</v>
      </c>
      <c r="AI20" s="63">
        <f t="shared" si="5"/>
        <v>58169</v>
      </c>
      <c r="AJ20" s="63">
        <f t="shared" si="5"/>
        <v>37180</v>
      </c>
      <c r="AK20" s="63">
        <f t="shared" si="5"/>
        <v>14565</v>
      </c>
      <c r="AL20" s="63">
        <f t="shared" si="5"/>
        <v>229924</v>
      </c>
      <c r="AM20" s="63">
        <f t="shared" si="5"/>
        <v>58772</v>
      </c>
      <c r="AN20" s="63">
        <f t="shared" si="5"/>
        <v>13004</v>
      </c>
      <c r="AO20" s="63">
        <f t="shared" si="5"/>
        <v>21758</v>
      </c>
      <c r="AP20" s="63">
        <f t="shared" si="5"/>
        <v>112713</v>
      </c>
      <c r="AQ20" s="63">
        <f>AQ21+AQ22</f>
        <v>3031474</v>
      </c>
      <c r="AR20" s="63">
        <f t="shared" si="5"/>
        <v>535800</v>
      </c>
      <c r="AS20" s="63">
        <f t="shared" si="5"/>
        <v>567461</v>
      </c>
      <c r="AT20" s="63">
        <f t="shared" si="5"/>
        <v>310708</v>
      </c>
      <c r="AU20" s="63">
        <f t="shared" si="5"/>
        <v>349497</v>
      </c>
      <c r="AV20" s="63">
        <f t="shared" si="5"/>
        <v>691954</v>
      </c>
      <c r="AW20" s="63">
        <f>AW21+AW22</f>
        <v>2455420</v>
      </c>
      <c r="AX20" s="63">
        <f t="shared" si="5"/>
        <v>1552077</v>
      </c>
      <c r="AY20" s="63">
        <f>SUM(AY21:AY22)</f>
        <v>4007497</v>
      </c>
      <c r="AZ20" s="63">
        <f>SUM(AZ21:AZ22)</f>
        <v>7038971</v>
      </c>
      <c r="BB20" s="64"/>
      <c r="BC20" s="64"/>
      <c r="BD20" s="64"/>
    </row>
    <row r="21" spans="1:56" ht="24.75" customHeight="1" x14ac:dyDescent="0.25">
      <c r="A21" s="72" t="s">
        <v>184</v>
      </c>
      <c r="B21" s="60">
        <v>810</v>
      </c>
      <c r="C21" s="75" t="s">
        <v>91</v>
      </c>
      <c r="D21" s="66">
        <v>11667</v>
      </c>
      <c r="E21" s="66">
        <v>18999</v>
      </c>
      <c r="F21" s="66">
        <v>18461</v>
      </c>
      <c r="G21" s="66">
        <v>8901</v>
      </c>
      <c r="H21" s="66">
        <v>71717</v>
      </c>
      <c r="I21" s="66">
        <v>12118</v>
      </c>
      <c r="J21" s="66">
        <v>4769</v>
      </c>
      <c r="K21" s="66">
        <v>8892</v>
      </c>
      <c r="L21" s="66">
        <v>28993</v>
      </c>
      <c r="M21" s="66">
        <v>52816</v>
      </c>
      <c r="N21" s="66">
        <v>91391</v>
      </c>
      <c r="O21" s="66">
        <v>68043</v>
      </c>
      <c r="P21" s="66">
        <v>14064</v>
      </c>
      <c r="Q21" s="66">
        <v>12638</v>
      </c>
      <c r="R21" s="66">
        <v>52467</v>
      </c>
      <c r="S21" s="66">
        <v>8384</v>
      </c>
      <c r="T21" s="66">
        <v>11929</v>
      </c>
      <c r="U21" s="66">
        <v>136951</v>
      </c>
      <c r="V21" s="66">
        <v>29079</v>
      </c>
      <c r="W21" s="66">
        <v>25885</v>
      </c>
      <c r="X21" s="66">
        <v>20267</v>
      </c>
      <c r="Y21" s="66">
        <v>5378</v>
      </c>
      <c r="Z21" s="66">
        <v>5112</v>
      </c>
      <c r="AA21" s="66">
        <v>20563</v>
      </c>
      <c r="AB21" s="66">
        <v>6930</v>
      </c>
      <c r="AC21" s="66">
        <v>2320</v>
      </c>
      <c r="AD21" s="66">
        <v>41526</v>
      </c>
      <c r="AE21" s="66">
        <v>23428</v>
      </c>
      <c r="AF21" s="66">
        <v>7652</v>
      </c>
      <c r="AG21" s="66">
        <v>75645</v>
      </c>
      <c r="AH21" s="66">
        <v>21707</v>
      </c>
      <c r="AI21" s="66">
        <v>9000</v>
      </c>
      <c r="AJ21" s="66">
        <v>20503</v>
      </c>
      <c r="AK21" s="66">
        <v>1900</v>
      </c>
      <c r="AL21" s="66">
        <v>69631</v>
      </c>
      <c r="AM21" s="66">
        <v>16931</v>
      </c>
      <c r="AN21" s="66">
        <v>6081</v>
      </c>
      <c r="AO21" s="66">
        <v>3775</v>
      </c>
      <c r="AP21" s="66">
        <v>10161</v>
      </c>
      <c r="AQ21" s="66">
        <v>1056674</v>
      </c>
      <c r="AR21" s="66">
        <v>185430</v>
      </c>
      <c r="AS21" s="66">
        <v>213219</v>
      </c>
      <c r="AT21" s="66">
        <v>113541</v>
      </c>
      <c r="AU21" s="66">
        <v>118529</v>
      </c>
      <c r="AV21" s="66">
        <v>75575</v>
      </c>
      <c r="AW21" s="66">
        <f t="shared" si="0"/>
        <v>706294</v>
      </c>
      <c r="AX21" s="66">
        <v>501176</v>
      </c>
      <c r="AY21" s="66">
        <f t="shared" si="1"/>
        <v>1207470</v>
      </c>
      <c r="AZ21" s="66">
        <f t="shared" si="2"/>
        <v>2264144</v>
      </c>
      <c r="BB21" s="9"/>
      <c r="BC21" s="9"/>
      <c r="BD21" s="9"/>
    </row>
    <row r="22" spans="1:56" ht="30" x14ac:dyDescent="0.25">
      <c r="A22" s="72" t="s">
        <v>185</v>
      </c>
      <c r="B22" s="87" t="s">
        <v>191</v>
      </c>
      <c r="C22" s="75" t="s">
        <v>92</v>
      </c>
      <c r="D22" s="66">
        <v>19448</v>
      </c>
      <c r="E22" s="66">
        <v>27665</v>
      </c>
      <c r="F22" s="66">
        <v>51051</v>
      </c>
      <c r="G22" s="66">
        <v>25335</v>
      </c>
      <c r="H22" s="66">
        <v>74528</v>
      </c>
      <c r="I22" s="66">
        <v>53523</v>
      </c>
      <c r="J22" s="66">
        <v>30800</v>
      </c>
      <c r="K22" s="66">
        <v>22250</v>
      </c>
      <c r="L22" s="66">
        <v>30961</v>
      </c>
      <c r="M22" s="66">
        <v>56633</v>
      </c>
      <c r="N22" s="66">
        <v>77248</v>
      </c>
      <c r="O22" s="66">
        <v>135905</v>
      </c>
      <c r="P22" s="66">
        <v>25122</v>
      </c>
      <c r="Q22" s="66">
        <v>28852</v>
      </c>
      <c r="R22" s="66">
        <v>146628</v>
      </c>
      <c r="S22" s="66">
        <v>18160</v>
      </c>
      <c r="T22" s="66">
        <v>69000</v>
      </c>
      <c r="U22" s="66">
        <v>167875</v>
      </c>
      <c r="V22" s="66">
        <v>65625</v>
      </c>
      <c r="W22" s="66">
        <v>68800</v>
      </c>
      <c r="X22" s="66">
        <v>49521</v>
      </c>
      <c r="Y22" s="66">
        <v>14951</v>
      </c>
      <c r="Z22" s="66">
        <v>12516</v>
      </c>
      <c r="AA22" s="66">
        <v>39584</v>
      </c>
      <c r="AB22" s="66">
        <v>22857</v>
      </c>
      <c r="AC22" s="66">
        <v>5768</v>
      </c>
      <c r="AD22" s="66">
        <v>43472</v>
      </c>
      <c r="AE22" s="66">
        <v>37187</v>
      </c>
      <c r="AF22" s="66">
        <v>12741</v>
      </c>
      <c r="AG22" s="66">
        <v>92342</v>
      </c>
      <c r="AH22" s="66">
        <v>40349</v>
      </c>
      <c r="AI22" s="66">
        <v>49169</v>
      </c>
      <c r="AJ22" s="66">
        <v>16677</v>
      </c>
      <c r="AK22" s="66">
        <v>12665</v>
      </c>
      <c r="AL22" s="66">
        <v>160293</v>
      </c>
      <c r="AM22" s="66">
        <v>41841</v>
      </c>
      <c r="AN22" s="66">
        <v>6923</v>
      </c>
      <c r="AO22" s="66">
        <v>17983</v>
      </c>
      <c r="AP22" s="66">
        <v>102552</v>
      </c>
      <c r="AQ22" s="66">
        <v>1974800</v>
      </c>
      <c r="AR22" s="66">
        <v>350370</v>
      </c>
      <c r="AS22" s="66">
        <v>354242</v>
      </c>
      <c r="AT22" s="66">
        <v>197167</v>
      </c>
      <c r="AU22" s="66">
        <v>230968</v>
      </c>
      <c r="AV22" s="66">
        <v>616379</v>
      </c>
      <c r="AW22" s="66">
        <f t="shared" si="0"/>
        <v>1749126</v>
      </c>
      <c r="AX22" s="66">
        <v>1050901</v>
      </c>
      <c r="AY22" s="66">
        <f t="shared" si="1"/>
        <v>2800027</v>
      </c>
      <c r="AZ22" s="66">
        <f t="shared" si="2"/>
        <v>4774827</v>
      </c>
      <c r="BB22" s="9"/>
      <c r="BC22" s="9"/>
      <c r="BD22" s="9"/>
    </row>
    <row r="23" spans="1:56" s="25" customFormat="1" ht="24.75" customHeight="1" x14ac:dyDescent="0.25">
      <c r="A23" s="69" t="s">
        <v>111</v>
      </c>
      <c r="B23" s="88" t="s">
        <v>168</v>
      </c>
      <c r="C23" s="4" t="s">
        <v>176</v>
      </c>
      <c r="D23" s="63">
        <f>SUM(D24:D26)</f>
        <v>100457</v>
      </c>
      <c r="E23" s="63">
        <f t="shared" ref="E23:AX23" si="6">SUM(E24:E26)</f>
        <v>114207</v>
      </c>
      <c r="F23" s="63">
        <f t="shared" si="6"/>
        <v>165481</v>
      </c>
      <c r="G23" s="63">
        <f t="shared" si="6"/>
        <v>63360</v>
      </c>
      <c r="H23" s="63">
        <f t="shared" si="6"/>
        <v>228136</v>
      </c>
      <c r="I23" s="63">
        <f t="shared" si="6"/>
        <v>169502</v>
      </c>
      <c r="J23" s="63">
        <f t="shared" si="6"/>
        <v>107187</v>
      </c>
      <c r="K23" s="63">
        <f t="shared" si="6"/>
        <v>71350</v>
      </c>
      <c r="L23" s="63">
        <f t="shared" si="6"/>
        <v>56454</v>
      </c>
      <c r="M23" s="63">
        <f t="shared" si="6"/>
        <v>225708</v>
      </c>
      <c r="N23" s="63">
        <f t="shared" si="6"/>
        <v>196165</v>
      </c>
      <c r="O23" s="63">
        <f t="shared" si="6"/>
        <v>299705</v>
      </c>
      <c r="P23" s="63">
        <f t="shared" si="6"/>
        <v>119163</v>
      </c>
      <c r="Q23" s="63">
        <f t="shared" si="6"/>
        <v>71517</v>
      </c>
      <c r="R23" s="63">
        <f t="shared" si="6"/>
        <v>245078</v>
      </c>
      <c r="S23" s="63">
        <f t="shared" si="6"/>
        <v>60926</v>
      </c>
      <c r="T23" s="63">
        <f t="shared" si="6"/>
        <v>120646</v>
      </c>
      <c r="U23" s="63">
        <f t="shared" si="6"/>
        <v>311998</v>
      </c>
      <c r="V23" s="63">
        <f t="shared" si="6"/>
        <v>111076</v>
      </c>
      <c r="W23" s="63">
        <f t="shared" si="6"/>
        <v>139705</v>
      </c>
      <c r="X23" s="63">
        <f t="shared" si="6"/>
        <v>252351</v>
      </c>
      <c r="Y23" s="63">
        <f t="shared" si="6"/>
        <v>71679</v>
      </c>
      <c r="Z23" s="63">
        <f t="shared" si="6"/>
        <v>60825</v>
      </c>
      <c r="AA23" s="63">
        <f t="shared" si="6"/>
        <v>102605</v>
      </c>
      <c r="AB23" s="63">
        <f t="shared" si="6"/>
        <v>87810</v>
      </c>
      <c r="AC23" s="63">
        <f t="shared" si="6"/>
        <v>28884</v>
      </c>
      <c r="AD23" s="63">
        <f t="shared" si="6"/>
        <v>181591</v>
      </c>
      <c r="AE23" s="63">
        <f t="shared" si="6"/>
        <v>121246</v>
      </c>
      <c r="AF23" s="63">
        <f t="shared" si="6"/>
        <v>79988</v>
      </c>
      <c r="AG23" s="63">
        <f t="shared" si="6"/>
        <v>355912</v>
      </c>
      <c r="AH23" s="63">
        <f t="shared" si="6"/>
        <v>132332</v>
      </c>
      <c r="AI23" s="63">
        <f t="shared" si="6"/>
        <v>74418</v>
      </c>
      <c r="AJ23" s="63">
        <f t="shared" si="6"/>
        <v>66104</v>
      </c>
      <c r="AK23" s="63">
        <f t="shared" si="6"/>
        <v>14986</v>
      </c>
      <c r="AL23" s="63">
        <f t="shared" si="6"/>
        <v>313566</v>
      </c>
      <c r="AM23" s="63">
        <f t="shared" si="6"/>
        <v>178821</v>
      </c>
      <c r="AN23" s="63">
        <f t="shared" si="6"/>
        <v>62186</v>
      </c>
      <c r="AO23" s="63">
        <f t="shared" si="6"/>
        <v>69409</v>
      </c>
      <c r="AP23" s="63">
        <f t="shared" si="6"/>
        <v>194703</v>
      </c>
      <c r="AQ23" s="63">
        <f>SUM(AQ24:AQ26)</f>
        <v>5427237</v>
      </c>
      <c r="AR23" s="63">
        <f t="shared" si="6"/>
        <v>714086</v>
      </c>
      <c r="AS23" s="63">
        <f t="shared" si="6"/>
        <v>874207</v>
      </c>
      <c r="AT23" s="63">
        <f t="shared" si="6"/>
        <v>438332</v>
      </c>
      <c r="AU23" s="63">
        <f t="shared" si="6"/>
        <v>351511</v>
      </c>
      <c r="AV23" s="63">
        <f t="shared" si="6"/>
        <v>910810</v>
      </c>
      <c r="AW23" s="63">
        <f>SUM(AW24:AW26)</f>
        <v>3288946</v>
      </c>
      <c r="AX23" s="63">
        <f t="shared" si="6"/>
        <v>3560503</v>
      </c>
      <c r="AY23" s="63">
        <f>SUM(AY24:AY26)</f>
        <v>6849449</v>
      </c>
      <c r="AZ23" s="63">
        <f>SUM(AZ24:AZ26)</f>
        <v>12276686</v>
      </c>
      <c r="BB23" s="64"/>
      <c r="BC23" s="64"/>
      <c r="BD23" s="64"/>
    </row>
    <row r="24" spans="1:56" ht="24.75" customHeight="1" x14ac:dyDescent="0.25">
      <c r="A24" s="72" t="s">
        <v>186</v>
      </c>
      <c r="B24" s="60">
        <v>911</v>
      </c>
      <c r="C24" s="75" t="s">
        <v>83</v>
      </c>
      <c r="D24" s="66">
        <v>62331</v>
      </c>
      <c r="E24" s="66">
        <v>56823</v>
      </c>
      <c r="F24" s="66">
        <v>61847</v>
      </c>
      <c r="G24" s="66">
        <v>28318</v>
      </c>
      <c r="H24" s="66">
        <v>89186</v>
      </c>
      <c r="I24" s="66">
        <v>54954</v>
      </c>
      <c r="J24" s="66">
        <v>60382</v>
      </c>
      <c r="K24" s="66">
        <v>19797</v>
      </c>
      <c r="L24" s="66">
        <v>35949</v>
      </c>
      <c r="M24" s="66">
        <v>119502</v>
      </c>
      <c r="N24" s="66">
        <v>131331</v>
      </c>
      <c r="O24" s="66">
        <v>106550</v>
      </c>
      <c r="P24" s="66">
        <v>35354</v>
      </c>
      <c r="Q24" s="66">
        <v>24807</v>
      </c>
      <c r="R24" s="66">
        <v>155594</v>
      </c>
      <c r="S24" s="66">
        <v>35533</v>
      </c>
      <c r="T24" s="66">
        <v>76702</v>
      </c>
      <c r="U24" s="66">
        <v>191536</v>
      </c>
      <c r="V24" s="66">
        <v>43497</v>
      </c>
      <c r="W24" s="66">
        <v>54189</v>
      </c>
      <c r="X24" s="66">
        <v>120928</v>
      </c>
      <c r="Y24" s="66">
        <v>32021</v>
      </c>
      <c r="Z24" s="66">
        <v>0</v>
      </c>
      <c r="AA24" s="66">
        <v>42384</v>
      </c>
      <c r="AB24" s="66">
        <v>39330</v>
      </c>
      <c r="AC24" s="66">
        <v>13208</v>
      </c>
      <c r="AD24" s="66">
        <v>65022</v>
      </c>
      <c r="AE24" s="66">
        <v>84021</v>
      </c>
      <c r="AF24" s="66">
        <v>32988</v>
      </c>
      <c r="AG24" s="66">
        <v>183368</v>
      </c>
      <c r="AH24" s="66">
        <v>80383</v>
      </c>
      <c r="AI24" s="66">
        <v>27677</v>
      </c>
      <c r="AJ24" s="66">
        <v>30820</v>
      </c>
      <c r="AK24" s="66">
        <v>0</v>
      </c>
      <c r="AL24" s="66">
        <v>211680</v>
      </c>
      <c r="AM24" s="66">
        <v>106224</v>
      </c>
      <c r="AN24" s="66">
        <v>24043</v>
      </c>
      <c r="AO24" s="66">
        <v>35522</v>
      </c>
      <c r="AP24" s="66">
        <v>84822</v>
      </c>
      <c r="AQ24" s="66">
        <v>2658623</v>
      </c>
      <c r="AR24" s="66">
        <v>253087</v>
      </c>
      <c r="AS24" s="66">
        <v>595487</v>
      </c>
      <c r="AT24" s="66">
        <v>199133</v>
      </c>
      <c r="AU24" s="66">
        <v>166642</v>
      </c>
      <c r="AV24" s="66">
        <v>522107</v>
      </c>
      <c r="AW24" s="66">
        <f t="shared" si="0"/>
        <v>1736456</v>
      </c>
      <c r="AX24" s="66">
        <v>2377176</v>
      </c>
      <c r="AY24" s="66">
        <f t="shared" si="1"/>
        <v>4113632</v>
      </c>
      <c r="AZ24" s="66">
        <f t="shared" si="2"/>
        <v>6772255</v>
      </c>
      <c r="BB24" s="9"/>
      <c r="BC24" s="9"/>
      <c r="BD24" s="9"/>
    </row>
    <row r="25" spans="1:56" ht="24.75" customHeight="1" x14ac:dyDescent="0.25">
      <c r="A25" s="72" t="s">
        <v>187</v>
      </c>
      <c r="B25" s="60" t="s">
        <v>84</v>
      </c>
      <c r="C25" s="75" t="s">
        <v>85</v>
      </c>
      <c r="D25" s="66">
        <v>27047</v>
      </c>
      <c r="E25" s="66">
        <v>50850</v>
      </c>
      <c r="F25" s="66">
        <v>56375</v>
      </c>
      <c r="G25" s="66">
        <v>32364</v>
      </c>
      <c r="H25" s="66">
        <v>93112</v>
      </c>
      <c r="I25" s="66">
        <v>70261</v>
      </c>
      <c r="J25" s="66">
        <v>30840</v>
      </c>
      <c r="K25" s="66">
        <v>41398</v>
      </c>
      <c r="L25" s="66">
        <v>20505</v>
      </c>
      <c r="M25" s="66">
        <v>71965</v>
      </c>
      <c r="N25" s="66">
        <v>42529</v>
      </c>
      <c r="O25" s="66">
        <v>119676</v>
      </c>
      <c r="P25" s="66">
        <v>67124</v>
      </c>
      <c r="Q25" s="66">
        <v>46710</v>
      </c>
      <c r="R25" s="66">
        <v>57811</v>
      </c>
      <c r="S25" s="66">
        <v>18700</v>
      </c>
      <c r="T25" s="66">
        <v>35226</v>
      </c>
      <c r="U25" s="66">
        <v>91686</v>
      </c>
      <c r="V25" s="66">
        <v>54350</v>
      </c>
      <c r="W25" s="66">
        <v>70080</v>
      </c>
      <c r="X25" s="66">
        <v>97732</v>
      </c>
      <c r="Y25" s="66">
        <v>25580</v>
      </c>
      <c r="Z25" s="66">
        <v>29657</v>
      </c>
      <c r="AA25" s="66">
        <v>37806</v>
      </c>
      <c r="AB25" s="66">
        <v>31366</v>
      </c>
      <c r="AC25" s="66">
        <v>15676</v>
      </c>
      <c r="AD25" s="66">
        <v>56230</v>
      </c>
      <c r="AE25" s="66">
        <v>28695</v>
      </c>
      <c r="AF25" s="66">
        <v>33970</v>
      </c>
      <c r="AG25" s="66">
        <v>131151</v>
      </c>
      <c r="AH25" s="66">
        <v>31324</v>
      </c>
      <c r="AI25" s="66">
        <v>40514</v>
      </c>
      <c r="AJ25" s="66">
        <v>30286</v>
      </c>
      <c r="AK25" s="66">
        <v>12000</v>
      </c>
      <c r="AL25" s="66">
        <v>85582</v>
      </c>
      <c r="AM25" s="66">
        <v>58611</v>
      </c>
      <c r="AN25" s="66">
        <v>31532</v>
      </c>
      <c r="AO25" s="66">
        <v>29245</v>
      </c>
      <c r="AP25" s="66">
        <v>62843</v>
      </c>
      <c r="AQ25" s="66">
        <v>1968409</v>
      </c>
      <c r="AR25" s="66">
        <v>302096</v>
      </c>
      <c r="AS25" s="66">
        <v>178590</v>
      </c>
      <c r="AT25" s="66">
        <v>188055</v>
      </c>
      <c r="AU25" s="66">
        <v>113717</v>
      </c>
      <c r="AV25" s="66">
        <v>230388</v>
      </c>
      <c r="AW25" s="66">
        <f t="shared" si="0"/>
        <v>1012846</v>
      </c>
      <c r="AX25" s="66">
        <v>742192</v>
      </c>
      <c r="AY25" s="66">
        <f t="shared" si="1"/>
        <v>1755038</v>
      </c>
      <c r="AZ25" s="66">
        <f t="shared" si="2"/>
        <v>3723447</v>
      </c>
      <c r="BB25" s="9"/>
      <c r="BC25" s="9"/>
      <c r="BD25" s="9"/>
    </row>
    <row r="26" spans="1:56" ht="24.75" customHeight="1" x14ac:dyDescent="0.25">
      <c r="A26" s="72" t="s">
        <v>188</v>
      </c>
      <c r="B26" s="60">
        <v>920</v>
      </c>
      <c r="C26" s="75" t="s">
        <v>86</v>
      </c>
      <c r="D26" s="66">
        <v>11079</v>
      </c>
      <c r="E26" s="66">
        <v>6534</v>
      </c>
      <c r="F26" s="66">
        <v>47259</v>
      </c>
      <c r="G26" s="66">
        <v>2678</v>
      </c>
      <c r="H26" s="66">
        <v>45838</v>
      </c>
      <c r="I26" s="66">
        <v>44287</v>
      </c>
      <c r="J26" s="66">
        <v>15965</v>
      </c>
      <c r="K26" s="66">
        <v>10155</v>
      </c>
      <c r="L26" s="66">
        <v>0</v>
      </c>
      <c r="M26" s="66">
        <v>34241</v>
      </c>
      <c r="N26" s="66">
        <v>22305</v>
      </c>
      <c r="O26" s="66">
        <v>73479</v>
      </c>
      <c r="P26" s="66">
        <v>16685</v>
      </c>
      <c r="Q26" s="66">
        <v>0</v>
      </c>
      <c r="R26" s="66">
        <v>31673</v>
      </c>
      <c r="S26" s="66">
        <v>6693</v>
      </c>
      <c r="T26" s="66">
        <v>8718</v>
      </c>
      <c r="U26" s="66">
        <v>28776</v>
      </c>
      <c r="V26" s="66">
        <v>13229</v>
      </c>
      <c r="W26" s="66">
        <v>15436</v>
      </c>
      <c r="X26" s="66">
        <v>33691</v>
      </c>
      <c r="Y26" s="66">
        <v>14078</v>
      </c>
      <c r="Z26" s="66">
        <v>31168</v>
      </c>
      <c r="AA26" s="66">
        <v>22415</v>
      </c>
      <c r="AB26" s="66">
        <v>17114</v>
      </c>
      <c r="AC26" s="66">
        <v>0</v>
      </c>
      <c r="AD26" s="66">
        <v>60339</v>
      </c>
      <c r="AE26" s="66">
        <v>8530</v>
      </c>
      <c r="AF26" s="66">
        <v>13030</v>
      </c>
      <c r="AG26" s="66">
        <v>41393</v>
      </c>
      <c r="AH26" s="66">
        <v>20625</v>
      </c>
      <c r="AI26" s="66">
        <v>6227</v>
      </c>
      <c r="AJ26" s="66">
        <v>4998</v>
      </c>
      <c r="AK26" s="66">
        <v>2986</v>
      </c>
      <c r="AL26" s="66">
        <v>16304</v>
      </c>
      <c r="AM26" s="66">
        <v>13986</v>
      </c>
      <c r="AN26" s="66">
        <v>6611</v>
      </c>
      <c r="AO26" s="66">
        <v>4642</v>
      </c>
      <c r="AP26" s="66">
        <v>47038</v>
      </c>
      <c r="AQ26" s="66">
        <v>800205</v>
      </c>
      <c r="AR26" s="66">
        <v>158903</v>
      </c>
      <c r="AS26" s="66">
        <v>100130</v>
      </c>
      <c r="AT26" s="66">
        <v>51144</v>
      </c>
      <c r="AU26" s="66">
        <v>71152</v>
      </c>
      <c r="AV26" s="66">
        <v>158315</v>
      </c>
      <c r="AW26" s="66">
        <f t="shared" si="0"/>
        <v>539644</v>
      </c>
      <c r="AX26" s="66">
        <v>441135</v>
      </c>
      <c r="AY26" s="66">
        <f t="shared" si="1"/>
        <v>980779</v>
      </c>
      <c r="AZ26" s="66">
        <f t="shared" si="2"/>
        <v>1780984</v>
      </c>
      <c r="BB26" s="9"/>
      <c r="BC26" s="9"/>
      <c r="BD26" s="9"/>
    </row>
    <row r="27" spans="1:56" s="25" customFormat="1" ht="24.75" customHeight="1" x14ac:dyDescent="0.25">
      <c r="A27" s="69" t="s">
        <v>112</v>
      </c>
      <c r="B27" s="69" t="s">
        <v>160</v>
      </c>
      <c r="C27" s="4" t="s">
        <v>177</v>
      </c>
      <c r="D27" s="63">
        <f>D28+D29</f>
        <v>22539</v>
      </c>
      <c r="E27" s="63">
        <f t="shared" ref="E27:AX27" si="7">E28+E29</f>
        <v>52970</v>
      </c>
      <c r="F27" s="63">
        <f t="shared" si="7"/>
        <v>53744</v>
      </c>
      <c r="G27" s="63">
        <f t="shared" si="7"/>
        <v>6315</v>
      </c>
      <c r="H27" s="63">
        <f t="shared" si="7"/>
        <v>55628</v>
      </c>
      <c r="I27" s="63">
        <f t="shared" si="7"/>
        <v>24922</v>
      </c>
      <c r="J27" s="63">
        <f t="shared" si="7"/>
        <v>21098</v>
      </c>
      <c r="K27" s="63">
        <f t="shared" si="7"/>
        <v>18836</v>
      </c>
      <c r="L27" s="63">
        <f t="shared" si="7"/>
        <v>28527</v>
      </c>
      <c r="M27" s="63">
        <f t="shared" si="7"/>
        <v>34574</v>
      </c>
      <c r="N27" s="63">
        <f t="shared" si="7"/>
        <v>30181</v>
      </c>
      <c r="O27" s="63">
        <f t="shared" si="7"/>
        <v>36017</v>
      </c>
      <c r="P27" s="63">
        <f t="shared" si="7"/>
        <v>52738</v>
      </c>
      <c r="Q27" s="63">
        <f t="shared" si="7"/>
        <v>27824</v>
      </c>
      <c r="R27" s="63">
        <f t="shared" si="7"/>
        <v>70234</v>
      </c>
      <c r="S27" s="63">
        <f t="shared" si="7"/>
        <v>12266</v>
      </c>
      <c r="T27" s="63">
        <f t="shared" si="7"/>
        <v>72603</v>
      </c>
      <c r="U27" s="63">
        <f t="shared" si="7"/>
        <v>137873</v>
      </c>
      <c r="V27" s="63">
        <f t="shared" si="7"/>
        <v>55553</v>
      </c>
      <c r="W27" s="63">
        <f t="shared" si="7"/>
        <v>83132</v>
      </c>
      <c r="X27" s="63">
        <f t="shared" si="7"/>
        <v>81337</v>
      </c>
      <c r="Y27" s="63">
        <f t="shared" si="7"/>
        <v>9252</v>
      </c>
      <c r="Z27" s="63">
        <f t="shared" si="7"/>
        <v>8748</v>
      </c>
      <c r="AA27" s="63">
        <f t="shared" si="7"/>
        <v>19726</v>
      </c>
      <c r="AB27" s="63">
        <f t="shared" si="7"/>
        <v>16381</v>
      </c>
      <c r="AC27" s="63">
        <f t="shared" si="7"/>
        <v>10774</v>
      </c>
      <c r="AD27" s="63">
        <f t="shared" si="7"/>
        <v>23940</v>
      </c>
      <c r="AE27" s="63">
        <f t="shared" si="7"/>
        <v>8627</v>
      </c>
      <c r="AF27" s="63">
        <f t="shared" si="7"/>
        <v>18050</v>
      </c>
      <c r="AG27" s="63">
        <f t="shared" si="7"/>
        <v>118220</v>
      </c>
      <c r="AH27" s="63">
        <f t="shared" si="7"/>
        <v>24385</v>
      </c>
      <c r="AI27" s="63">
        <f t="shared" si="7"/>
        <v>30271</v>
      </c>
      <c r="AJ27" s="63">
        <f t="shared" si="7"/>
        <v>7515</v>
      </c>
      <c r="AK27" s="63">
        <f t="shared" si="7"/>
        <v>13953</v>
      </c>
      <c r="AL27" s="63">
        <f t="shared" si="7"/>
        <v>137797</v>
      </c>
      <c r="AM27" s="63">
        <f t="shared" si="7"/>
        <v>36775</v>
      </c>
      <c r="AN27" s="63">
        <f t="shared" si="7"/>
        <v>2821</v>
      </c>
      <c r="AO27" s="63">
        <f t="shared" si="7"/>
        <v>32413</v>
      </c>
      <c r="AP27" s="63">
        <f t="shared" si="7"/>
        <v>41015</v>
      </c>
      <c r="AQ27" s="63">
        <f>AQ28+AQ29</f>
        <v>1539574</v>
      </c>
      <c r="AR27" s="63">
        <f t="shared" si="7"/>
        <v>101519</v>
      </c>
      <c r="AS27" s="63">
        <f t="shared" si="7"/>
        <v>166248</v>
      </c>
      <c r="AT27" s="63">
        <f t="shared" si="7"/>
        <v>138093</v>
      </c>
      <c r="AU27" s="63">
        <f t="shared" si="7"/>
        <v>88847</v>
      </c>
      <c r="AV27" s="63">
        <f t="shared" si="7"/>
        <v>175941</v>
      </c>
      <c r="AW27" s="63">
        <f>AW28+AW29</f>
        <v>670648</v>
      </c>
      <c r="AX27" s="63">
        <f t="shared" si="7"/>
        <v>873084</v>
      </c>
      <c r="AY27" s="63">
        <f>AY28+AY29</f>
        <v>1543732</v>
      </c>
      <c r="AZ27" s="63">
        <f>SUM(AZ28:AZ29)</f>
        <v>3083306</v>
      </c>
      <c r="BB27" s="64"/>
      <c r="BC27" s="64"/>
      <c r="BD27" s="64"/>
    </row>
    <row r="28" spans="1:56" ht="24.75" customHeight="1" x14ac:dyDescent="0.25">
      <c r="A28" s="72" t="s">
        <v>143</v>
      </c>
      <c r="B28" s="68" t="s">
        <v>87</v>
      </c>
      <c r="C28" s="75" t="s">
        <v>88</v>
      </c>
      <c r="D28" s="66">
        <v>3535</v>
      </c>
      <c r="E28" s="66">
        <v>2442</v>
      </c>
      <c r="F28" s="66">
        <v>0</v>
      </c>
      <c r="G28" s="66">
        <v>0</v>
      </c>
      <c r="H28" s="66">
        <v>0</v>
      </c>
      <c r="I28" s="66">
        <v>8357</v>
      </c>
      <c r="J28" s="66">
        <v>5647</v>
      </c>
      <c r="K28" s="66">
        <v>0</v>
      </c>
      <c r="L28" s="66">
        <v>26747</v>
      </c>
      <c r="M28" s="66">
        <v>0</v>
      </c>
      <c r="N28" s="66">
        <v>0</v>
      </c>
      <c r="O28" s="66">
        <v>8017</v>
      </c>
      <c r="P28" s="66">
        <v>27784</v>
      </c>
      <c r="Q28" s="66">
        <v>0</v>
      </c>
      <c r="R28" s="66">
        <v>32430</v>
      </c>
      <c r="S28" s="66">
        <v>5667</v>
      </c>
      <c r="T28" s="66">
        <v>2440</v>
      </c>
      <c r="U28" s="66">
        <v>105818</v>
      </c>
      <c r="V28" s="66">
        <v>30283</v>
      </c>
      <c r="W28" s="66">
        <v>0</v>
      </c>
      <c r="X28" s="66">
        <v>49621</v>
      </c>
      <c r="Y28" s="66">
        <v>0</v>
      </c>
      <c r="Z28" s="66">
        <v>0</v>
      </c>
      <c r="AA28" s="66">
        <v>9342</v>
      </c>
      <c r="AB28" s="66">
        <v>0</v>
      </c>
      <c r="AC28" s="66">
        <v>6812</v>
      </c>
      <c r="AD28" s="66">
        <v>7760</v>
      </c>
      <c r="AE28" s="66">
        <v>0</v>
      </c>
      <c r="AF28" s="66">
        <v>8319</v>
      </c>
      <c r="AG28" s="66">
        <v>40266</v>
      </c>
      <c r="AH28" s="66">
        <v>7160</v>
      </c>
      <c r="AI28" s="66">
        <v>2534</v>
      </c>
      <c r="AJ28" s="66">
        <v>0</v>
      </c>
      <c r="AK28" s="66">
        <v>1694</v>
      </c>
      <c r="AL28" s="66">
        <v>72412</v>
      </c>
      <c r="AM28" s="66">
        <v>2381</v>
      </c>
      <c r="AN28" s="66">
        <v>0</v>
      </c>
      <c r="AO28" s="66">
        <v>14696</v>
      </c>
      <c r="AP28" s="66">
        <v>5506</v>
      </c>
      <c r="AQ28" s="66">
        <v>487670</v>
      </c>
      <c r="AR28" s="66">
        <v>48112</v>
      </c>
      <c r="AS28" s="66">
        <v>0</v>
      </c>
      <c r="AT28" s="66">
        <v>0</v>
      </c>
      <c r="AU28" s="66">
        <v>0</v>
      </c>
      <c r="AV28" s="66">
        <v>0</v>
      </c>
      <c r="AW28" s="66">
        <f t="shared" si="0"/>
        <v>48112</v>
      </c>
      <c r="AX28" s="66">
        <v>411672</v>
      </c>
      <c r="AY28" s="66">
        <f t="shared" si="1"/>
        <v>459784</v>
      </c>
      <c r="AZ28" s="66">
        <f t="shared" si="2"/>
        <v>947454</v>
      </c>
      <c r="BB28" s="9"/>
      <c r="BC28" s="9"/>
      <c r="BD28" s="9"/>
    </row>
    <row r="29" spans="1:56" ht="24.75" customHeight="1" thickBot="1" x14ac:dyDescent="0.3">
      <c r="A29" s="76" t="s">
        <v>144</v>
      </c>
      <c r="B29" s="77" t="s">
        <v>89</v>
      </c>
      <c r="C29" s="78" t="s">
        <v>90</v>
      </c>
      <c r="D29" s="79">
        <v>19004</v>
      </c>
      <c r="E29" s="79">
        <v>50528</v>
      </c>
      <c r="F29" s="79">
        <v>53744</v>
      </c>
      <c r="G29" s="79">
        <v>6315</v>
      </c>
      <c r="H29" s="79">
        <v>55628</v>
      </c>
      <c r="I29" s="79">
        <v>16565</v>
      </c>
      <c r="J29" s="79">
        <v>15451</v>
      </c>
      <c r="K29" s="79">
        <v>18836</v>
      </c>
      <c r="L29" s="79">
        <v>1780</v>
      </c>
      <c r="M29" s="79">
        <v>34574</v>
      </c>
      <c r="N29" s="79">
        <v>30181</v>
      </c>
      <c r="O29" s="79">
        <v>28000</v>
      </c>
      <c r="P29" s="79">
        <v>24954</v>
      </c>
      <c r="Q29" s="79">
        <v>27824</v>
      </c>
      <c r="R29" s="79">
        <v>37804</v>
      </c>
      <c r="S29" s="79">
        <v>6599</v>
      </c>
      <c r="T29" s="79">
        <v>70163</v>
      </c>
      <c r="U29" s="79">
        <v>32055</v>
      </c>
      <c r="V29" s="79">
        <v>25270</v>
      </c>
      <c r="W29" s="79">
        <v>83132</v>
      </c>
      <c r="X29" s="79">
        <v>31716</v>
      </c>
      <c r="Y29" s="79">
        <v>9252</v>
      </c>
      <c r="Z29" s="79">
        <v>8748</v>
      </c>
      <c r="AA29" s="79">
        <v>10384</v>
      </c>
      <c r="AB29" s="79">
        <v>16381</v>
      </c>
      <c r="AC29" s="79">
        <v>3962</v>
      </c>
      <c r="AD29" s="79">
        <v>16180</v>
      </c>
      <c r="AE29" s="79">
        <v>8627</v>
      </c>
      <c r="AF29" s="79">
        <v>9731</v>
      </c>
      <c r="AG29" s="79">
        <v>77954</v>
      </c>
      <c r="AH29" s="79">
        <v>17225</v>
      </c>
      <c r="AI29" s="79">
        <v>27737</v>
      </c>
      <c r="AJ29" s="79">
        <v>7515</v>
      </c>
      <c r="AK29" s="79">
        <v>12259</v>
      </c>
      <c r="AL29" s="79">
        <v>65385</v>
      </c>
      <c r="AM29" s="79">
        <v>34394</v>
      </c>
      <c r="AN29" s="79">
        <v>2821</v>
      </c>
      <c r="AO29" s="79">
        <v>17717</v>
      </c>
      <c r="AP29" s="79">
        <v>35509</v>
      </c>
      <c r="AQ29" s="79">
        <v>1051904</v>
      </c>
      <c r="AR29" s="79">
        <v>53407</v>
      </c>
      <c r="AS29" s="79">
        <v>166248</v>
      </c>
      <c r="AT29" s="79">
        <v>138093</v>
      </c>
      <c r="AU29" s="79">
        <v>88847</v>
      </c>
      <c r="AV29" s="79">
        <v>175941</v>
      </c>
      <c r="AW29" s="79">
        <f t="shared" si="0"/>
        <v>622536</v>
      </c>
      <c r="AX29" s="79">
        <v>461412</v>
      </c>
      <c r="AY29" s="79">
        <f t="shared" si="1"/>
        <v>1083948</v>
      </c>
      <c r="AZ29" s="79">
        <f t="shared" si="2"/>
        <v>2135852</v>
      </c>
      <c r="BB29" s="9"/>
      <c r="BC29" s="9"/>
      <c r="BD29" s="9"/>
    </row>
    <row r="30" spans="1:56" s="9" customFormat="1" ht="24.75" customHeight="1" thickTop="1" thickBot="1" x14ac:dyDescent="0.3">
      <c r="A30" s="80"/>
      <c r="B30" s="81"/>
      <c r="C30" s="84" t="s">
        <v>190</v>
      </c>
      <c r="D30" s="82">
        <f>D5+D6+D7+D14+D15+D19+D20+D23+D27</f>
        <v>574436</v>
      </c>
      <c r="E30" s="82">
        <f t="shared" ref="E30:AX30" si="8">E5+E6+E7+E14+E15+E19+E20+E23+E27</f>
        <v>499196</v>
      </c>
      <c r="F30" s="82">
        <f t="shared" si="8"/>
        <v>1072133</v>
      </c>
      <c r="G30" s="82">
        <f t="shared" si="8"/>
        <v>383383</v>
      </c>
      <c r="H30" s="82">
        <f t="shared" si="8"/>
        <v>1358318</v>
      </c>
      <c r="I30" s="82">
        <f t="shared" si="8"/>
        <v>887649</v>
      </c>
      <c r="J30" s="82">
        <f t="shared" si="8"/>
        <v>486168</v>
      </c>
      <c r="K30" s="82">
        <f t="shared" si="8"/>
        <v>398221</v>
      </c>
      <c r="L30" s="82">
        <f t="shared" si="8"/>
        <v>412721</v>
      </c>
      <c r="M30" s="82">
        <f t="shared" si="8"/>
        <v>881279</v>
      </c>
      <c r="N30" s="82">
        <f t="shared" si="8"/>
        <v>1099993</v>
      </c>
      <c r="O30" s="82">
        <f t="shared" si="8"/>
        <v>1839029</v>
      </c>
      <c r="P30" s="82">
        <f t="shared" si="8"/>
        <v>585815</v>
      </c>
      <c r="Q30" s="82">
        <f t="shared" si="8"/>
        <v>629432</v>
      </c>
      <c r="R30" s="82">
        <f t="shared" si="8"/>
        <v>1222967</v>
      </c>
      <c r="S30" s="82">
        <f t="shared" si="8"/>
        <v>362818</v>
      </c>
      <c r="T30" s="82">
        <f t="shared" si="8"/>
        <v>819102</v>
      </c>
      <c r="U30" s="82">
        <f t="shared" si="8"/>
        <v>1994117</v>
      </c>
      <c r="V30" s="82">
        <f t="shared" si="8"/>
        <v>605756</v>
      </c>
      <c r="W30" s="82">
        <f t="shared" si="8"/>
        <v>775461</v>
      </c>
      <c r="X30" s="82">
        <f t="shared" si="8"/>
        <v>959550</v>
      </c>
      <c r="Y30" s="82">
        <f t="shared" si="8"/>
        <v>385102</v>
      </c>
      <c r="Z30" s="82">
        <f t="shared" si="8"/>
        <v>327740</v>
      </c>
      <c r="AA30" s="82">
        <f t="shared" si="8"/>
        <v>584430</v>
      </c>
      <c r="AB30" s="82">
        <f t="shared" si="8"/>
        <v>379041</v>
      </c>
      <c r="AC30" s="82">
        <f t="shared" si="8"/>
        <v>171931</v>
      </c>
      <c r="AD30" s="82">
        <f t="shared" si="8"/>
        <v>686340</v>
      </c>
      <c r="AE30" s="82">
        <f t="shared" si="8"/>
        <v>784311</v>
      </c>
      <c r="AF30" s="82">
        <f t="shared" si="8"/>
        <v>431064</v>
      </c>
      <c r="AG30" s="82">
        <f t="shared" si="8"/>
        <v>1380137</v>
      </c>
      <c r="AH30" s="82">
        <f t="shared" si="8"/>
        <v>659373</v>
      </c>
      <c r="AI30" s="82">
        <f t="shared" si="8"/>
        <v>438455</v>
      </c>
      <c r="AJ30" s="82">
        <f t="shared" si="8"/>
        <v>510898</v>
      </c>
      <c r="AK30" s="82">
        <f t="shared" si="8"/>
        <v>275049</v>
      </c>
      <c r="AL30" s="82">
        <f t="shared" si="8"/>
        <v>2186647</v>
      </c>
      <c r="AM30" s="82">
        <f t="shared" si="8"/>
        <v>697547</v>
      </c>
      <c r="AN30" s="82">
        <f t="shared" si="8"/>
        <v>350642</v>
      </c>
      <c r="AO30" s="82">
        <f t="shared" si="8"/>
        <v>406802</v>
      </c>
      <c r="AP30" s="82">
        <f t="shared" si="8"/>
        <v>817964</v>
      </c>
      <c r="AQ30" s="82">
        <f>AQ5+AQ6+AQ7+AQ14+AQ15+AQ19+AQ20+AQ23+AQ27</f>
        <v>29321017</v>
      </c>
      <c r="AR30" s="82">
        <f t="shared" si="8"/>
        <v>3809322</v>
      </c>
      <c r="AS30" s="82">
        <f t="shared" si="8"/>
        <v>4065783</v>
      </c>
      <c r="AT30" s="82">
        <f t="shared" si="8"/>
        <v>2318709</v>
      </c>
      <c r="AU30" s="82">
        <f t="shared" si="8"/>
        <v>2024358</v>
      </c>
      <c r="AV30" s="82">
        <f t="shared" si="8"/>
        <v>4417304</v>
      </c>
      <c r="AW30" s="82">
        <f>AW5+AW6+AW7+AW14+AW15+AW19+AW20+AW23+AW27</f>
        <v>16635476</v>
      </c>
      <c r="AX30" s="82">
        <f t="shared" si="8"/>
        <v>17882517</v>
      </c>
      <c r="AY30" s="82">
        <f>AY5+AY6+AY7+AY14+AY15+AY19+AY20+AY23+AY27</f>
        <v>34517993</v>
      </c>
      <c r="AZ30" s="82">
        <f>AZ5+AZ6+AZ7+AZ14+AZ15+AZ19+AZ20+AZ23+AZ27</f>
        <v>63839010</v>
      </c>
    </row>
    <row r="31" spans="1:56" ht="15.75" thickTop="1" x14ac:dyDescent="0.25">
      <c r="BB31" s="7"/>
    </row>
    <row r="32" spans="1:56" s="7" customFormat="1" x14ac:dyDescent="0.25">
      <c r="A32" s="73"/>
      <c r="B32" s="8"/>
      <c r="C32" s="9"/>
      <c r="T32" s="9"/>
      <c r="BB32" s="9"/>
    </row>
    <row r="33" spans="1:54" s="9" customFormat="1" x14ac:dyDescent="0.25">
      <c r="A33" s="71"/>
      <c r="B33" s="70"/>
      <c r="BB33" s="58"/>
    </row>
  </sheetData>
  <mergeCells count="4">
    <mergeCell ref="A2:C2"/>
    <mergeCell ref="AX2:AZ2"/>
    <mergeCell ref="D1:AC1"/>
    <mergeCell ref="Z2:AB2"/>
  </mergeCells>
  <phoneticPr fontId="2" type="noConversion"/>
  <printOptions horizontalCentered="1"/>
  <pageMargins left="0" right="0" top="0.39370078740157483" bottom="0" header="0.51181102362204722" footer="0.51181102362204722"/>
  <pageSetup paperSize="8" scale="75" orientation="landscape" r:id="rId1"/>
  <headerFooter alignWithMargins="0">
    <oddFooter>&amp;LПокрајински секретаријат за финансије, Одсек за фискалне и макроекономске анализе&amp;Rстрана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3"/>
  <sheetViews>
    <sheetView showZeros="0" tabSelected="1" workbookViewId="0">
      <pane xSplit="3" ySplit="3" topLeftCell="AR17" activePane="bottomRight" state="frozen"/>
      <selection pane="topRight" activeCell="D1" sqref="D1"/>
      <selection pane="bottomLeft" activeCell="A4" sqref="A4"/>
      <selection pane="bottomRight" activeCell="AS25" sqref="AS25"/>
    </sheetView>
  </sheetViews>
  <sheetFormatPr defaultRowHeight="15" x14ac:dyDescent="0.25"/>
  <cols>
    <col min="1" max="1" width="8.28515625" style="71" customWidth="1"/>
    <col min="2" max="2" width="13.85546875" style="57" customWidth="1"/>
    <col min="3" max="3" width="38.85546875" style="58" customWidth="1"/>
    <col min="4" max="4" width="9.42578125" style="58" bestFit="1" customWidth="1"/>
    <col min="5" max="5" width="10.140625" style="58" customWidth="1"/>
    <col min="6" max="6" width="10.140625" style="58" bestFit="1" customWidth="1"/>
    <col min="7" max="7" width="8.5703125" style="58" customWidth="1"/>
    <col min="8" max="8" width="10.140625" style="58" bestFit="1" customWidth="1"/>
    <col min="9" max="13" width="9.42578125" style="58" bestFit="1" customWidth="1"/>
    <col min="14" max="15" width="10.140625" style="58" bestFit="1" customWidth="1"/>
    <col min="16" max="17" width="9.42578125" style="58" bestFit="1" customWidth="1"/>
    <col min="18" max="18" width="10.140625" style="58" bestFit="1" customWidth="1"/>
    <col min="19" max="20" width="9.42578125" style="58" bestFit="1" customWidth="1"/>
    <col min="21" max="21" width="10.140625" style="58" bestFit="1" customWidth="1"/>
    <col min="22" max="23" width="9.42578125" style="58" bestFit="1" customWidth="1"/>
    <col min="24" max="24" width="8.7109375" style="58" customWidth="1"/>
    <col min="25" max="27" width="9.42578125" style="58" bestFit="1" customWidth="1"/>
    <col min="28" max="28" width="10.140625" style="58" customWidth="1"/>
    <col min="29" max="29" width="8.28515625" style="58" customWidth="1"/>
    <col min="30" max="31" width="9.42578125" style="58" bestFit="1" customWidth="1"/>
    <col min="32" max="32" width="10.85546875" style="58" bestFit="1" customWidth="1"/>
    <col min="33" max="33" width="10.140625" style="58" bestFit="1" customWidth="1"/>
    <col min="34" max="36" width="9.42578125" style="58" bestFit="1" customWidth="1"/>
    <col min="37" max="37" width="9.85546875" style="58" customWidth="1"/>
    <col min="38" max="38" width="10.140625" style="58" bestFit="1" customWidth="1"/>
    <col min="39" max="42" width="9.42578125" style="58" bestFit="1" customWidth="1"/>
    <col min="43" max="43" width="11.28515625" style="58" bestFit="1" customWidth="1"/>
    <col min="44" max="45" width="10.140625" style="58" bestFit="1" customWidth="1"/>
    <col min="46" max="46" width="10.28515625" style="58" customWidth="1"/>
    <col min="47" max="47" width="10.7109375" style="58" customWidth="1"/>
    <col min="48" max="48" width="10.140625" style="58" bestFit="1" customWidth="1"/>
    <col min="49" max="51" width="11.28515625" style="58" bestFit="1" customWidth="1"/>
    <col min="52" max="52" width="13.28515625" style="58" customWidth="1"/>
    <col min="53" max="53" width="9.140625" style="58"/>
    <col min="54" max="55" width="10.140625" style="58" bestFit="1" customWidth="1"/>
    <col min="56" max="56" width="11.28515625" style="58" bestFit="1" customWidth="1"/>
    <col min="57" max="16384" width="9.140625" style="58"/>
  </cols>
  <sheetData>
    <row r="1" spans="1:56" ht="54.75" customHeight="1" x14ac:dyDescent="0.25">
      <c r="D1" s="107" t="s">
        <v>193</v>
      </c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8"/>
    </row>
    <row r="2" spans="1:56" ht="15.75" x14ac:dyDescent="0.25">
      <c r="A2" s="105" t="s">
        <v>192</v>
      </c>
      <c r="B2" s="105"/>
      <c r="C2" s="105"/>
      <c r="X2" s="90"/>
      <c r="Y2" s="90"/>
      <c r="Z2" s="90"/>
      <c r="AA2" s="90"/>
      <c r="AB2" s="90"/>
      <c r="AX2" s="90"/>
      <c r="AY2" s="90"/>
      <c r="AZ2" s="90"/>
    </row>
    <row r="3" spans="1:56" s="5" customFormat="1" ht="63.75" x14ac:dyDescent="0.2">
      <c r="A3" s="89" t="s">
        <v>81</v>
      </c>
      <c r="B3" s="86" t="s">
        <v>82</v>
      </c>
      <c r="C3" s="85" t="s">
        <v>0</v>
      </c>
      <c r="D3" s="85" t="s">
        <v>1</v>
      </c>
      <c r="E3" s="85" t="s">
        <v>2</v>
      </c>
      <c r="F3" s="85" t="s">
        <v>3</v>
      </c>
      <c r="G3" s="85" t="s">
        <v>4</v>
      </c>
      <c r="H3" s="86" t="s">
        <v>5</v>
      </c>
      <c r="I3" s="86" t="s">
        <v>6</v>
      </c>
      <c r="J3" s="86" t="s">
        <v>7</v>
      </c>
      <c r="K3" s="86" t="s">
        <v>8</v>
      </c>
      <c r="L3" s="85" t="s">
        <v>9</v>
      </c>
      <c r="M3" s="85" t="s">
        <v>10</v>
      </c>
      <c r="N3" s="85" t="s">
        <v>11</v>
      </c>
      <c r="O3" s="85" t="s">
        <v>12</v>
      </c>
      <c r="P3" s="85" t="s">
        <v>13</v>
      </c>
      <c r="Q3" s="85" t="s">
        <v>14</v>
      </c>
      <c r="R3" s="85" t="s">
        <v>15</v>
      </c>
      <c r="S3" s="85" t="s">
        <v>16</v>
      </c>
      <c r="T3" s="85" t="s">
        <v>17</v>
      </c>
      <c r="U3" s="85" t="s">
        <v>18</v>
      </c>
      <c r="V3" s="85" t="s">
        <v>19</v>
      </c>
      <c r="W3" s="85" t="s">
        <v>20</v>
      </c>
      <c r="X3" s="85" t="s">
        <v>21</v>
      </c>
      <c r="Y3" s="86" t="s">
        <v>22</v>
      </c>
      <c r="Z3" s="86" t="s">
        <v>23</v>
      </c>
      <c r="AA3" s="86" t="s">
        <v>24</v>
      </c>
      <c r="AB3" s="86" t="s">
        <v>25</v>
      </c>
      <c r="AC3" s="85" t="s">
        <v>26</v>
      </c>
      <c r="AD3" s="85" t="s">
        <v>27</v>
      </c>
      <c r="AE3" s="85" t="s">
        <v>28</v>
      </c>
      <c r="AF3" s="85" t="s">
        <v>29</v>
      </c>
      <c r="AG3" s="85" t="s">
        <v>30</v>
      </c>
      <c r="AH3" s="85" t="s">
        <v>31</v>
      </c>
      <c r="AI3" s="85" t="s">
        <v>32</v>
      </c>
      <c r="AJ3" s="85" t="s">
        <v>33</v>
      </c>
      <c r="AK3" s="86" t="s">
        <v>34</v>
      </c>
      <c r="AL3" s="86" t="s">
        <v>35</v>
      </c>
      <c r="AM3" s="85" t="s">
        <v>36</v>
      </c>
      <c r="AN3" s="85" t="s">
        <v>37</v>
      </c>
      <c r="AO3" s="85" t="s">
        <v>38</v>
      </c>
      <c r="AP3" s="85" t="s">
        <v>39</v>
      </c>
      <c r="AQ3" s="86" t="s">
        <v>40</v>
      </c>
      <c r="AR3" s="85" t="s">
        <v>41</v>
      </c>
      <c r="AS3" s="85" t="s">
        <v>42</v>
      </c>
      <c r="AT3" s="85" t="s">
        <v>43</v>
      </c>
      <c r="AU3" s="86" t="s">
        <v>44</v>
      </c>
      <c r="AV3" s="85" t="s">
        <v>45</v>
      </c>
      <c r="AW3" s="86" t="s">
        <v>46</v>
      </c>
      <c r="AX3" s="86" t="s">
        <v>47</v>
      </c>
      <c r="AY3" s="86" t="s">
        <v>48</v>
      </c>
      <c r="AZ3" s="86" t="s">
        <v>49</v>
      </c>
      <c r="BC3" s="6"/>
      <c r="BD3" s="6"/>
    </row>
    <row r="4" spans="1:56" x14ac:dyDescent="0.25">
      <c r="A4" s="72"/>
      <c r="B4" s="60"/>
      <c r="C4" s="61"/>
      <c r="D4" s="59">
        <v>1</v>
      </c>
      <c r="E4" s="59">
        <v>2</v>
      </c>
      <c r="F4" s="59">
        <v>3</v>
      </c>
      <c r="G4" s="59">
        <v>4</v>
      </c>
      <c r="H4" s="59">
        <v>5</v>
      </c>
      <c r="I4" s="59">
        <v>6</v>
      </c>
      <c r="J4" s="59">
        <v>7</v>
      </c>
      <c r="K4" s="59">
        <v>8</v>
      </c>
      <c r="L4" s="59">
        <v>9</v>
      </c>
      <c r="M4" s="59">
        <v>10</v>
      </c>
      <c r="N4" s="59">
        <v>11</v>
      </c>
      <c r="O4" s="59">
        <v>12</v>
      </c>
      <c r="P4" s="59">
        <v>13</v>
      </c>
      <c r="Q4" s="59">
        <v>14</v>
      </c>
      <c r="R4" s="59">
        <v>15</v>
      </c>
      <c r="S4" s="59">
        <v>16</v>
      </c>
      <c r="T4" s="59">
        <v>17</v>
      </c>
      <c r="U4" s="59">
        <v>18</v>
      </c>
      <c r="V4" s="59">
        <v>19</v>
      </c>
      <c r="W4" s="59">
        <v>20</v>
      </c>
      <c r="X4" s="59">
        <v>21</v>
      </c>
      <c r="Y4" s="59">
        <v>22</v>
      </c>
      <c r="Z4" s="59">
        <v>23</v>
      </c>
      <c r="AA4" s="59">
        <v>24</v>
      </c>
      <c r="AB4" s="59">
        <v>25</v>
      </c>
      <c r="AC4" s="59">
        <v>26</v>
      </c>
      <c r="AD4" s="59">
        <v>27</v>
      </c>
      <c r="AE4" s="59">
        <v>28</v>
      </c>
      <c r="AF4" s="59">
        <v>29</v>
      </c>
      <c r="AG4" s="59">
        <v>30</v>
      </c>
      <c r="AH4" s="59">
        <v>31</v>
      </c>
      <c r="AI4" s="59">
        <v>32</v>
      </c>
      <c r="AJ4" s="59">
        <v>33</v>
      </c>
      <c r="AK4" s="59">
        <v>34</v>
      </c>
      <c r="AL4" s="59">
        <v>35</v>
      </c>
      <c r="AM4" s="59">
        <v>36</v>
      </c>
      <c r="AN4" s="59">
        <v>37</v>
      </c>
      <c r="AO4" s="59">
        <v>38</v>
      </c>
      <c r="AP4" s="59">
        <v>39</v>
      </c>
      <c r="AQ4" s="59" t="s">
        <v>50</v>
      </c>
      <c r="AR4" s="59">
        <v>1</v>
      </c>
      <c r="AS4" s="59">
        <v>2</v>
      </c>
      <c r="AT4" s="59">
        <v>3</v>
      </c>
      <c r="AU4" s="59">
        <v>4</v>
      </c>
      <c r="AV4" s="59">
        <v>5</v>
      </c>
      <c r="AW4" s="59"/>
      <c r="AX4" s="59">
        <v>6</v>
      </c>
      <c r="AY4" s="59" t="s">
        <v>51</v>
      </c>
      <c r="AZ4" s="59" t="s">
        <v>52</v>
      </c>
    </row>
    <row r="5" spans="1:56" s="25" customFormat="1" ht="24.75" customHeight="1" x14ac:dyDescent="0.25">
      <c r="A5" s="69" t="s">
        <v>104</v>
      </c>
      <c r="B5" s="62">
        <v>100</v>
      </c>
      <c r="C5" s="4" t="s">
        <v>169</v>
      </c>
      <c r="D5" s="96">
        <f>'Tab IX'!D5/'Tab IX'!D$30</f>
        <v>0.30530000000000002</v>
      </c>
      <c r="E5" s="96">
        <f>'Tab IX'!E5/'Tab IX'!E$30</f>
        <v>0.3513</v>
      </c>
      <c r="F5" s="96">
        <f>'Tab IX'!F5/'Tab IX'!F$30</f>
        <v>0.2697</v>
      </c>
      <c r="G5" s="96">
        <f>'Tab IX'!G5/'Tab IX'!G$30</f>
        <v>0.46289999999999998</v>
      </c>
      <c r="H5" s="96">
        <f>'Tab IX'!H5/'Tab IX'!H$30</f>
        <v>0.27739999999999998</v>
      </c>
      <c r="I5" s="96">
        <f>'Tab IX'!I5/'Tab IX'!I$30</f>
        <v>0.32619999999999999</v>
      </c>
      <c r="J5" s="96">
        <f>'Tab IX'!J5/'Tab IX'!J$30</f>
        <v>0.37190000000000001</v>
      </c>
      <c r="K5" s="96">
        <f>'Tab IX'!K5/'Tab IX'!K$30</f>
        <v>0.36659999999999998</v>
      </c>
      <c r="L5" s="96">
        <f>'Tab IX'!L5/'Tab IX'!L$30</f>
        <v>0.40510000000000002</v>
      </c>
      <c r="M5" s="96">
        <f>'Tab IX'!M5/'Tab IX'!M$30</f>
        <v>0.2737</v>
      </c>
      <c r="N5" s="96">
        <f>'Tab IX'!N5/'Tab IX'!N$30</f>
        <v>0.3039</v>
      </c>
      <c r="O5" s="96">
        <f>'Tab IX'!O5/'Tab IX'!O$30</f>
        <v>0.25540000000000002</v>
      </c>
      <c r="P5" s="96">
        <f>'Tab IX'!P5/'Tab IX'!P$30</f>
        <v>0.434</v>
      </c>
      <c r="Q5" s="96">
        <f>'Tab IX'!Q5/'Tab IX'!Q$30</f>
        <v>0.3105</v>
      </c>
      <c r="R5" s="96">
        <f>'Tab IX'!R5/'Tab IX'!R$30</f>
        <v>0.26040000000000002</v>
      </c>
      <c r="S5" s="96">
        <f>'Tab IX'!S5/'Tab IX'!S$30</f>
        <v>0.41460000000000002</v>
      </c>
      <c r="T5" s="96">
        <f>'Tab IX'!T5/'Tab IX'!T$30</f>
        <v>0.44879999999999998</v>
      </c>
      <c r="U5" s="96">
        <f>'Tab IX'!U5/'Tab IX'!U$30</f>
        <v>0.26350000000000001</v>
      </c>
      <c r="V5" s="96">
        <f>'Tab IX'!V5/'Tab IX'!V$30</f>
        <v>0.34029999999999999</v>
      </c>
      <c r="W5" s="96">
        <f>'Tab IX'!W5/'Tab IX'!W$30</f>
        <v>0.3196</v>
      </c>
      <c r="X5" s="96">
        <f>'Tab IX'!X5/'Tab IX'!X$30</f>
        <v>0.28449999999999998</v>
      </c>
      <c r="Y5" s="96">
        <f>'Tab IX'!Y5/'Tab IX'!Y$30</f>
        <v>0.46460000000000001</v>
      </c>
      <c r="Z5" s="96">
        <f>'Tab IX'!Z5/'Tab IX'!Z$30</f>
        <v>0.49980000000000002</v>
      </c>
      <c r="AA5" s="96">
        <f>'Tab IX'!AA5/'Tab IX'!AA$30</f>
        <v>0.36899999999999999</v>
      </c>
      <c r="AB5" s="96">
        <f>'Tab IX'!AB5/'Tab IX'!AB$30</f>
        <v>0.41039999999999999</v>
      </c>
      <c r="AC5" s="96">
        <f>'Tab IX'!AC5/'Tab IX'!AC$30</f>
        <v>0.41039999999999999</v>
      </c>
      <c r="AD5" s="96">
        <f>'Tab IX'!AD5/'Tab IX'!AD$30</f>
        <v>0.34539999999999998</v>
      </c>
      <c r="AE5" s="96">
        <f>'Tab IX'!AE5/'Tab IX'!AE$30</f>
        <v>0.54079999999999995</v>
      </c>
      <c r="AF5" s="96">
        <f>'Tab IX'!AF5/'Tab IX'!AF$30</f>
        <v>0.60850000000000004</v>
      </c>
      <c r="AG5" s="96">
        <f>'Tab IX'!AG5/'Tab IX'!AG$30</f>
        <v>0.22509999999999999</v>
      </c>
      <c r="AH5" s="96">
        <f>'Tab IX'!AH5/'Tab IX'!AH$30</f>
        <v>0.37090000000000001</v>
      </c>
      <c r="AI5" s="96">
        <f>'Tab IX'!AI5/'Tab IX'!AI$30</f>
        <v>0.50290000000000001</v>
      </c>
      <c r="AJ5" s="96">
        <f>'Tab IX'!AJ5/'Tab IX'!AJ$30</f>
        <v>0.27889999999999998</v>
      </c>
      <c r="AK5" s="96">
        <f>'Tab IX'!AK5/'Tab IX'!AK$30</f>
        <v>0.35630000000000001</v>
      </c>
      <c r="AL5" s="96">
        <f>'Tab IX'!AL5/'Tab IX'!AL$30</f>
        <v>0.2949</v>
      </c>
      <c r="AM5" s="96">
        <f>'Tab IX'!AM5/'Tab IX'!AM$30</f>
        <v>0.28699999999999998</v>
      </c>
      <c r="AN5" s="96">
        <f>'Tab IX'!AN5/'Tab IX'!AN$30</f>
        <v>0.53520000000000001</v>
      </c>
      <c r="AO5" s="96">
        <f>'Tab IX'!AO5/'Tab IX'!AO$30</f>
        <v>0.32990000000000003</v>
      </c>
      <c r="AP5" s="96">
        <f>'Tab IX'!AP5/'Tab IX'!AP$30</f>
        <v>0.32750000000000001</v>
      </c>
      <c r="AQ5" s="96">
        <f>'Tab IX'!AQ5/'Tab IX'!AQ$30</f>
        <v>0.33150000000000002</v>
      </c>
      <c r="AR5" s="96">
        <f>'Tab IX'!AR5/'Tab IX'!AR$30</f>
        <v>0.2291</v>
      </c>
      <c r="AS5" s="96">
        <f>'Tab IX'!AS5/'Tab IX'!AS$30</f>
        <v>0.18720000000000001</v>
      </c>
      <c r="AT5" s="96">
        <f>'Tab IX'!AT5/'Tab IX'!AT$30</f>
        <v>0.2482</v>
      </c>
      <c r="AU5" s="96">
        <f>'Tab IX'!AU5/'Tab IX'!AU$30</f>
        <v>0.24299999999999999</v>
      </c>
      <c r="AV5" s="96">
        <f>'Tab IX'!AV5/'Tab IX'!AV$30</f>
        <v>0.28449999999999998</v>
      </c>
      <c r="AW5" s="96">
        <f>'Tab IX'!AW5/'Tab IX'!AW$30</f>
        <v>0.2379</v>
      </c>
      <c r="AX5" s="96">
        <f>'Tab IX'!AX5/'Tab IX'!AX$30</f>
        <v>0.14199999999999999</v>
      </c>
      <c r="AY5" s="96">
        <f>'Tab IX'!AY5/'Tab IX'!AY$30</f>
        <v>0.18820000000000001</v>
      </c>
      <c r="AZ5" s="96">
        <f>'Tab IX'!AZ5/'Tab IX'!AZ$30</f>
        <v>0.25409999999999999</v>
      </c>
      <c r="BB5" s="64"/>
      <c r="BC5" s="64"/>
      <c r="BD5" s="64"/>
    </row>
    <row r="6" spans="1:56" s="25" customFormat="1" ht="24.75" customHeight="1" x14ac:dyDescent="0.25">
      <c r="A6" s="69" t="s">
        <v>105</v>
      </c>
      <c r="B6" s="62">
        <v>300</v>
      </c>
      <c r="C6" s="4" t="s">
        <v>170</v>
      </c>
      <c r="D6" s="96">
        <f>'Tab IX'!D6/'Tab IX'!D$30</f>
        <v>2.0000000000000001E-4</v>
      </c>
      <c r="E6" s="96">
        <f>'Tab IX'!E6/'Tab IX'!E$30</f>
        <v>3.0000000000000001E-3</v>
      </c>
      <c r="F6" s="96">
        <f>'Tab IX'!F6/'Tab IX'!F$30</f>
        <v>6.9999999999999999E-4</v>
      </c>
      <c r="G6" s="96">
        <f>'Tab IX'!G6/'Tab IX'!G$30</f>
        <v>0</v>
      </c>
      <c r="H6" s="96">
        <f>'Tab IX'!H6/'Tab IX'!H$30</f>
        <v>5.3E-3</v>
      </c>
      <c r="I6" s="96">
        <f>'Tab IX'!I6/'Tab IX'!I$30</f>
        <v>7.9000000000000008E-3</v>
      </c>
      <c r="J6" s="96">
        <f>'Tab IX'!J6/'Tab IX'!J$30</f>
        <v>4.3E-3</v>
      </c>
      <c r="K6" s="96">
        <f>'Tab IX'!K6/'Tab IX'!K$30</f>
        <v>0</v>
      </c>
      <c r="L6" s="96">
        <f>'Tab IX'!L6/'Tab IX'!L$30</f>
        <v>4.1000000000000003E-3</v>
      </c>
      <c r="M6" s="96">
        <f>'Tab IX'!M6/'Tab IX'!M$30</f>
        <v>0</v>
      </c>
      <c r="N6" s="96">
        <f>'Tab IX'!N6/'Tab IX'!N$30</f>
        <v>1.2999999999999999E-3</v>
      </c>
      <c r="O6" s="96">
        <f>'Tab IX'!O6/'Tab IX'!O$30</f>
        <v>2.0999999999999999E-3</v>
      </c>
      <c r="P6" s="96">
        <f>'Tab IX'!P6/'Tab IX'!P$30</f>
        <v>2.8999999999999998E-3</v>
      </c>
      <c r="Q6" s="96">
        <f>'Tab IX'!Q6/'Tab IX'!Q$30</f>
        <v>0</v>
      </c>
      <c r="R6" s="96">
        <f>'Tab IX'!R6/'Tab IX'!R$30</f>
        <v>1.4800000000000001E-2</v>
      </c>
      <c r="S6" s="96">
        <f>'Tab IX'!S6/'Tab IX'!S$30</f>
        <v>6.8999999999999999E-3</v>
      </c>
      <c r="T6" s="96">
        <f>'Tab IX'!T6/'Tab IX'!T$30</f>
        <v>4.4000000000000003E-3</v>
      </c>
      <c r="U6" s="96">
        <f>'Tab IX'!U6/'Tab IX'!U$30</f>
        <v>4.7000000000000002E-3</v>
      </c>
      <c r="V6" s="96">
        <f>'Tab IX'!V6/'Tab IX'!V$30</f>
        <v>1.54E-2</v>
      </c>
      <c r="W6" s="96">
        <f>'Tab IX'!W6/'Tab IX'!W$30</f>
        <v>1.67E-2</v>
      </c>
      <c r="X6" s="96">
        <f>'Tab IX'!X6/'Tab IX'!X$30</f>
        <v>6.0000000000000001E-3</v>
      </c>
      <c r="Y6" s="96">
        <f>'Tab IX'!Y6/'Tab IX'!Y$30</f>
        <v>1.6000000000000001E-3</v>
      </c>
      <c r="Z6" s="96">
        <f>'Tab IX'!Z6/'Tab IX'!Z$30</f>
        <v>0</v>
      </c>
      <c r="AA6" s="96">
        <f>'Tab IX'!AA6/'Tab IX'!AA$30</f>
        <v>6.8999999999999999E-3</v>
      </c>
      <c r="AB6" s="96">
        <f>'Tab IX'!AB6/'Tab IX'!AB$30</f>
        <v>4.5999999999999999E-3</v>
      </c>
      <c r="AC6" s="96">
        <f>'Tab IX'!AC6/'Tab IX'!AC$30</f>
        <v>0</v>
      </c>
      <c r="AD6" s="96">
        <f>'Tab IX'!AD6/'Tab IX'!AD$30</f>
        <v>4.0000000000000002E-4</v>
      </c>
      <c r="AE6" s="96">
        <f>'Tab IX'!AE6/'Tab IX'!AE$30</f>
        <v>5.5999999999999999E-3</v>
      </c>
      <c r="AF6" s="96">
        <f>'Tab IX'!AF6/'Tab IX'!AF$30</f>
        <v>5.1000000000000004E-3</v>
      </c>
      <c r="AG6" s="96">
        <f>'Tab IX'!AG6/'Tab IX'!AG$30</f>
        <v>1.5E-3</v>
      </c>
      <c r="AH6" s="96">
        <f>'Tab IX'!AH6/'Tab IX'!AH$30</f>
        <v>1.01E-2</v>
      </c>
      <c r="AI6" s="96">
        <f>'Tab IX'!AI6/'Tab IX'!AI$30</f>
        <v>0</v>
      </c>
      <c r="AJ6" s="96">
        <f>'Tab IX'!AJ6/'Tab IX'!AJ$30</f>
        <v>0</v>
      </c>
      <c r="AK6" s="96">
        <f>'Tab IX'!AK6/'Tab IX'!AK$30</f>
        <v>6.6E-3</v>
      </c>
      <c r="AL6" s="96">
        <f>'Tab IX'!AL6/'Tab IX'!AL$30</f>
        <v>0</v>
      </c>
      <c r="AM6" s="96">
        <f>'Tab IX'!AM6/'Tab IX'!AM$30</f>
        <v>2.9999999999999997E-4</v>
      </c>
      <c r="AN6" s="96">
        <f>'Tab IX'!AN6/'Tab IX'!AN$30</f>
        <v>8.6999999999999994E-3</v>
      </c>
      <c r="AO6" s="96">
        <f>'Tab IX'!AO6/'Tab IX'!AO$30</f>
        <v>4.8999999999999998E-3</v>
      </c>
      <c r="AP6" s="96">
        <f>'Tab IX'!AP6/'Tab IX'!AP$30</f>
        <v>1.8E-3</v>
      </c>
      <c r="AQ6" s="96">
        <f>'Tab IX'!AQ6/'Tab IX'!AQ$30</f>
        <v>4.1000000000000003E-3</v>
      </c>
      <c r="AR6" s="96">
        <f>'Tab IX'!AR6/'Tab IX'!AR$30</f>
        <v>9.2999999999999992E-3</v>
      </c>
      <c r="AS6" s="96">
        <f>'Tab IX'!AS6/'Tab IX'!AS$30</f>
        <v>3.3999999999999998E-3</v>
      </c>
      <c r="AT6" s="96">
        <f>'Tab IX'!AT6/'Tab IX'!AT$30</f>
        <v>5.8999999999999999E-3</v>
      </c>
      <c r="AU6" s="96">
        <f>'Tab IX'!AU6/'Tab IX'!AU$30</f>
        <v>4.5999999999999999E-3</v>
      </c>
      <c r="AV6" s="96">
        <f>'Tab IX'!AV6/'Tab IX'!AV$30</f>
        <v>4.4000000000000003E-3</v>
      </c>
      <c r="AW6" s="96">
        <f>'Tab IX'!AW6/'Tab IX'!AW$30</f>
        <v>5.4999999999999997E-3</v>
      </c>
      <c r="AX6" s="96">
        <f>'Tab IX'!AX6/'Tab IX'!AX$30</f>
        <v>2E-3</v>
      </c>
      <c r="AY6" s="96">
        <f>'Tab IX'!AY6/'Tab IX'!AY$30</f>
        <v>3.7000000000000002E-3</v>
      </c>
      <c r="AZ6" s="96">
        <f>'Tab IX'!AZ6/'Tab IX'!AZ$30</f>
        <v>3.8999999999999998E-3</v>
      </c>
      <c r="BB6" s="64"/>
      <c r="BC6" s="64"/>
      <c r="BD6" s="64"/>
    </row>
    <row r="7" spans="1:56" s="25" customFormat="1" ht="24.75" customHeight="1" x14ac:dyDescent="0.25">
      <c r="A7" s="69" t="s">
        <v>106</v>
      </c>
      <c r="B7" s="62">
        <v>400</v>
      </c>
      <c r="C7" s="4" t="s">
        <v>171</v>
      </c>
      <c r="D7" s="96">
        <f>'Tab IX'!D7/'Tab IX'!D$30</f>
        <v>0.1105</v>
      </c>
      <c r="E7" s="96">
        <f>'Tab IX'!E7/'Tab IX'!E$30</f>
        <v>7.6999999999999999E-2</v>
      </c>
      <c r="F7" s="96">
        <f>'Tab IX'!F7/'Tab IX'!F$30</f>
        <v>3.61E-2</v>
      </c>
      <c r="G7" s="96">
        <f>'Tab IX'!G7/'Tab IX'!G$30</f>
        <v>0.22670000000000001</v>
      </c>
      <c r="H7" s="96">
        <f>'Tab IX'!H7/'Tab IX'!H$30</f>
        <v>9.3899999999999997E-2</v>
      </c>
      <c r="I7" s="96">
        <f>'Tab IX'!I7/'Tab IX'!I$30</f>
        <v>0.1147</v>
      </c>
      <c r="J7" s="96">
        <f>'Tab IX'!J7/'Tab IX'!J$30</f>
        <v>0.1391</v>
      </c>
      <c r="K7" s="96">
        <f>'Tab IX'!K7/'Tab IX'!K$30</f>
        <v>0.15570000000000001</v>
      </c>
      <c r="L7" s="96">
        <f>'Tab IX'!L7/'Tab IX'!L$30</f>
        <v>4.1500000000000002E-2</v>
      </c>
      <c r="M7" s="96">
        <f>'Tab IX'!M7/'Tab IX'!M$30</f>
        <v>3.1800000000000002E-2</v>
      </c>
      <c r="N7" s="96">
        <f>'Tab IX'!N7/'Tab IX'!N$30</f>
        <v>0.1696</v>
      </c>
      <c r="O7" s="96">
        <f>'Tab IX'!O7/'Tab IX'!O$30</f>
        <v>0.14530000000000001</v>
      </c>
      <c r="P7" s="96">
        <f>'Tab IX'!P7/'Tab IX'!P$30</f>
        <v>1.8700000000000001E-2</v>
      </c>
      <c r="Q7" s="96">
        <f>'Tab IX'!Q7/'Tab IX'!Q$30</f>
        <v>0.3004</v>
      </c>
      <c r="R7" s="96">
        <f>'Tab IX'!R7/'Tab IX'!R$30</f>
        <v>4.1799999999999997E-2</v>
      </c>
      <c r="S7" s="96">
        <f>'Tab IX'!S7/'Tab IX'!S$30</f>
        <v>5.6099999999999997E-2</v>
      </c>
      <c r="T7" s="96">
        <f>'Tab IX'!T7/'Tab IX'!T$30</f>
        <v>4.5699999999999998E-2</v>
      </c>
      <c r="U7" s="96">
        <f>'Tab IX'!U7/'Tab IX'!U$30</f>
        <v>5.3699999999999998E-2</v>
      </c>
      <c r="V7" s="96">
        <f>'Tab IX'!V7/'Tab IX'!V$30</f>
        <v>0.1013</v>
      </c>
      <c r="W7" s="96">
        <f>'Tab IX'!W7/'Tab IX'!W$30</f>
        <v>8.2600000000000007E-2</v>
      </c>
      <c r="X7" s="96">
        <f>'Tab IX'!X7/'Tab IX'!X$30</f>
        <v>1.6199999999999999E-2</v>
      </c>
      <c r="Y7" s="96">
        <f>'Tab IX'!Y7/'Tab IX'!Y$30</f>
        <v>0.1948</v>
      </c>
      <c r="Z7" s="96">
        <f>'Tab IX'!Z7/'Tab IX'!Z$30</f>
        <v>0.12809999999999999</v>
      </c>
      <c r="AA7" s="96">
        <f>'Tab IX'!AA7/'Tab IX'!AA$30</f>
        <v>0.151</v>
      </c>
      <c r="AB7" s="96">
        <f>'Tab IX'!AB7/'Tab IX'!AB$30</f>
        <v>6.9099999999999995E-2</v>
      </c>
      <c r="AC7" s="96">
        <f>'Tab IX'!AC7/'Tab IX'!AC$30</f>
        <v>0</v>
      </c>
      <c r="AD7" s="96">
        <f>'Tab IX'!AD7/'Tab IX'!AD$30</f>
        <v>6.0900000000000003E-2</v>
      </c>
      <c r="AE7" s="96">
        <f>'Tab IX'!AE7/'Tab IX'!AE$30</f>
        <v>0</v>
      </c>
      <c r="AF7" s="96">
        <f>'Tab IX'!AF7/'Tab IX'!AF$30</f>
        <v>3.6900000000000002E-2</v>
      </c>
      <c r="AG7" s="96">
        <f>'Tab IX'!AG7/'Tab IX'!AG$30</f>
        <v>7.1300000000000002E-2</v>
      </c>
      <c r="AH7" s="96">
        <f>'Tab IX'!AH7/'Tab IX'!AH$30</f>
        <v>0.1482</v>
      </c>
      <c r="AI7" s="96">
        <f>'Tab IX'!AI7/'Tab IX'!AI$30</f>
        <v>5.04E-2</v>
      </c>
      <c r="AJ7" s="96">
        <f>'Tab IX'!AJ7/'Tab IX'!AJ$30</f>
        <v>0.40760000000000002</v>
      </c>
      <c r="AK7" s="96">
        <f>'Tab IX'!AK7/'Tab IX'!AK$30</f>
        <v>2.5000000000000001E-2</v>
      </c>
      <c r="AL7" s="96">
        <f>'Tab IX'!AL7/'Tab IX'!AL$30</f>
        <v>9.7000000000000003E-3</v>
      </c>
      <c r="AM7" s="96">
        <f>'Tab IX'!AM7/'Tab IX'!AM$30</f>
        <v>4.3999999999999997E-2</v>
      </c>
      <c r="AN7" s="96">
        <f>'Tab IX'!AN7/'Tab IX'!AN$30</f>
        <v>1.34E-2</v>
      </c>
      <c r="AO7" s="96">
        <f>'Tab IX'!AO7/'Tab IX'!AO$30</f>
        <v>7.1300000000000002E-2</v>
      </c>
      <c r="AP7" s="96">
        <f>'Tab IX'!AP7/'Tab IX'!AP$30</f>
        <v>3.7100000000000001E-2</v>
      </c>
      <c r="AQ7" s="96">
        <f>'Tab IX'!AQ7/'Tab IX'!AQ$30</f>
        <v>8.4599999999999995E-2</v>
      </c>
      <c r="AR7" s="96">
        <f>'Tab IX'!AR7/'Tab IX'!AR$30</f>
        <v>0.1053</v>
      </c>
      <c r="AS7" s="96">
        <f>'Tab IX'!AS7/'Tab IX'!AS$30</f>
        <v>9.8900000000000002E-2</v>
      </c>
      <c r="AT7" s="96">
        <f>'Tab IX'!AT7/'Tab IX'!AT$30</f>
        <v>6.1800000000000001E-2</v>
      </c>
      <c r="AU7" s="96">
        <f>'Tab IX'!AU7/'Tab IX'!AU$30</f>
        <v>8.2199999999999995E-2</v>
      </c>
      <c r="AV7" s="96">
        <f>'Tab IX'!AV7/'Tab IX'!AV$30</f>
        <v>8.8499999999999995E-2</v>
      </c>
      <c r="AW7" s="96">
        <f>'Tab IX'!AW7/'Tab IX'!AW$30</f>
        <v>9.0399999999999994E-2</v>
      </c>
      <c r="AX7" s="96">
        <f>'Tab IX'!AX7/'Tab IX'!AX$30</f>
        <v>0.222</v>
      </c>
      <c r="AY7" s="96">
        <f>'Tab IX'!AY7/'Tab IX'!AY$30</f>
        <v>0.15859999999999999</v>
      </c>
      <c r="AZ7" s="96">
        <f>'Tab IX'!AZ7/'Tab IX'!AZ$30</f>
        <v>0.1246</v>
      </c>
      <c r="BB7" s="64"/>
      <c r="BC7" s="64"/>
      <c r="BD7" s="64"/>
    </row>
    <row r="8" spans="1:56" ht="24.75" customHeight="1" x14ac:dyDescent="0.25">
      <c r="A8" s="72" t="s">
        <v>178</v>
      </c>
      <c r="B8" s="65">
        <v>421</v>
      </c>
      <c r="C8" s="75" t="s">
        <v>97</v>
      </c>
      <c r="D8" s="97">
        <f>'Tab IX'!D8/'Tab IX'!D$30</f>
        <v>7.6700000000000004E-2</v>
      </c>
      <c r="E8" s="97">
        <f>'Tab IX'!E8/'Tab IX'!E$30</f>
        <v>3.9E-2</v>
      </c>
      <c r="F8" s="97">
        <f>'Tab IX'!F8/'Tab IX'!F$30</f>
        <v>1.35E-2</v>
      </c>
      <c r="G8" s="97">
        <f>'Tab IX'!G8/'Tab IX'!G$30</f>
        <v>0.16020000000000001</v>
      </c>
      <c r="H8" s="97">
        <f>'Tab IX'!H8/'Tab IX'!H$30</f>
        <v>8.1100000000000005E-2</v>
      </c>
      <c r="I8" s="97">
        <f>'Tab IX'!I8/'Tab IX'!I$30</f>
        <v>9.6199999999999994E-2</v>
      </c>
      <c r="J8" s="97">
        <f>'Tab IX'!J8/'Tab IX'!J$30</f>
        <v>0.1137</v>
      </c>
      <c r="K8" s="97">
        <f>'Tab IX'!K8/'Tab IX'!K$30</f>
        <v>7.9500000000000001E-2</v>
      </c>
      <c r="L8" s="97">
        <f>'Tab IX'!L8/'Tab IX'!L$30</f>
        <v>0</v>
      </c>
      <c r="M8" s="97">
        <f>'Tab IX'!M8/'Tab IX'!M$30</f>
        <v>2.6599999999999999E-2</v>
      </c>
      <c r="N8" s="97">
        <f>'Tab IX'!N8/'Tab IX'!N$30</f>
        <v>4.24E-2</v>
      </c>
      <c r="O8" s="97">
        <f>'Tab IX'!O8/'Tab IX'!O$30</f>
        <v>5.2900000000000003E-2</v>
      </c>
      <c r="P8" s="97">
        <f>'Tab IX'!P8/'Tab IX'!P$30</f>
        <v>7.1999999999999998E-3</v>
      </c>
      <c r="Q8" s="97">
        <f>'Tab IX'!Q8/'Tab IX'!Q$30</f>
        <v>8.0299999999999996E-2</v>
      </c>
      <c r="R8" s="97">
        <f>'Tab IX'!R8/'Tab IX'!R$30</f>
        <v>1.6299999999999999E-2</v>
      </c>
      <c r="S8" s="97">
        <f>'Tab IX'!S8/'Tab IX'!S$30</f>
        <v>3.4599999999999999E-2</v>
      </c>
      <c r="T8" s="97">
        <f>'Tab IX'!T8/'Tab IX'!T$30</f>
        <v>3.6400000000000002E-2</v>
      </c>
      <c r="U8" s="97">
        <f>'Tab IX'!U8/'Tab IX'!U$30</f>
        <v>3.1399999999999997E-2</v>
      </c>
      <c r="V8" s="97">
        <f>'Tab IX'!V8/'Tab IX'!V$30</f>
        <v>5.6399999999999999E-2</v>
      </c>
      <c r="W8" s="97">
        <f>'Tab IX'!W8/'Tab IX'!W$30</f>
        <v>7.85E-2</v>
      </c>
      <c r="X8" s="97">
        <f>'Tab IX'!X8/'Tab IX'!X$30</f>
        <v>5.1000000000000004E-3</v>
      </c>
      <c r="Y8" s="97">
        <f>'Tab IX'!Y8/'Tab IX'!Y$30</f>
        <v>0.16389999999999999</v>
      </c>
      <c r="Z8" s="97">
        <f>'Tab IX'!Z8/'Tab IX'!Z$30</f>
        <v>5.8000000000000003E-2</v>
      </c>
      <c r="AA8" s="97">
        <f>'Tab IX'!AA8/'Tab IX'!AA$30</f>
        <v>4.4600000000000001E-2</v>
      </c>
      <c r="AB8" s="97">
        <f>'Tab IX'!AB8/'Tab IX'!AB$30</f>
        <v>6.8900000000000003E-2</v>
      </c>
      <c r="AC8" s="97">
        <f>'Tab IX'!AC8/'Tab IX'!AC$30</f>
        <v>0</v>
      </c>
      <c r="AD8" s="97">
        <f>'Tab IX'!AD8/'Tab IX'!AD$30</f>
        <v>0</v>
      </c>
      <c r="AE8" s="97">
        <f>'Tab IX'!AE8/'Tab IX'!AE$30</f>
        <v>0</v>
      </c>
      <c r="AF8" s="97">
        <f>'Tab IX'!AF8/'Tab IX'!AF$30</f>
        <v>3.6900000000000002E-2</v>
      </c>
      <c r="AG8" s="97">
        <f>'Tab IX'!AG8/'Tab IX'!AG$30</f>
        <v>2.9499999999999998E-2</v>
      </c>
      <c r="AH8" s="97">
        <f>'Tab IX'!AH8/'Tab IX'!AH$30</f>
        <v>8.8099999999999998E-2</v>
      </c>
      <c r="AI8" s="97">
        <f>'Tab IX'!AI8/'Tab IX'!AI$30</f>
        <v>4.3999999999999997E-2</v>
      </c>
      <c r="AJ8" s="97">
        <f>'Tab IX'!AJ8/'Tab IX'!AJ$30</f>
        <v>0</v>
      </c>
      <c r="AK8" s="97">
        <f>'Tab IX'!AK8/'Tab IX'!AK$30</f>
        <v>0</v>
      </c>
      <c r="AL8" s="97">
        <f>'Tab IX'!AL8/'Tab IX'!AL$30</f>
        <v>5.5999999999999999E-3</v>
      </c>
      <c r="AM8" s="97">
        <f>'Tab IX'!AM8/'Tab IX'!AM$30</f>
        <v>1.7100000000000001E-2</v>
      </c>
      <c r="AN8" s="97">
        <f>'Tab IX'!AN8/'Tab IX'!AN$30</f>
        <v>1.34E-2</v>
      </c>
      <c r="AO8" s="97">
        <f>'Tab IX'!AO8/'Tab IX'!AO$30</f>
        <v>7.1300000000000002E-2</v>
      </c>
      <c r="AP8" s="97">
        <f>'Tab IX'!AP8/'Tab IX'!AP$30</f>
        <v>8.9999999999999993E-3</v>
      </c>
      <c r="AQ8" s="97">
        <f>'Tab IX'!AQ8/'Tab IX'!AQ$30</f>
        <v>4.1000000000000002E-2</v>
      </c>
      <c r="AR8" s="97">
        <f>'Tab IX'!AR8/'Tab IX'!AR$30</f>
        <v>3.1E-2</v>
      </c>
      <c r="AS8" s="97">
        <f>'Tab IX'!AS8/'Tab IX'!AS$30</f>
        <v>1.9E-2</v>
      </c>
      <c r="AT8" s="97">
        <f>'Tab IX'!AT8/'Tab IX'!AT$30</f>
        <v>3.85E-2</v>
      </c>
      <c r="AU8" s="97">
        <f>'Tab IX'!AU8/'Tab IX'!AU$30</f>
        <v>3.95E-2</v>
      </c>
      <c r="AV8" s="97">
        <f>'Tab IX'!AV8/'Tab IX'!AV$30</f>
        <v>1.6299999999999999E-2</v>
      </c>
      <c r="AW8" s="97">
        <f>'Tab IX'!AW8/'Tab IX'!AW$30</f>
        <v>2.63E-2</v>
      </c>
      <c r="AX8" s="97">
        <f>'Tab IX'!AX8/'Tab IX'!AX$30</f>
        <v>1.6000000000000001E-3</v>
      </c>
      <c r="AY8" s="97">
        <f>'Tab IX'!AY8/'Tab IX'!AY$30</f>
        <v>1.35E-2</v>
      </c>
      <c r="AZ8" s="97">
        <f>'Tab IX'!AZ8/'Tab IX'!AZ$30</f>
        <v>2.6100000000000002E-2</v>
      </c>
      <c r="BB8" s="9"/>
      <c r="BC8" s="9"/>
      <c r="BD8" s="9"/>
    </row>
    <row r="9" spans="1:56" ht="24.75" customHeight="1" x14ac:dyDescent="0.25">
      <c r="A9" s="72" t="s">
        <v>179</v>
      </c>
      <c r="B9" s="67">
        <v>436</v>
      </c>
      <c r="C9" s="75" t="s">
        <v>98</v>
      </c>
      <c r="D9" s="97">
        <f>'Tab IX'!D9/'Tab IX'!D$30</f>
        <v>0</v>
      </c>
      <c r="E9" s="97">
        <f>'Tab IX'!E9/'Tab IX'!E$30</f>
        <v>0</v>
      </c>
      <c r="F9" s="97">
        <f>'Tab IX'!F9/'Tab IX'!F$30</f>
        <v>0</v>
      </c>
      <c r="G9" s="97">
        <f>'Tab IX'!G9/'Tab IX'!G$30</f>
        <v>0</v>
      </c>
      <c r="H9" s="97">
        <f>'Tab IX'!H9/'Tab IX'!H$30</f>
        <v>0</v>
      </c>
      <c r="I9" s="97">
        <f>'Tab IX'!I9/'Tab IX'!I$30</f>
        <v>0</v>
      </c>
      <c r="J9" s="97">
        <f>'Tab IX'!J9/'Tab IX'!J$30</f>
        <v>0</v>
      </c>
      <c r="K9" s="97">
        <f>'Tab IX'!K9/'Tab IX'!K$30</f>
        <v>0</v>
      </c>
      <c r="L9" s="97">
        <f>'Tab IX'!L9/'Tab IX'!L$30</f>
        <v>0</v>
      </c>
      <c r="M9" s="97">
        <f>'Tab IX'!M9/'Tab IX'!M$30</f>
        <v>0</v>
      </c>
      <c r="N9" s="97">
        <f>'Tab IX'!N9/'Tab IX'!N$30</f>
        <v>0</v>
      </c>
      <c r="O9" s="97">
        <f>'Tab IX'!O9/'Tab IX'!O$30</f>
        <v>0</v>
      </c>
      <c r="P9" s="97">
        <f>'Tab IX'!P9/'Tab IX'!P$30</f>
        <v>0</v>
      </c>
      <c r="Q9" s="97">
        <f>'Tab IX'!Q9/'Tab IX'!Q$30</f>
        <v>0</v>
      </c>
      <c r="R9" s="97">
        <f>'Tab IX'!R9/'Tab IX'!R$30</f>
        <v>0</v>
      </c>
      <c r="S9" s="97">
        <f>'Tab IX'!S9/'Tab IX'!S$30</f>
        <v>0</v>
      </c>
      <c r="T9" s="97">
        <f>'Tab IX'!T9/'Tab IX'!T$30</f>
        <v>0</v>
      </c>
      <c r="U9" s="97">
        <f>'Tab IX'!U9/'Tab IX'!U$30</f>
        <v>0</v>
      </c>
      <c r="V9" s="97">
        <f>'Tab IX'!V9/'Tab IX'!V$30</f>
        <v>0</v>
      </c>
      <c r="W9" s="97">
        <f>'Tab IX'!W9/'Tab IX'!W$30</f>
        <v>0</v>
      </c>
      <c r="X9" s="97">
        <f>'Tab IX'!X9/'Tab IX'!X$30</f>
        <v>0</v>
      </c>
      <c r="Y9" s="97">
        <f>'Tab IX'!Y9/'Tab IX'!Y$30</f>
        <v>0</v>
      </c>
      <c r="Z9" s="97">
        <f>'Tab IX'!Z9/'Tab IX'!Z$30</f>
        <v>1.5900000000000001E-2</v>
      </c>
      <c r="AA9" s="97">
        <f>'Tab IX'!AA9/'Tab IX'!AA$30</f>
        <v>0</v>
      </c>
      <c r="AB9" s="97">
        <f>'Tab IX'!AB9/'Tab IX'!AB$30</f>
        <v>0</v>
      </c>
      <c r="AC9" s="97">
        <f>'Tab IX'!AC9/'Tab IX'!AC$30</f>
        <v>0</v>
      </c>
      <c r="AD9" s="97">
        <f>'Tab IX'!AD9/'Tab IX'!AD$30</f>
        <v>0</v>
      </c>
      <c r="AE9" s="97">
        <f>'Tab IX'!AE9/'Tab IX'!AE$30</f>
        <v>0</v>
      </c>
      <c r="AF9" s="97">
        <f>'Tab IX'!AF9/'Tab IX'!AF$30</f>
        <v>0</v>
      </c>
      <c r="AG9" s="97">
        <f>'Tab IX'!AG9/'Tab IX'!AG$30</f>
        <v>0</v>
      </c>
      <c r="AH9" s="97">
        <f>'Tab IX'!AH9/'Tab IX'!AH$30</f>
        <v>0</v>
      </c>
      <c r="AI9" s="97">
        <f>'Tab IX'!AI9/'Tab IX'!AI$30</f>
        <v>0</v>
      </c>
      <c r="AJ9" s="97">
        <f>'Tab IX'!AJ9/'Tab IX'!AJ$30</f>
        <v>0</v>
      </c>
      <c r="AK9" s="97">
        <f>'Tab IX'!AK9/'Tab IX'!AK$30</f>
        <v>0</v>
      </c>
      <c r="AL9" s="97">
        <f>'Tab IX'!AL9/'Tab IX'!AL$30</f>
        <v>0</v>
      </c>
      <c r="AM9" s="97">
        <f>'Tab IX'!AM9/'Tab IX'!AM$30</f>
        <v>0</v>
      </c>
      <c r="AN9" s="97">
        <f>'Tab IX'!AN9/'Tab IX'!AN$30</f>
        <v>0</v>
      </c>
      <c r="AO9" s="97">
        <f>'Tab IX'!AO9/'Tab IX'!AO$30</f>
        <v>0</v>
      </c>
      <c r="AP9" s="97">
        <f>'Tab IX'!AP9/'Tab IX'!AP$30</f>
        <v>0</v>
      </c>
      <c r="AQ9" s="97">
        <f>'Tab IX'!AQ9/'Tab IX'!AQ$30</f>
        <v>2.0000000000000001E-4</v>
      </c>
      <c r="AR9" s="97">
        <f>'Tab IX'!AR9/'Tab IX'!AR$30</f>
        <v>0</v>
      </c>
      <c r="AS9" s="97">
        <f>'Tab IX'!AS9/'Tab IX'!AS$30</f>
        <v>0</v>
      </c>
      <c r="AT9" s="97">
        <f>'Tab IX'!AT9/'Tab IX'!AT$30</f>
        <v>1.5100000000000001E-2</v>
      </c>
      <c r="AU9" s="97">
        <f>'Tab IX'!AU9/'Tab IX'!AU$30</f>
        <v>0</v>
      </c>
      <c r="AV9" s="97">
        <f>'Tab IX'!AV9/'Tab IX'!AV$30</f>
        <v>0</v>
      </c>
      <c r="AW9" s="97">
        <f>'Tab IX'!AW9/'Tab IX'!AW$30</f>
        <v>2.0999999999999999E-3</v>
      </c>
      <c r="AX9" s="97">
        <f>'Tab IX'!AX9/'Tab IX'!AX$30</f>
        <v>1.4500000000000001E-2</v>
      </c>
      <c r="AY9" s="97">
        <f>'Tab IX'!AY9/'Tab IX'!AY$30</f>
        <v>8.5000000000000006E-3</v>
      </c>
      <c r="AZ9" s="97">
        <f>'Tab IX'!AZ9/'Tab IX'!AZ$30</f>
        <v>4.7000000000000002E-3</v>
      </c>
      <c r="BB9" s="9"/>
      <c r="BC9" s="9"/>
      <c r="BD9" s="9"/>
    </row>
    <row r="10" spans="1:56" ht="24.75" customHeight="1" x14ac:dyDescent="0.25">
      <c r="A10" s="72" t="s">
        <v>180</v>
      </c>
      <c r="B10" s="67">
        <v>451</v>
      </c>
      <c r="C10" s="75" t="s">
        <v>99</v>
      </c>
      <c r="D10" s="97">
        <f>'Tab IX'!D10/'Tab IX'!D$30</f>
        <v>1.34E-2</v>
      </c>
      <c r="E10" s="97">
        <f>'Tab IX'!E10/'Tab IX'!E$30</f>
        <v>6.0000000000000001E-3</v>
      </c>
      <c r="F10" s="97">
        <f>'Tab IX'!F10/'Tab IX'!F$30</f>
        <v>0</v>
      </c>
      <c r="G10" s="97">
        <f>'Tab IX'!G10/'Tab IX'!G$30</f>
        <v>4.0399999999999998E-2</v>
      </c>
      <c r="H10" s="97">
        <f>'Tab IX'!H10/'Tab IX'!H$30</f>
        <v>0</v>
      </c>
      <c r="I10" s="97">
        <f>'Tab IX'!I10/'Tab IX'!I$30</f>
        <v>9.7000000000000003E-3</v>
      </c>
      <c r="J10" s="97">
        <f>'Tab IX'!J10/'Tab IX'!J$30</f>
        <v>0</v>
      </c>
      <c r="K10" s="97">
        <f>'Tab IX'!K10/'Tab IX'!K$30</f>
        <v>7.4800000000000005E-2</v>
      </c>
      <c r="L10" s="97">
        <f>'Tab IX'!L10/'Tab IX'!L$30</f>
        <v>2.7000000000000001E-3</v>
      </c>
      <c r="M10" s="97">
        <f>'Tab IX'!M10/'Tab IX'!M$30</f>
        <v>0</v>
      </c>
      <c r="N10" s="97">
        <f>'Tab IX'!N10/'Tab IX'!N$30</f>
        <v>3.73E-2</v>
      </c>
      <c r="O10" s="97">
        <f>'Tab IX'!O10/'Tab IX'!O$30</f>
        <v>0</v>
      </c>
      <c r="P10" s="97">
        <f>'Tab IX'!P10/'Tab IX'!P$30</f>
        <v>0</v>
      </c>
      <c r="Q10" s="97">
        <f>'Tab IX'!Q10/'Tab IX'!Q$30</f>
        <v>2.46E-2</v>
      </c>
      <c r="R10" s="97">
        <f>'Tab IX'!R10/'Tab IX'!R$30</f>
        <v>0</v>
      </c>
      <c r="S10" s="97">
        <f>'Tab IX'!S10/'Tab IX'!S$30</f>
        <v>0</v>
      </c>
      <c r="T10" s="97">
        <f>'Tab IX'!T10/'Tab IX'!T$30</f>
        <v>1.2999999999999999E-3</v>
      </c>
      <c r="U10" s="97">
        <f>'Tab IX'!U10/'Tab IX'!U$30</f>
        <v>0</v>
      </c>
      <c r="V10" s="97">
        <f>'Tab IX'!V10/'Tab IX'!V$30</f>
        <v>0</v>
      </c>
      <c r="W10" s="97">
        <f>'Tab IX'!W10/'Tab IX'!W$30</f>
        <v>0</v>
      </c>
      <c r="X10" s="97">
        <f>'Tab IX'!X10/'Tab IX'!X$30</f>
        <v>5.0000000000000001E-4</v>
      </c>
      <c r="Y10" s="97">
        <f>'Tab IX'!Y10/'Tab IX'!Y$30</f>
        <v>0</v>
      </c>
      <c r="Z10" s="97">
        <f>'Tab IX'!Z10/'Tab IX'!Z$30</f>
        <v>5.4100000000000002E-2</v>
      </c>
      <c r="AA10" s="97">
        <f>'Tab IX'!AA10/'Tab IX'!AA$30</f>
        <v>0</v>
      </c>
      <c r="AB10" s="97">
        <f>'Tab IX'!AB10/'Tab IX'!AB$30</f>
        <v>0</v>
      </c>
      <c r="AC10" s="97">
        <f>'Tab IX'!AC10/'Tab IX'!AC$30</f>
        <v>0</v>
      </c>
      <c r="AD10" s="97">
        <f>'Tab IX'!AD10/'Tab IX'!AD$30</f>
        <v>2.1100000000000001E-2</v>
      </c>
      <c r="AE10" s="97">
        <f>'Tab IX'!AE10/'Tab IX'!AE$30</f>
        <v>0</v>
      </c>
      <c r="AF10" s="97">
        <f>'Tab IX'!AF10/'Tab IX'!AF$30</f>
        <v>0</v>
      </c>
      <c r="AG10" s="97">
        <f>'Tab IX'!AG10/'Tab IX'!AG$30</f>
        <v>0</v>
      </c>
      <c r="AH10" s="97">
        <f>'Tab IX'!AH10/'Tab IX'!AH$30</f>
        <v>1.8100000000000002E-2</v>
      </c>
      <c r="AI10" s="97">
        <f>'Tab IX'!AI10/'Tab IX'!AI$30</f>
        <v>0</v>
      </c>
      <c r="AJ10" s="97">
        <f>'Tab IX'!AJ10/'Tab IX'!AJ$30</f>
        <v>0</v>
      </c>
      <c r="AK10" s="97">
        <f>'Tab IX'!AK10/'Tab IX'!AK$30</f>
        <v>6.7999999999999996E-3</v>
      </c>
      <c r="AL10" s="97">
        <f>'Tab IX'!AL10/'Tab IX'!AL$30</f>
        <v>0</v>
      </c>
      <c r="AM10" s="97">
        <f>'Tab IX'!AM10/'Tab IX'!AM$30</f>
        <v>0</v>
      </c>
      <c r="AN10" s="97">
        <f>'Tab IX'!AN10/'Tab IX'!AN$30</f>
        <v>0</v>
      </c>
      <c r="AO10" s="97">
        <f>'Tab IX'!AO10/'Tab IX'!AO$30</f>
        <v>0</v>
      </c>
      <c r="AP10" s="97">
        <f>'Tab IX'!AP10/'Tab IX'!AP$30</f>
        <v>0</v>
      </c>
      <c r="AQ10" s="97">
        <f>'Tab IX'!AQ10/'Tab IX'!AQ$30</f>
        <v>5.7999999999999996E-3</v>
      </c>
      <c r="AR10" s="97">
        <f>'Tab IX'!AR10/'Tab IX'!AR$30</f>
        <v>0</v>
      </c>
      <c r="AS10" s="97">
        <f>'Tab IX'!AS10/'Tab IX'!AS$30</f>
        <v>6.2399999999999997E-2</v>
      </c>
      <c r="AT10" s="97">
        <f>'Tab IX'!AT10/'Tab IX'!AT$30</f>
        <v>0</v>
      </c>
      <c r="AU10" s="97">
        <f>'Tab IX'!AU10/'Tab IX'!AU$30</f>
        <v>3.2300000000000002E-2</v>
      </c>
      <c r="AV10" s="97">
        <f>'Tab IX'!AV10/'Tab IX'!AV$30</f>
        <v>0</v>
      </c>
      <c r="AW10" s="97">
        <f>'Tab IX'!AW10/'Tab IX'!AW$30</f>
        <v>1.9199999999999998E-2</v>
      </c>
      <c r="AX10" s="97">
        <f>'Tab IX'!AX10/'Tab IX'!AX$30</f>
        <v>0.1966</v>
      </c>
      <c r="AY10" s="97">
        <f>'Tab IX'!AY10/'Tab IX'!AY$30</f>
        <v>0.1111</v>
      </c>
      <c r="AZ10" s="97">
        <f>'Tab IX'!AZ10/'Tab IX'!AZ$30</f>
        <v>6.2700000000000006E-2</v>
      </c>
      <c r="BB10" s="9"/>
      <c r="BC10" s="9"/>
      <c r="BD10" s="9"/>
    </row>
    <row r="11" spans="1:56" ht="24.75" customHeight="1" x14ac:dyDescent="0.25">
      <c r="A11" s="72" t="s">
        <v>181</v>
      </c>
      <c r="B11" s="67">
        <v>455</v>
      </c>
      <c r="C11" s="75" t="s">
        <v>100</v>
      </c>
      <c r="D11" s="97">
        <f>'Tab IX'!D11/'Tab IX'!D$30</f>
        <v>0</v>
      </c>
      <c r="E11" s="97">
        <f>'Tab IX'!E11/'Tab IX'!E$30</f>
        <v>0</v>
      </c>
      <c r="F11" s="97">
        <f>'Tab IX'!F11/'Tab IX'!F$30</f>
        <v>0</v>
      </c>
      <c r="G11" s="97">
        <f>'Tab IX'!G11/'Tab IX'!G$30</f>
        <v>0</v>
      </c>
      <c r="H11" s="97">
        <f>'Tab IX'!H11/'Tab IX'!H$30</f>
        <v>0</v>
      </c>
      <c r="I11" s="97">
        <f>'Tab IX'!I11/'Tab IX'!I$30</f>
        <v>0</v>
      </c>
      <c r="J11" s="97">
        <f>'Tab IX'!J11/'Tab IX'!J$30</f>
        <v>0</v>
      </c>
      <c r="K11" s="97">
        <f>'Tab IX'!K11/'Tab IX'!K$30</f>
        <v>0</v>
      </c>
      <c r="L11" s="97">
        <f>'Tab IX'!L11/'Tab IX'!L$30</f>
        <v>0</v>
      </c>
      <c r="M11" s="97">
        <f>'Tab IX'!M11/'Tab IX'!M$30</f>
        <v>0</v>
      </c>
      <c r="N11" s="97">
        <f>'Tab IX'!N11/'Tab IX'!N$30</f>
        <v>0</v>
      </c>
      <c r="O11" s="97">
        <f>'Tab IX'!O11/'Tab IX'!O$30</f>
        <v>0</v>
      </c>
      <c r="P11" s="97">
        <f>'Tab IX'!P11/'Tab IX'!P$30</f>
        <v>0</v>
      </c>
      <c r="Q11" s="97">
        <f>'Tab IX'!Q11/'Tab IX'!Q$30</f>
        <v>0</v>
      </c>
      <c r="R11" s="97">
        <f>'Tab IX'!R11/'Tab IX'!R$30</f>
        <v>0</v>
      </c>
      <c r="S11" s="97">
        <f>'Tab IX'!S11/'Tab IX'!S$30</f>
        <v>0</v>
      </c>
      <c r="T11" s="97">
        <f>'Tab IX'!T11/'Tab IX'!T$30</f>
        <v>0</v>
      </c>
      <c r="U11" s="97">
        <f>'Tab IX'!U11/'Tab IX'!U$30</f>
        <v>0</v>
      </c>
      <c r="V11" s="97">
        <f>'Tab IX'!V11/'Tab IX'!V$30</f>
        <v>0</v>
      </c>
      <c r="W11" s="97">
        <f>'Tab IX'!W11/'Tab IX'!W$30</f>
        <v>0</v>
      </c>
      <c r="X11" s="97">
        <f>'Tab IX'!X11/'Tab IX'!X$30</f>
        <v>0</v>
      </c>
      <c r="Y11" s="97">
        <f>'Tab IX'!Y11/'Tab IX'!Y$30</f>
        <v>0</v>
      </c>
      <c r="Z11" s="97">
        <f>'Tab IX'!Z11/'Tab IX'!Z$30</f>
        <v>0</v>
      </c>
      <c r="AA11" s="97">
        <f>'Tab IX'!AA11/'Tab IX'!AA$30</f>
        <v>0</v>
      </c>
      <c r="AB11" s="97">
        <f>'Tab IX'!AB11/'Tab IX'!AB$30</f>
        <v>0</v>
      </c>
      <c r="AC11" s="97">
        <f>'Tab IX'!AC11/'Tab IX'!AC$30</f>
        <v>0</v>
      </c>
      <c r="AD11" s="97">
        <f>'Tab IX'!AD11/'Tab IX'!AD$30</f>
        <v>0</v>
      </c>
      <c r="AE11" s="97">
        <f>'Tab IX'!AE11/'Tab IX'!AE$30</f>
        <v>0</v>
      </c>
      <c r="AF11" s="97">
        <f>'Tab IX'!AF11/'Tab IX'!AF$30</f>
        <v>0</v>
      </c>
      <c r="AG11" s="97">
        <f>'Tab IX'!AG11/'Tab IX'!AG$30</f>
        <v>0</v>
      </c>
      <c r="AH11" s="97">
        <f>'Tab IX'!AH11/'Tab IX'!AH$30</f>
        <v>0</v>
      </c>
      <c r="AI11" s="97">
        <f>'Tab IX'!AI11/'Tab IX'!AI$30</f>
        <v>0</v>
      </c>
      <c r="AJ11" s="97">
        <f>'Tab IX'!AJ11/'Tab IX'!AJ$30</f>
        <v>0</v>
      </c>
      <c r="AK11" s="97">
        <f>'Tab IX'!AK11/'Tab IX'!AK$30</f>
        <v>0</v>
      </c>
      <c r="AL11" s="97">
        <f>'Tab IX'!AL11/'Tab IX'!AL$30</f>
        <v>0</v>
      </c>
      <c r="AM11" s="97">
        <f>'Tab IX'!AM11/'Tab IX'!AM$30</f>
        <v>0</v>
      </c>
      <c r="AN11" s="97">
        <f>'Tab IX'!AN11/'Tab IX'!AN$30</f>
        <v>0</v>
      </c>
      <c r="AO11" s="97">
        <f>'Tab IX'!AO11/'Tab IX'!AO$30</f>
        <v>0</v>
      </c>
      <c r="AP11" s="97">
        <f>'Tab IX'!AP11/'Tab IX'!AP$30</f>
        <v>0</v>
      </c>
      <c r="AQ11" s="97">
        <f>'Tab IX'!AQ11/'Tab IX'!AQ$30</f>
        <v>0</v>
      </c>
      <c r="AR11" s="97">
        <f>'Tab IX'!AR11/'Tab IX'!AR$30</f>
        <v>0</v>
      </c>
      <c r="AS11" s="97">
        <f>'Tab IX'!AS11/'Tab IX'!AS$30</f>
        <v>0</v>
      </c>
      <c r="AT11" s="97">
        <f>'Tab IX'!AT11/'Tab IX'!AT$30</f>
        <v>0</v>
      </c>
      <c r="AU11" s="97">
        <f>'Tab IX'!AU11/'Tab IX'!AU$30</f>
        <v>0</v>
      </c>
      <c r="AV11" s="97">
        <f>'Tab IX'!AV11/'Tab IX'!AV$30</f>
        <v>1.6E-2</v>
      </c>
      <c r="AW11" s="97">
        <f>'Tab IX'!AW11/'Tab IX'!AW$30</f>
        <v>4.1999999999999997E-3</v>
      </c>
      <c r="AX11" s="97">
        <f>'Tab IX'!AX11/'Tab IX'!AX$30</f>
        <v>0</v>
      </c>
      <c r="AY11" s="97">
        <f>'Tab IX'!AY11/'Tab IX'!AY$30</f>
        <v>2E-3</v>
      </c>
      <c r="AZ11" s="97">
        <f>'Tab IX'!AZ11/'Tab IX'!AZ$30</f>
        <v>1.1000000000000001E-3</v>
      </c>
      <c r="BB11" s="9"/>
      <c r="BC11" s="9"/>
      <c r="BD11" s="9"/>
    </row>
    <row r="12" spans="1:56" ht="24.75" customHeight="1" x14ac:dyDescent="0.25">
      <c r="A12" s="72" t="s">
        <v>182</v>
      </c>
      <c r="B12" s="67">
        <v>473</v>
      </c>
      <c r="C12" s="75" t="s">
        <v>101</v>
      </c>
      <c r="D12" s="97">
        <f>'Tab IX'!D12/'Tab IX'!D$30</f>
        <v>1.4800000000000001E-2</v>
      </c>
      <c r="E12" s="97">
        <f>'Tab IX'!E12/'Tab IX'!E$30</f>
        <v>1.61E-2</v>
      </c>
      <c r="F12" s="97">
        <f>'Tab IX'!F12/'Tab IX'!F$30</f>
        <v>1.84E-2</v>
      </c>
      <c r="G12" s="97">
        <f>'Tab IX'!G12/'Tab IX'!G$30</f>
        <v>8.6E-3</v>
      </c>
      <c r="H12" s="97">
        <f>'Tab IX'!H12/'Tab IX'!H$30</f>
        <v>8.0999999999999996E-3</v>
      </c>
      <c r="I12" s="97">
        <f>'Tab IX'!I12/'Tab IX'!I$30</f>
        <v>2.8999999999999998E-3</v>
      </c>
      <c r="J12" s="97">
        <f>'Tab IX'!J12/'Tab IX'!J$30</f>
        <v>8.6999999999999994E-3</v>
      </c>
      <c r="K12" s="97">
        <f>'Tab IX'!K12/'Tab IX'!K$30</f>
        <v>0</v>
      </c>
      <c r="L12" s="97">
        <f>'Tab IX'!L12/'Tab IX'!L$30</f>
        <v>0</v>
      </c>
      <c r="M12" s="97">
        <f>'Tab IX'!M12/'Tab IX'!M$30</f>
        <v>5.1999999999999998E-3</v>
      </c>
      <c r="N12" s="97">
        <f>'Tab IX'!N12/'Tab IX'!N$30</f>
        <v>5.4999999999999997E-3</v>
      </c>
      <c r="O12" s="97">
        <f>'Tab IX'!O12/'Tab IX'!O$30</f>
        <v>1.4800000000000001E-2</v>
      </c>
      <c r="P12" s="97">
        <f>'Tab IX'!P12/'Tab IX'!P$30</f>
        <v>1.15E-2</v>
      </c>
      <c r="Q12" s="97">
        <f>'Tab IX'!Q12/'Tab IX'!Q$30</f>
        <v>2.0199999999999999E-2</v>
      </c>
      <c r="R12" s="97">
        <f>'Tab IX'!R12/'Tab IX'!R$30</f>
        <v>6.0000000000000001E-3</v>
      </c>
      <c r="S12" s="97">
        <f>'Tab IX'!S12/'Tab IX'!S$30</f>
        <v>1.7899999999999999E-2</v>
      </c>
      <c r="T12" s="97">
        <f>'Tab IX'!T12/'Tab IX'!T$30</f>
        <v>8.0000000000000002E-3</v>
      </c>
      <c r="U12" s="97">
        <f>'Tab IX'!U12/'Tab IX'!U$30</f>
        <v>0</v>
      </c>
      <c r="V12" s="97">
        <f>'Tab IX'!V12/'Tab IX'!V$30</f>
        <v>1.9599999999999999E-2</v>
      </c>
      <c r="W12" s="97">
        <f>'Tab IX'!W12/'Tab IX'!W$30</f>
        <v>4.1000000000000003E-3</v>
      </c>
      <c r="X12" s="97">
        <f>'Tab IX'!X12/'Tab IX'!X$30</f>
        <v>2.5000000000000001E-3</v>
      </c>
      <c r="Y12" s="97">
        <f>'Tab IX'!Y12/'Tab IX'!Y$30</f>
        <v>0</v>
      </c>
      <c r="Z12" s="97">
        <f>'Tab IX'!Z12/'Tab IX'!Z$30</f>
        <v>0</v>
      </c>
      <c r="AA12" s="97">
        <f>'Tab IX'!AA12/'Tab IX'!AA$30</f>
        <v>2.06E-2</v>
      </c>
      <c r="AB12" s="97">
        <f>'Tab IX'!AB12/'Tab IX'!AB$30</f>
        <v>2.0000000000000001E-4</v>
      </c>
      <c r="AC12" s="97">
        <f>'Tab IX'!AC12/'Tab IX'!AC$30</f>
        <v>0</v>
      </c>
      <c r="AD12" s="97">
        <f>'Tab IX'!AD12/'Tab IX'!AD$30</f>
        <v>1.49E-2</v>
      </c>
      <c r="AE12" s="97">
        <f>'Tab IX'!AE12/'Tab IX'!AE$30</f>
        <v>0</v>
      </c>
      <c r="AF12" s="97">
        <f>'Tab IX'!AF12/'Tab IX'!AF$30</f>
        <v>0</v>
      </c>
      <c r="AG12" s="97">
        <f>'Tab IX'!AG12/'Tab IX'!AG$30</f>
        <v>9.9000000000000008E-3</v>
      </c>
      <c r="AH12" s="97">
        <f>'Tab IX'!AH12/'Tab IX'!AH$30</f>
        <v>5.8999999999999999E-3</v>
      </c>
      <c r="AI12" s="97">
        <f>'Tab IX'!AI12/'Tab IX'!AI$30</f>
        <v>6.4000000000000003E-3</v>
      </c>
      <c r="AJ12" s="97">
        <f>'Tab IX'!AJ12/'Tab IX'!AJ$30</f>
        <v>0</v>
      </c>
      <c r="AK12" s="97">
        <f>'Tab IX'!AK12/'Tab IX'!AK$30</f>
        <v>1.8100000000000002E-2</v>
      </c>
      <c r="AL12" s="97">
        <f>'Tab IX'!AL12/'Tab IX'!AL$30</f>
        <v>3.5999999999999999E-3</v>
      </c>
      <c r="AM12" s="97">
        <f>'Tab IX'!AM12/'Tab IX'!AM$30</f>
        <v>9.4999999999999998E-3</v>
      </c>
      <c r="AN12" s="97">
        <f>'Tab IX'!AN12/'Tab IX'!AN$30</f>
        <v>0</v>
      </c>
      <c r="AO12" s="97">
        <f>'Tab IX'!AO12/'Tab IX'!AO$30</f>
        <v>0</v>
      </c>
      <c r="AP12" s="97">
        <f>'Tab IX'!AP12/'Tab IX'!AP$30</f>
        <v>2.3900000000000001E-2</v>
      </c>
      <c r="AQ12" s="97">
        <f>'Tab IX'!AQ12/'Tab IX'!AQ$30</f>
        <v>8.0000000000000002E-3</v>
      </c>
      <c r="AR12" s="97">
        <f>'Tab IX'!AR12/'Tab IX'!AR$30</f>
        <v>1.7000000000000001E-2</v>
      </c>
      <c r="AS12" s="97">
        <f>'Tab IX'!AS12/'Tab IX'!AS$30</f>
        <v>5.7000000000000002E-3</v>
      </c>
      <c r="AT12" s="97">
        <f>'Tab IX'!AT12/'Tab IX'!AT$30</f>
        <v>8.2000000000000007E-3</v>
      </c>
      <c r="AU12" s="97">
        <f>'Tab IX'!AU12/'Tab IX'!AU$30</f>
        <v>5.0000000000000001E-3</v>
      </c>
      <c r="AV12" s="97">
        <f>'Tab IX'!AV12/'Tab IX'!AV$30</f>
        <v>5.1999999999999998E-3</v>
      </c>
      <c r="AW12" s="97">
        <f>'Tab IX'!AW12/'Tab IX'!AW$30</f>
        <v>8.3999999999999995E-3</v>
      </c>
      <c r="AX12" s="97">
        <f>'Tab IX'!AX12/'Tab IX'!AX$30</f>
        <v>3.5000000000000001E-3</v>
      </c>
      <c r="AY12" s="97">
        <f>'Tab IX'!AY12/'Tab IX'!AY$30</f>
        <v>5.8999999999999999E-3</v>
      </c>
      <c r="AZ12" s="97">
        <f>'Tab IX'!AZ12/'Tab IX'!AZ$30</f>
        <v>6.7999999999999996E-3</v>
      </c>
      <c r="BB12" s="9"/>
      <c r="BC12" s="9"/>
      <c r="BD12" s="9"/>
    </row>
    <row r="13" spans="1:56" ht="24.75" customHeight="1" x14ac:dyDescent="0.25">
      <c r="A13" s="72" t="s">
        <v>183</v>
      </c>
      <c r="B13" s="60" t="s">
        <v>102</v>
      </c>
      <c r="C13" s="75" t="s">
        <v>103</v>
      </c>
      <c r="D13" s="97">
        <f>'Tab IX'!D13/'Tab IX'!D$30</f>
        <v>5.4999999999999997E-3</v>
      </c>
      <c r="E13" s="97">
        <f>'Tab IX'!E13/'Tab IX'!E$30</f>
        <v>1.5900000000000001E-2</v>
      </c>
      <c r="F13" s="97">
        <f>'Tab IX'!F13/'Tab IX'!F$30</f>
        <v>4.1999999999999997E-3</v>
      </c>
      <c r="G13" s="97">
        <f>'Tab IX'!G13/'Tab IX'!G$30</f>
        <v>1.7500000000000002E-2</v>
      </c>
      <c r="H13" s="97">
        <f>'Tab IX'!H13/'Tab IX'!H$30</f>
        <v>4.7000000000000002E-3</v>
      </c>
      <c r="I13" s="97">
        <f>'Tab IX'!I13/'Tab IX'!I$30</f>
        <v>5.8999999999999999E-3</v>
      </c>
      <c r="J13" s="97">
        <f>'Tab IX'!J13/'Tab IX'!J$30</f>
        <v>1.67E-2</v>
      </c>
      <c r="K13" s="97">
        <f>'Tab IX'!K13/'Tab IX'!K$30</f>
        <v>1.4E-3</v>
      </c>
      <c r="L13" s="97">
        <f>'Tab IX'!L13/'Tab IX'!L$30</f>
        <v>3.8800000000000001E-2</v>
      </c>
      <c r="M13" s="97">
        <f>'Tab IX'!M13/'Tab IX'!M$30</f>
        <v>0</v>
      </c>
      <c r="N13" s="97">
        <f>'Tab IX'!N13/'Tab IX'!N$30</f>
        <v>8.4400000000000003E-2</v>
      </c>
      <c r="O13" s="97">
        <f>'Tab IX'!O13/'Tab IX'!O$30</f>
        <v>7.7600000000000002E-2</v>
      </c>
      <c r="P13" s="97">
        <f>'Tab IX'!P13/'Tab IX'!P$30</f>
        <v>0</v>
      </c>
      <c r="Q13" s="97">
        <f>'Tab IX'!Q13/'Tab IX'!Q$30</f>
        <v>0.17530000000000001</v>
      </c>
      <c r="R13" s="97">
        <f>'Tab IX'!R13/'Tab IX'!R$30</f>
        <v>1.95E-2</v>
      </c>
      <c r="S13" s="97">
        <f>'Tab IX'!S13/'Tab IX'!S$30</f>
        <v>3.5000000000000001E-3</v>
      </c>
      <c r="T13" s="97">
        <f>'Tab IX'!T13/'Tab IX'!T$30</f>
        <v>0</v>
      </c>
      <c r="U13" s="97">
        <f>'Tab IX'!U13/'Tab IX'!U$30</f>
        <v>2.23E-2</v>
      </c>
      <c r="V13" s="97">
        <f>'Tab IX'!V13/'Tab IX'!V$30</f>
        <v>2.53E-2</v>
      </c>
      <c r="W13" s="97">
        <f>'Tab IX'!W13/'Tab IX'!W$30</f>
        <v>0</v>
      </c>
      <c r="X13" s="97">
        <f>'Tab IX'!X13/'Tab IX'!X$30</f>
        <v>8.0999999999999996E-3</v>
      </c>
      <c r="Y13" s="97">
        <f>'Tab IX'!Y13/'Tab IX'!Y$30</f>
        <v>3.0800000000000001E-2</v>
      </c>
      <c r="Z13" s="97">
        <f>'Tab IX'!Z13/'Tab IX'!Z$30</f>
        <v>0</v>
      </c>
      <c r="AA13" s="97">
        <f>'Tab IX'!AA13/'Tab IX'!AA$30</f>
        <v>8.5900000000000004E-2</v>
      </c>
      <c r="AB13" s="97">
        <f>'Tab IX'!AB13/'Tab IX'!AB$30</f>
        <v>0</v>
      </c>
      <c r="AC13" s="97">
        <f>'Tab IX'!AC13/'Tab IX'!AC$30</f>
        <v>0</v>
      </c>
      <c r="AD13" s="97">
        <f>'Tab IX'!AD13/'Tab IX'!AD$30</f>
        <v>2.4899999999999999E-2</v>
      </c>
      <c r="AE13" s="97">
        <f>'Tab IX'!AE13/'Tab IX'!AE$30</f>
        <v>0</v>
      </c>
      <c r="AF13" s="97">
        <f>'Tab IX'!AF13/'Tab IX'!AF$30</f>
        <v>0</v>
      </c>
      <c r="AG13" s="97">
        <f>'Tab IX'!AG13/'Tab IX'!AG$30</f>
        <v>3.2000000000000001E-2</v>
      </c>
      <c r="AH13" s="97">
        <f>'Tab IX'!AH13/'Tab IX'!AH$30</f>
        <v>3.61E-2</v>
      </c>
      <c r="AI13" s="97">
        <f>'Tab IX'!AI13/'Tab IX'!AI$30</f>
        <v>0</v>
      </c>
      <c r="AJ13" s="97">
        <f>'Tab IX'!AJ13/'Tab IX'!AJ$30</f>
        <v>0.40760000000000002</v>
      </c>
      <c r="AK13" s="97">
        <f>'Tab IX'!AK13/'Tab IX'!AK$30</f>
        <v>0</v>
      </c>
      <c r="AL13" s="97">
        <f>'Tab IX'!AL13/'Tab IX'!AL$30</f>
        <v>5.0000000000000001E-4</v>
      </c>
      <c r="AM13" s="97">
        <f>'Tab IX'!AM13/'Tab IX'!AM$30</f>
        <v>1.7399999999999999E-2</v>
      </c>
      <c r="AN13" s="97">
        <f>'Tab IX'!AN13/'Tab IX'!AN$30</f>
        <v>0</v>
      </c>
      <c r="AO13" s="97">
        <f>'Tab IX'!AO13/'Tab IX'!AO$30</f>
        <v>0</v>
      </c>
      <c r="AP13" s="97">
        <f>'Tab IX'!AP13/'Tab IX'!AP$30</f>
        <v>4.1000000000000003E-3</v>
      </c>
      <c r="AQ13" s="97">
        <f>'Tab IX'!AQ13/'Tab IX'!AQ$30</f>
        <v>2.9600000000000001E-2</v>
      </c>
      <c r="AR13" s="97">
        <f>'Tab IX'!AR13/'Tab IX'!AR$30</f>
        <v>5.7299999999999997E-2</v>
      </c>
      <c r="AS13" s="97">
        <f>'Tab IX'!AS13/'Tab IX'!AS$30</f>
        <v>1.18E-2</v>
      </c>
      <c r="AT13" s="97">
        <f>'Tab IX'!AT13/'Tab IX'!AT$30</f>
        <v>0</v>
      </c>
      <c r="AU13" s="97">
        <f>'Tab IX'!AU13/'Tab IX'!AU$30</f>
        <v>5.4000000000000003E-3</v>
      </c>
      <c r="AV13" s="97">
        <f>'Tab IX'!AV13/'Tab IX'!AV$30</f>
        <v>5.0999999999999997E-2</v>
      </c>
      <c r="AW13" s="97">
        <f>'Tab IX'!AW13/'Tab IX'!AW$30</f>
        <v>3.0200000000000001E-2</v>
      </c>
      <c r="AX13" s="97">
        <f>'Tab IX'!AX13/'Tab IX'!AX$30</f>
        <v>5.7999999999999996E-3</v>
      </c>
      <c r="AY13" s="97">
        <f>'Tab IX'!AY13/'Tab IX'!AY$30</f>
        <v>1.7600000000000001E-2</v>
      </c>
      <c r="AZ13" s="97">
        <f>'Tab IX'!AZ13/'Tab IX'!AZ$30</f>
        <v>2.3099999999999999E-2</v>
      </c>
      <c r="BB13" s="9"/>
      <c r="BC13" s="9"/>
      <c r="BD13" s="9"/>
    </row>
    <row r="14" spans="1:56" s="25" customFormat="1" ht="24.75" customHeight="1" x14ac:dyDescent="0.25">
      <c r="A14" s="69" t="s">
        <v>107</v>
      </c>
      <c r="B14" s="74">
        <v>500</v>
      </c>
      <c r="C14" s="4" t="s">
        <v>172</v>
      </c>
      <c r="D14" s="96">
        <f>'Tab IX'!D14/'Tab IX'!D$30</f>
        <v>3.56E-2</v>
      </c>
      <c r="E14" s="96">
        <f>'Tab IX'!E14/'Tab IX'!E$30</f>
        <v>8.5000000000000006E-3</v>
      </c>
      <c r="F14" s="96">
        <f>'Tab IX'!F14/'Tab IX'!F$30</f>
        <v>1.23E-2</v>
      </c>
      <c r="G14" s="96">
        <f>'Tab IX'!G14/'Tab IX'!G$30</f>
        <v>2.0000000000000001E-4</v>
      </c>
      <c r="H14" s="96">
        <f>'Tab IX'!H14/'Tab IX'!H$30</f>
        <v>2.5000000000000001E-2</v>
      </c>
      <c r="I14" s="96">
        <f>'Tab IX'!I14/'Tab IX'!I$30</f>
        <v>2.7099999999999999E-2</v>
      </c>
      <c r="J14" s="96">
        <f>'Tab IX'!J14/'Tab IX'!J$30</f>
        <v>3.5999999999999999E-3</v>
      </c>
      <c r="K14" s="96">
        <f>'Tab IX'!K14/'Tab IX'!K$30</f>
        <v>5.7200000000000001E-2</v>
      </c>
      <c r="L14" s="96">
        <f>'Tab IX'!L14/'Tab IX'!L$30</f>
        <v>6.93E-2</v>
      </c>
      <c r="M14" s="96">
        <f>'Tab IX'!M14/'Tab IX'!M$30</f>
        <v>4.3999999999999997E-2</v>
      </c>
      <c r="N14" s="96">
        <f>'Tab IX'!N14/'Tab IX'!N$30</f>
        <v>7.8E-2</v>
      </c>
      <c r="O14" s="96">
        <f>'Tab IX'!O14/'Tab IX'!O$30</f>
        <v>2.69E-2</v>
      </c>
      <c r="P14" s="96">
        <f>'Tab IX'!P14/'Tab IX'!P$30</f>
        <v>1.26E-2</v>
      </c>
      <c r="Q14" s="96">
        <f>'Tab IX'!Q14/'Tab IX'!Q$30</f>
        <v>0</v>
      </c>
      <c r="R14" s="96">
        <f>'Tab IX'!R14/'Tab IX'!R$30</f>
        <v>7.0999999999999994E-2</v>
      </c>
      <c r="S14" s="96">
        <f>'Tab IX'!S14/'Tab IX'!S$30</f>
        <v>2.9700000000000001E-2</v>
      </c>
      <c r="T14" s="96">
        <f>'Tab IX'!T14/'Tab IX'!T$30</f>
        <v>1.6400000000000001E-2</v>
      </c>
      <c r="U14" s="96">
        <f>'Tab IX'!U14/'Tab IX'!U$30</f>
        <v>4.2999999999999997E-2</v>
      </c>
      <c r="V14" s="96">
        <f>'Tab IX'!V14/'Tab IX'!V$30</f>
        <v>1.84E-2</v>
      </c>
      <c r="W14" s="96">
        <f>'Tab IX'!W14/'Tab IX'!W$30</f>
        <v>2.2100000000000002E-2</v>
      </c>
      <c r="X14" s="96">
        <f>'Tab IX'!X14/'Tab IX'!X$30</f>
        <v>2.69E-2</v>
      </c>
      <c r="Y14" s="96">
        <f>'Tab IX'!Y14/'Tab IX'!Y$30</f>
        <v>7.4999999999999997E-3</v>
      </c>
      <c r="Z14" s="96">
        <f>'Tab IX'!Z14/'Tab IX'!Z$30</f>
        <v>4.0800000000000003E-2</v>
      </c>
      <c r="AA14" s="96">
        <f>'Tab IX'!AA14/'Tab IX'!AA$30</f>
        <v>2.3999999999999998E-3</v>
      </c>
      <c r="AB14" s="96">
        <f>'Tab IX'!AB14/'Tab IX'!AB$30</f>
        <v>1.7899999999999999E-2</v>
      </c>
      <c r="AC14" s="96">
        <f>'Tab IX'!AC14/'Tab IX'!AC$30</f>
        <v>3.2000000000000002E-3</v>
      </c>
      <c r="AD14" s="96">
        <f>'Tab IX'!AD14/'Tab IX'!AD$30</f>
        <v>1.8E-3</v>
      </c>
      <c r="AE14" s="96">
        <f>'Tab IX'!AE14/'Tab IX'!AE$30</f>
        <v>3.0000000000000001E-3</v>
      </c>
      <c r="AF14" s="96">
        <f>'Tab IX'!AF14/'Tab IX'!AF$30</f>
        <v>4.7000000000000002E-3</v>
      </c>
      <c r="AG14" s="96">
        <f>'Tab IX'!AG14/'Tab IX'!AG$30</f>
        <v>8.0999999999999996E-3</v>
      </c>
      <c r="AH14" s="96">
        <f>'Tab IX'!AH14/'Tab IX'!AH$30</f>
        <v>6.2899999999999998E-2</v>
      </c>
      <c r="AI14" s="96">
        <f>'Tab IX'!AI14/'Tab IX'!AI$30</f>
        <v>3.5200000000000002E-2</v>
      </c>
      <c r="AJ14" s="96">
        <f>'Tab IX'!AJ14/'Tab IX'!AJ$30</f>
        <v>0</v>
      </c>
      <c r="AK14" s="96">
        <f>'Tab IX'!AK14/'Tab IX'!AK$30</f>
        <v>6.3799999999999996E-2</v>
      </c>
      <c r="AL14" s="96">
        <f>'Tab IX'!AL14/'Tab IX'!AL$30</f>
        <v>3.6700000000000003E-2</v>
      </c>
      <c r="AM14" s="96">
        <f>'Tab IX'!AM14/'Tab IX'!AM$30</f>
        <v>1.24E-2</v>
      </c>
      <c r="AN14" s="96">
        <f>'Tab IX'!AN14/'Tab IX'!AN$30</f>
        <v>2.2700000000000001E-2</v>
      </c>
      <c r="AO14" s="96">
        <f>'Tab IX'!AO14/'Tab IX'!AO$30</f>
        <v>1.6999999999999999E-3</v>
      </c>
      <c r="AP14" s="96">
        <f>'Tab IX'!AP14/'Tab IX'!AP$30</f>
        <v>1.15E-2</v>
      </c>
      <c r="AQ14" s="96">
        <f>'Tab IX'!AQ14/'Tab IX'!AQ$30</f>
        <v>2.7400000000000001E-2</v>
      </c>
      <c r="AR14" s="96">
        <f>'Tab IX'!AR14/'Tab IX'!AR$30</f>
        <v>4.5900000000000003E-2</v>
      </c>
      <c r="AS14" s="96">
        <f>'Tab IX'!AS14/'Tab IX'!AS$30</f>
        <v>0.1207</v>
      </c>
      <c r="AT14" s="96">
        <f>'Tab IX'!AT14/'Tab IX'!AT$30</f>
        <v>1.8499999999999999E-2</v>
      </c>
      <c r="AU14" s="96">
        <f>'Tab IX'!AU14/'Tab IX'!AU$30</f>
        <v>4.4299999999999999E-2</v>
      </c>
      <c r="AV14" s="96">
        <f>'Tab IX'!AV14/'Tab IX'!AV$30</f>
        <v>2.3300000000000001E-2</v>
      </c>
      <c r="AW14" s="96">
        <f>'Tab IX'!AW14/'Tab IX'!AW$30</f>
        <v>5.4100000000000002E-2</v>
      </c>
      <c r="AX14" s="96">
        <f>'Tab IX'!AX14/'Tab IX'!AX$30</f>
        <v>8.8300000000000003E-2</v>
      </c>
      <c r="AY14" s="96">
        <f>'Tab IX'!AY14/'Tab IX'!AY$30</f>
        <v>7.1900000000000006E-2</v>
      </c>
      <c r="AZ14" s="96">
        <f>'Tab IX'!AZ14/'Tab IX'!AZ$30</f>
        <v>5.1499999999999997E-2</v>
      </c>
      <c r="BB14" s="64"/>
      <c r="BC14" s="64"/>
      <c r="BD14" s="64"/>
    </row>
    <row r="15" spans="1:56" s="25" customFormat="1" ht="24.75" customHeight="1" x14ac:dyDescent="0.25">
      <c r="A15" s="69" t="s">
        <v>108</v>
      </c>
      <c r="B15" s="74">
        <v>600</v>
      </c>
      <c r="C15" s="4" t="s">
        <v>173</v>
      </c>
      <c r="D15" s="96">
        <f>'Tab IX'!D15/'Tab IX'!D$30</f>
        <v>0.27260000000000001</v>
      </c>
      <c r="E15" s="96">
        <f>'Tab IX'!E15/'Tab IX'!E$30</f>
        <v>0.11210000000000001</v>
      </c>
      <c r="F15" s="96">
        <f>'Tab IX'!F15/'Tab IX'!F$30</f>
        <v>0.39800000000000002</v>
      </c>
      <c r="G15" s="96">
        <f>'Tab IX'!G15/'Tab IX'!G$30</f>
        <v>3.5799999999999998E-2</v>
      </c>
      <c r="H15" s="96">
        <f>'Tab IX'!H15/'Tab IX'!H$30</f>
        <v>0.28189999999999998</v>
      </c>
      <c r="I15" s="96">
        <f>'Tab IX'!I15/'Tab IX'!I$30</f>
        <v>0.2235</v>
      </c>
      <c r="J15" s="96">
        <f>'Tab IX'!J15/'Tab IX'!J$30</f>
        <v>0.13009999999999999</v>
      </c>
      <c r="K15" s="96">
        <f>'Tab IX'!K15/'Tab IX'!K$30</f>
        <v>8.8300000000000003E-2</v>
      </c>
      <c r="L15" s="96">
        <f>'Tab IX'!L15/'Tab IX'!L$30</f>
        <v>0.12670000000000001</v>
      </c>
      <c r="M15" s="96">
        <f>'Tab IX'!M15/'Tab IX'!M$30</f>
        <v>0.21590000000000001</v>
      </c>
      <c r="N15" s="96">
        <f>'Tab IX'!N15/'Tab IX'!N$30</f>
        <v>8.0699999999999994E-2</v>
      </c>
      <c r="O15" s="96">
        <f>'Tab IX'!O15/'Tab IX'!O$30</f>
        <v>0.25800000000000001</v>
      </c>
      <c r="P15" s="96">
        <f>'Tab IX'!P15/'Tab IX'!P$30</f>
        <v>0.16189999999999999</v>
      </c>
      <c r="Q15" s="96">
        <f>'Tab IX'!Q15/'Tab IX'!Q$30</f>
        <v>0.15720000000000001</v>
      </c>
      <c r="R15" s="96">
        <f>'Tab IX'!R15/'Tab IX'!R$30</f>
        <v>0.1782</v>
      </c>
      <c r="S15" s="96">
        <f>'Tab IX'!S15/'Tab IX'!S$30</f>
        <v>0.20930000000000001</v>
      </c>
      <c r="T15" s="96">
        <f>'Tab IX'!T15/'Tab IX'!T$30</f>
        <v>0.14219999999999999</v>
      </c>
      <c r="U15" s="96">
        <f>'Tab IX'!U15/'Tab IX'!U$30</f>
        <v>0.2515</v>
      </c>
      <c r="V15" s="96">
        <f>'Tab IX'!V15/'Tab IX'!V$30</f>
        <v>7.1800000000000003E-2</v>
      </c>
      <c r="W15" s="96">
        <f>'Tab IX'!W15/'Tab IX'!W$30</f>
        <v>0.1421</v>
      </c>
      <c r="X15" s="96">
        <f>'Tab IX'!X15/'Tab IX'!X$30</f>
        <v>0.24310000000000001</v>
      </c>
      <c r="Y15" s="96">
        <f>'Tab IX'!Y15/'Tab IX'!Y$30</f>
        <v>6.4500000000000002E-2</v>
      </c>
      <c r="Z15" s="96">
        <f>'Tab IX'!Z15/'Tab IX'!Z$30</f>
        <v>5.0099999999999999E-2</v>
      </c>
      <c r="AA15" s="96">
        <f>'Tab IX'!AA15/'Tab IX'!AA$30</f>
        <v>0.15110000000000001</v>
      </c>
      <c r="AB15" s="96">
        <f>'Tab IX'!AB15/'Tab IX'!AB$30</f>
        <v>0.13600000000000001</v>
      </c>
      <c r="AC15" s="96">
        <f>'Tab IX'!AC15/'Tab IX'!AC$30</f>
        <v>0.2853</v>
      </c>
      <c r="AD15" s="96">
        <f>'Tab IX'!AD15/'Tab IX'!AD$30</f>
        <v>0.1419</v>
      </c>
      <c r="AE15" s="96">
        <f>'Tab IX'!AE15/'Tab IX'!AE$30</f>
        <v>0.2009</v>
      </c>
      <c r="AF15" s="96">
        <f>'Tab IX'!AF15/'Tab IX'!AF$30</f>
        <v>6.2300000000000001E-2</v>
      </c>
      <c r="AG15" s="96">
        <f>'Tab IX'!AG15/'Tab IX'!AG$30</f>
        <v>0.22320000000000001</v>
      </c>
      <c r="AH15" s="96">
        <f>'Tab IX'!AH15/'Tab IX'!AH$30</f>
        <v>6.3600000000000004E-2</v>
      </c>
      <c r="AI15" s="96">
        <f>'Tab IX'!AI15/'Tab IX'!AI$30</f>
        <v>3.5700000000000003E-2</v>
      </c>
      <c r="AJ15" s="96">
        <f>'Tab IX'!AJ15/'Tab IX'!AJ$30</f>
        <v>8.7499999999999994E-2</v>
      </c>
      <c r="AK15" s="96">
        <f>'Tab IX'!AK15/'Tab IX'!AK$30</f>
        <v>0.37990000000000002</v>
      </c>
      <c r="AL15" s="96">
        <f>'Tab IX'!AL15/'Tab IX'!AL$30</f>
        <v>0.34449999999999997</v>
      </c>
      <c r="AM15" s="96">
        <f>'Tab IX'!AM15/'Tab IX'!AM$30</f>
        <v>0.25169999999999998</v>
      </c>
      <c r="AN15" s="96">
        <f>'Tab IX'!AN15/'Tab IX'!AN$30</f>
        <v>0.17019999999999999</v>
      </c>
      <c r="AO15" s="96">
        <f>'Tab IX'!AO15/'Tab IX'!AO$30</f>
        <v>0.26860000000000001</v>
      </c>
      <c r="AP15" s="96">
        <f>'Tab IX'!AP15/'Tab IX'!AP$30</f>
        <v>0.19350000000000001</v>
      </c>
      <c r="AQ15" s="96">
        <f>'Tab IX'!AQ15/'Tab IX'!AQ$30</f>
        <v>0.20169999999999999</v>
      </c>
      <c r="AR15" s="96">
        <f>'Tab IX'!AR15/'Tab IX'!AR$30</f>
        <v>0.24840000000000001</v>
      </c>
      <c r="AS15" s="96">
        <f>'Tab IX'!AS15/'Tab IX'!AS$30</f>
        <v>0.18720000000000001</v>
      </c>
      <c r="AT15" s="96">
        <f>'Tab IX'!AT15/'Tab IX'!AT$30</f>
        <v>0.2717</v>
      </c>
      <c r="AU15" s="96">
        <f>'Tab IX'!AU15/'Tab IX'!AU$30</f>
        <v>0.22839999999999999</v>
      </c>
      <c r="AV15" s="96">
        <f>'Tab IX'!AV15/'Tab IX'!AV$30</f>
        <v>0.19239999999999999</v>
      </c>
      <c r="AW15" s="96">
        <f>'Tab IX'!AW15/'Tab IX'!AW$30</f>
        <v>0.21940000000000001</v>
      </c>
      <c r="AX15" s="96">
        <f>'Tab IX'!AX15/'Tab IX'!AX$30</f>
        <v>0.2036</v>
      </c>
      <c r="AY15" s="96">
        <f>'Tab IX'!AY15/'Tab IX'!AY$30</f>
        <v>0.2112</v>
      </c>
      <c r="AZ15" s="96">
        <f>'Tab IX'!AZ15/'Tab IX'!AZ$30</f>
        <v>0.20680000000000001</v>
      </c>
      <c r="BB15" s="64"/>
      <c r="BC15" s="64"/>
      <c r="BD15" s="64"/>
    </row>
    <row r="16" spans="1:56" ht="24.75" customHeight="1" x14ac:dyDescent="0.25">
      <c r="A16" s="72" t="s">
        <v>125</v>
      </c>
      <c r="B16" s="67">
        <v>620</v>
      </c>
      <c r="C16" s="75" t="s">
        <v>93</v>
      </c>
      <c r="D16" s="97">
        <f>'Tab IX'!D16/'Tab IX'!D$30</f>
        <v>0.24579999999999999</v>
      </c>
      <c r="E16" s="97">
        <f>'Tab IX'!E16/'Tab IX'!E$30</f>
        <v>0.11210000000000001</v>
      </c>
      <c r="F16" s="97">
        <f>'Tab IX'!F16/'Tab IX'!F$30</f>
        <v>0.39800000000000002</v>
      </c>
      <c r="G16" s="97">
        <f>'Tab IX'!G16/'Tab IX'!G$30</f>
        <v>2.5999999999999999E-3</v>
      </c>
      <c r="H16" s="97">
        <f>'Tab IX'!H16/'Tab IX'!H$30</f>
        <v>0.28189999999999998</v>
      </c>
      <c r="I16" s="97">
        <f>'Tab IX'!I16/'Tab IX'!I$30</f>
        <v>0.20899999999999999</v>
      </c>
      <c r="J16" s="97">
        <f>'Tab IX'!J16/'Tab IX'!J$30</f>
        <v>0.13009999999999999</v>
      </c>
      <c r="K16" s="97">
        <f>'Tab IX'!K16/'Tab IX'!K$30</f>
        <v>2.76E-2</v>
      </c>
      <c r="L16" s="97">
        <f>'Tab IX'!L16/'Tab IX'!L$30</f>
        <v>0.12670000000000001</v>
      </c>
      <c r="M16" s="97">
        <f>'Tab IX'!M16/'Tab IX'!M$30</f>
        <v>0.21590000000000001</v>
      </c>
      <c r="N16" s="97">
        <f>'Tab IX'!N16/'Tab IX'!N$30</f>
        <v>6.6100000000000006E-2</v>
      </c>
      <c r="O16" s="97">
        <f>'Tab IX'!O16/'Tab IX'!O$30</f>
        <v>0.2455</v>
      </c>
      <c r="P16" s="97">
        <f>'Tab IX'!P16/'Tab IX'!P$30</f>
        <v>0.16189999999999999</v>
      </c>
      <c r="Q16" s="97">
        <f>'Tab IX'!Q16/'Tab IX'!Q$30</f>
        <v>0.12230000000000001</v>
      </c>
      <c r="R16" s="97">
        <f>'Tab IX'!R16/'Tab IX'!R$30</f>
        <v>0.1782</v>
      </c>
      <c r="S16" s="97">
        <f>'Tab IX'!S16/'Tab IX'!S$30</f>
        <v>0.19500000000000001</v>
      </c>
      <c r="T16" s="97">
        <f>'Tab IX'!T16/'Tab IX'!T$30</f>
        <v>8.7999999999999995E-2</v>
      </c>
      <c r="U16" s="97">
        <f>'Tab IX'!U16/'Tab IX'!U$30</f>
        <v>0.21229999999999999</v>
      </c>
      <c r="V16" s="97">
        <f>'Tab IX'!V16/'Tab IX'!V$30</f>
        <v>7.1800000000000003E-2</v>
      </c>
      <c r="W16" s="97">
        <f>'Tab IX'!W16/'Tab IX'!W$30</f>
        <v>0.1421</v>
      </c>
      <c r="X16" s="97">
        <f>'Tab IX'!X16/'Tab IX'!X$30</f>
        <v>0.15820000000000001</v>
      </c>
      <c r="Y16" s="97">
        <f>'Tab IX'!Y16/'Tab IX'!Y$30</f>
        <v>6.4500000000000002E-2</v>
      </c>
      <c r="Z16" s="97">
        <f>'Tab IX'!Z16/'Tab IX'!Z$30</f>
        <v>1.1900000000000001E-2</v>
      </c>
      <c r="AA16" s="97">
        <f>'Tab IX'!AA16/'Tab IX'!AA$30</f>
        <v>0.15110000000000001</v>
      </c>
      <c r="AB16" s="97">
        <f>'Tab IX'!AB16/'Tab IX'!AB$30</f>
        <v>0.13600000000000001</v>
      </c>
      <c r="AC16" s="97">
        <f>'Tab IX'!AC16/'Tab IX'!AC$30</f>
        <v>0.2853</v>
      </c>
      <c r="AD16" s="97">
        <f>'Tab IX'!AD16/'Tab IX'!AD$30</f>
        <v>0.13719999999999999</v>
      </c>
      <c r="AE16" s="97">
        <f>'Tab IX'!AE16/'Tab IX'!AE$30</f>
        <v>0.2009</v>
      </c>
      <c r="AF16" s="97">
        <f>'Tab IX'!AF16/'Tab IX'!AF$30</f>
        <v>6.2300000000000001E-2</v>
      </c>
      <c r="AG16" s="97">
        <f>'Tab IX'!AG16/'Tab IX'!AG$30</f>
        <v>0.2104</v>
      </c>
      <c r="AH16" s="97">
        <f>'Tab IX'!AH16/'Tab IX'!AH$30</f>
        <v>4.6399999999999997E-2</v>
      </c>
      <c r="AI16" s="97">
        <f>'Tab IX'!AI16/'Tab IX'!AI$30</f>
        <v>3.5700000000000003E-2</v>
      </c>
      <c r="AJ16" s="97">
        <f>'Tab IX'!AJ16/'Tab IX'!AJ$30</f>
        <v>8.3199999999999996E-2</v>
      </c>
      <c r="AK16" s="97">
        <f>'Tab IX'!AK16/'Tab IX'!AK$30</f>
        <v>0.37509999999999999</v>
      </c>
      <c r="AL16" s="97">
        <f>'Tab IX'!AL16/'Tab IX'!AL$30</f>
        <v>0.3276</v>
      </c>
      <c r="AM16" s="97">
        <f>'Tab IX'!AM16/'Tab IX'!AM$30</f>
        <v>0.25169999999999998</v>
      </c>
      <c r="AN16" s="97">
        <f>'Tab IX'!AN16/'Tab IX'!AN$30</f>
        <v>0.17019999999999999</v>
      </c>
      <c r="AO16" s="97">
        <f>'Tab IX'!AO16/'Tab IX'!AO$30</f>
        <v>0.111</v>
      </c>
      <c r="AP16" s="97">
        <f>'Tab IX'!AP16/'Tab IX'!AP$30</f>
        <v>0.19350000000000001</v>
      </c>
      <c r="AQ16" s="97">
        <f>'Tab IX'!AQ16/'Tab IX'!AQ$30</f>
        <v>0.1852</v>
      </c>
      <c r="AR16" s="97">
        <f>'Tab IX'!AR16/'Tab IX'!AR$30</f>
        <v>0.1951</v>
      </c>
      <c r="AS16" s="97">
        <f>'Tab IX'!AS16/'Tab IX'!AS$30</f>
        <v>0.1615</v>
      </c>
      <c r="AT16" s="97">
        <f>'Tab IX'!AT16/'Tab IX'!AT$30</f>
        <v>0.25369999999999998</v>
      </c>
      <c r="AU16" s="97">
        <f>'Tab IX'!AU16/'Tab IX'!AU$30</f>
        <v>0.22309999999999999</v>
      </c>
      <c r="AV16" s="97">
        <f>'Tab IX'!AV16/'Tab IX'!AV$30</f>
        <v>0.18440000000000001</v>
      </c>
      <c r="AW16" s="97">
        <f>'Tab IX'!AW16/'Tab IX'!AW$30</f>
        <v>0.1956</v>
      </c>
      <c r="AX16" s="97">
        <f>'Tab IX'!AX16/'Tab IX'!AX$30</f>
        <v>0.1658</v>
      </c>
      <c r="AY16" s="97">
        <f>'Tab IX'!AY16/'Tab IX'!AY$30</f>
        <v>0.1802</v>
      </c>
      <c r="AZ16" s="97">
        <f>'Tab IX'!AZ16/'Tab IX'!AZ$30</f>
        <v>0.1825</v>
      </c>
      <c r="BB16" s="9"/>
      <c r="BC16" s="9"/>
      <c r="BD16" s="9"/>
    </row>
    <row r="17" spans="1:56" ht="24.75" customHeight="1" x14ac:dyDescent="0.25">
      <c r="A17" s="72" t="s">
        <v>126</v>
      </c>
      <c r="B17" s="67">
        <v>630</v>
      </c>
      <c r="C17" s="75" t="s">
        <v>94</v>
      </c>
      <c r="D17" s="97">
        <f>'Tab IX'!D17/'Tab IX'!D$30</f>
        <v>0</v>
      </c>
      <c r="E17" s="97">
        <f>'Tab IX'!E17/'Tab IX'!E$30</f>
        <v>0</v>
      </c>
      <c r="F17" s="97">
        <f>'Tab IX'!F17/'Tab IX'!F$30</f>
        <v>0</v>
      </c>
      <c r="G17" s="97">
        <f>'Tab IX'!G17/'Tab IX'!G$30</f>
        <v>1.01E-2</v>
      </c>
      <c r="H17" s="97">
        <f>'Tab IX'!H17/'Tab IX'!H$30</f>
        <v>0</v>
      </c>
      <c r="I17" s="97">
        <f>'Tab IX'!I17/'Tab IX'!I$30</f>
        <v>0</v>
      </c>
      <c r="J17" s="97">
        <f>'Tab IX'!J17/'Tab IX'!J$30</f>
        <v>0</v>
      </c>
      <c r="K17" s="97">
        <f>'Tab IX'!K17/'Tab IX'!K$30</f>
        <v>5.4999999999999997E-3</v>
      </c>
      <c r="L17" s="97">
        <f>'Tab IX'!L17/'Tab IX'!L$30</f>
        <v>0</v>
      </c>
      <c r="M17" s="97">
        <f>'Tab IX'!M17/'Tab IX'!M$30</f>
        <v>0</v>
      </c>
      <c r="N17" s="97">
        <f>'Tab IX'!N17/'Tab IX'!N$30</f>
        <v>8.0000000000000004E-4</v>
      </c>
      <c r="O17" s="97">
        <f>'Tab IX'!O17/'Tab IX'!O$30</f>
        <v>0</v>
      </c>
      <c r="P17" s="97">
        <f>'Tab IX'!P17/'Tab IX'!P$30</f>
        <v>0</v>
      </c>
      <c r="Q17" s="97">
        <f>'Tab IX'!Q17/'Tab IX'!Q$30</f>
        <v>0</v>
      </c>
      <c r="R17" s="97">
        <f>'Tab IX'!R17/'Tab IX'!R$30</f>
        <v>0</v>
      </c>
      <c r="S17" s="97">
        <f>'Tab IX'!S17/'Tab IX'!S$30</f>
        <v>0</v>
      </c>
      <c r="T17" s="97">
        <f>'Tab IX'!T17/'Tab IX'!T$30</f>
        <v>1.34E-2</v>
      </c>
      <c r="U17" s="97">
        <f>'Tab IX'!U17/'Tab IX'!U$30</f>
        <v>0</v>
      </c>
      <c r="V17" s="97">
        <f>'Tab IX'!V17/'Tab IX'!V$30</f>
        <v>0</v>
      </c>
      <c r="W17" s="97">
        <f>'Tab IX'!W17/'Tab IX'!W$30</f>
        <v>0</v>
      </c>
      <c r="X17" s="97">
        <f>'Tab IX'!X17/'Tab IX'!X$30</f>
        <v>0</v>
      </c>
      <c r="Y17" s="97">
        <f>'Tab IX'!Y17/'Tab IX'!Y$30</f>
        <v>0</v>
      </c>
      <c r="Z17" s="97">
        <f>'Tab IX'!Z17/'Tab IX'!Z$30</f>
        <v>1.84E-2</v>
      </c>
      <c r="AA17" s="97">
        <f>'Tab IX'!AA17/'Tab IX'!AA$30</f>
        <v>0</v>
      </c>
      <c r="AB17" s="97">
        <f>'Tab IX'!AB17/'Tab IX'!AB$30</f>
        <v>0</v>
      </c>
      <c r="AC17" s="97">
        <f>'Tab IX'!AC17/'Tab IX'!AC$30</f>
        <v>0</v>
      </c>
      <c r="AD17" s="97">
        <f>'Tab IX'!AD17/'Tab IX'!AD$30</f>
        <v>0</v>
      </c>
      <c r="AE17" s="97">
        <f>'Tab IX'!AE17/'Tab IX'!AE$30</f>
        <v>0</v>
      </c>
      <c r="AF17" s="97">
        <f>'Tab IX'!AF17/'Tab IX'!AF$30</f>
        <v>0</v>
      </c>
      <c r="AG17" s="97">
        <f>'Tab IX'!AG17/'Tab IX'!AG$30</f>
        <v>1.14E-2</v>
      </c>
      <c r="AH17" s="97">
        <f>'Tab IX'!AH17/'Tab IX'!AH$30</f>
        <v>0</v>
      </c>
      <c r="AI17" s="97">
        <f>'Tab IX'!AI17/'Tab IX'!AI$30</f>
        <v>0</v>
      </c>
      <c r="AJ17" s="97">
        <f>'Tab IX'!AJ17/'Tab IX'!AJ$30</f>
        <v>4.3E-3</v>
      </c>
      <c r="AK17" s="97">
        <f>'Tab IX'!AK17/'Tab IX'!AK$30</f>
        <v>0</v>
      </c>
      <c r="AL17" s="97">
        <f>'Tab IX'!AL17/'Tab IX'!AL$30</f>
        <v>1.3100000000000001E-2</v>
      </c>
      <c r="AM17" s="97">
        <f>'Tab IX'!AM17/'Tab IX'!AM$30</f>
        <v>0</v>
      </c>
      <c r="AN17" s="97">
        <f>'Tab IX'!AN17/'Tab IX'!AN$30</f>
        <v>0</v>
      </c>
      <c r="AO17" s="97">
        <f>'Tab IX'!AO17/'Tab IX'!AO$30</f>
        <v>0</v>
      </c>
      <c r="AP17" s="97">
        <f>'Tab IX'!AP17/'Tab IX'!AP$30</f>
        <v>0</v>
      </c>
      <c r="AQ17" s="97">
        <f>'Tab IX'!AQ17/'Tab IX'!AQ$30</f>
        <v>2.3999999999999998E-3</v>
      </c>
      <c r="AR17" s="97">
        <f>'Tab IX'!AR17/'Tab IX'!AR$30</f>
        <v>1.3599999999999999E-2</v>
      </c>
      <c r="AS17" s="97">
        <f>'Tab IX'!AS17/'Tab IX'!AS$30</f>
        <v>0</v>
      </c>
      <c r="AT17" s="97">
        <f>'Tab IX'!AT17/'Tab IX'!AT$30</f>
        <v>1.7999999999999999E-2</v>
      </c>
      <c r="AU17" s="97">
        <f>'Tab IX'!AU17/'Tab IX'!AU$30</f>
        <v>5.3E-3</v>
      </c>
      <c r="AV17" s="97">
        <f>'Tab IX'!AV17/'Tab IX'!AV$30</f>
        <v>0</v>
      </c>
      <c r="AW17" s="97">
        <f>'Tab IX'!AW17/'Tab IX'!AW$30</f>
        <v>6.3E-3</v>
      </c>
      <c r="AX17" s="97">
        <f>'Tab IX'!AX17/'Tab IX'!AX$30</f>
        <v>8.9999999999999993E-3</v>
      </c>
      <c r="AY17" s="97">
        <f>'Tab IX'!AY17/'Tab IX'!AY$30</f>
        <v>7.7000000000000002E-3</v>
      </c>
      <c r="AZ17" s="97">
        <f>'Tab IX'!AZ17/'Tab IX'!AZ$30</f>
        <v>5.3E-3</v>
      </c>
      <c r="BB17" s="9"/>
      <c r="BC17" s="9"/>
      <c r="BD17" s="9"/>
    </row>
    <row r="18" spans="1:56" ht="24.75" customHeight="1" x14ac:dyDescent="0.25">
      <c r="A18" s="72" t="s">
        <v>137</v>
      </c>
      <c r="B18" s="65" t="s">
        <v>95</v>
      </c>
      <c r="C18" s="75" t="s">
        <v>96</v>
      </c>
      <c r="D18" s="97">
        <f>'Tab IX'!D18/'Tab IX'!D$30</f>
        <v>2.6800000000000001E-2</v>
      </c>
      <c r="E18" s="97">
        <f>'Tab IX'!E18/'Tab IX'!E$30</f>
        <v>0</v>
      </c>
      <c r="F18" s="97">
        <f>'Tab IX'!F18/'Tab IX'!F$30</f>
        <v>0</v>
      </c>
      <c r="G18" s="97">
        <f>'Tab IX'!G18/'Tab IX'!G$30</f>
        <v>2.3099999999999999E-2</v>
      </c>
      <c r="H18" s="97">
        <f>'Tab IX'!H18/'Tab IX'!H$30</f>
        <v>0</v>
      </c>
      <c r="I18" s="97">
        <f>'Tab IX'!I18/'Tab IX'!I$30</f>
        <v>1.46E-2</v>
      </c>
      <c r="J18" s="97">
        <f>'Tab IX'!J18/'Tab IX'!J$30</f>
        <v>0</v>
      </c>
      <c r="K18" s="97">
        <f>'Tab IX'!K18/'Tab IX'!K$30</f>
        <v>5.5199999999999999E-2</v>
      </c>
      <c r="L18" s="97">
        <f>'Tab IX'!L18/'Tab IX'!L$30</f>
        <v>0</v>
      </c>
      <c r="M18" s="97">
        <f>'Tab IX'!M18/'Tab IX'!M$30</f>
        <v>0</v>
      </c>
      <c r="N18" s="97">
        <f>'Tab IX'!N18/'Tab IX'!N$30</f>
        <v>1.37E-2</v>
      </c>
      <c r="O18" s="97">
        <f>'Tab IX'!O18/'Tab IX'!O$30</f>
        <v>1.2500000000000001E-2</v>
      </c>
      <c r="P18" s="97">
        <f>'Tab IX'!P18/'Tab IX'!P$30</f>
        <v>0</v>
      </c>
      <c r="Q18" s="97">
        <f>'Tab IX'!Q18/'Tab IX'!Q$30</f>
        <v>3.49E-2</v>
      </c>
      <c r="R18" s="97">
        <f>'Tab IX'!R18/'Tab IX'!R$30</f>
        <v>0</v>
      </c>
      <c r="S18" s="97">
        <f>'Tab IX'!S18/'Tab IX'!S$30</f>
        <v>1.43E-2</v>
      </c>
      <c r="T18" s="97">
        <f>'Tab IX'!T18/'Tab IX'!T$30</f>
        <v>4.0800000000000003E-2</v>
      </c>
      <c r="U18" s="97">
        <f>'Tab IX'!U18/'Tab IX'!U$30</f>
        <v>3.9199999999999999E-2</v>
      </c>
      <c r="V18" s="97">
        <f>'Tab IX'!V18/'Tab IX'!V$30</f>
        <v>0</v>
      </c>
      <c r="W18" s="97">
        <f>'Tab IX'!W18/'Tab IX'!W$30</f>
        <v>0</v>
      </c>
      <c r="X18" s="97">
        <f>'Tab IX'!X18/'Tab IX'!X$30</f>
        <v>8.4900000000000003E-2</v>
      </c>
      <c r="Y18" s="97">
        <f>'Tab IX'!Y18/'Tab IX'!Y$30</f>
        <v>1E-4</v>
      </c>
      <c r="Z18" s="97">
        <f>'Tab IX'!Z18/'Tab IX'!Z$30</f>
        <v>1.9800000000000002E-2</v>
      </c>
      <c r="AA18" s="97">
        <f>'Tab IX'!AA18/'Tab IX'!AA$30</f>
        <v>0</v>
      </c>
      <c r="AB18" s="97">
        <f>'Tab IX'!AB18/'Tab IX'!AB$30</f>
        <v>0</v>
      </c>
      <c r="AC18" s="97">
        <f>'Tab IX'!AC18/'Tab IX'!AC$30</f>
        <v>0</v>
      </c>
      <c r="AD18" s="97">
        <f>'Tab IX'!AD18/'Tab IX'!AD$30</f>
        <v>4.7999999999999996E-3</v>
      </c>
      <c r="AE18" s="97">
        <f>'Tab IX'!AE18/'Tab IX'!AE$30</f>
        <v>0</v>
      </c>
      <c r="AF18" s="97">
        <f>'Tab IX'!AF18/'Tab IX'!AF$30</f>
        <v>0</v>
      </c>
      <c r="AG18" s="97">
        <f>'Tab IX'!AG18/'Tab IX'!AG$30</f>
        <v>1.4E-3</v>
      </c>
      <c r="AH18" s="97">
        <f>'Tab IX'!AH18/'Tab IX'!AH$30</f>
        <v>1.7299999999999999E-2</v>
      </c>
      <c r="AI18" s="97">
        <f>'Tab IX'!AI18/'Tab IX'!AI$30</f>
        <v>0</v>
      </c>
      <c r="AJ18" s="97">
        <f>'Tab IX'!AJ18/'Tab IX'!AJ$30</f>
        <v>0</v>
      </c>
      <c r="AK18" s="97">
        <f>'Tab IX'!AK18/'Tab IX'!AK$30</f>
        <v>4.7999999999999996E-3</v>
      </c>
      <c r="AL18" s="97">
        <f>'Tab IX'!AL18/'Tab IX'!AL$30</f>
        <v>3.8E-3</v>
      </c>
      <c r="AM18" s="97">
        <f>'Tab IX'!AM18/'Tab IX'!AM$30</f>
        <v>0</v>
      </c>
      <c r="AN18" s="97">
        <f>'Tab IX'!AN18/'Tab IX'!AN$30</f>
        <v>0</v>
      </c>
      <c r="AO18" s="97">
        <f>'Tab IX'!AO18/'Tab IX'!AO$30</f>
        <v>0.15759999999999999</v>
      </c>
      <c r="AP18" s="97">
        <f>'Tab IX'!AP18/'Tab IX'!AP$30</f>
        <v>0</v>
      </c>
      <c r="AQ18" s="97">
        <f>'Tab IX'!AQ18/'Tab IX'!AQ$30</f>
        <v>1.41E-2</v>
      </c>
      <c r="AR18" s="97">
        <f>'Tab IX'!AR18/'Tab IX'!AR$30</f>
        <v>3.9600000000000003E-2</v>
      </c>
      <c r="AS18" s="97">
        <f>'Tab IX'!AS18/'Tab IX'!AS$30</f>
        <v>2.5700000000000001E-2</v>
      </c>
      <c r="AT18" s="97">
        <f>'Tab IX'!AT18/'Tab IX'!AT$30</f>
        <v>0</v>
      </c>
      <c r="AU18" s="97">
        <f>'Tab IX'!AU18/'Tab IX'!AU$30</f>
        <v>0</v>
      </c>
      <c r="AV18" s="97">
        <f>'Tab IX'!AV18/'Tab IX'!AV$30</f>
        <v>7.9000000000000008E-3</v>
      </c>
      <c r="AW18" s="97">
        <f>'Tab IX'!AW18/'Tab IX'!AW$30</f>
        <v>1.7500000000000002E-2</v>
      </c>
      <c r="AX18" s="97">
        <f>'Tab IX'!AX18/'Tab IX'!AX$30</f>
        <v>2.8799999999999999E-2</v>
      </c>
      <c r="AY18" s="97">
        <f>'Tab IX'!AY18/'Tab IX'!AY$30</f>
        <v>2.3300000000000001E-2</v>
      </c>
      <c r="AZ18" s="97">
        <f>'Tab IX'!AZ18/'Tab IX'!AZ$30</f>
        <v>1.9099999999999999E-2</v>
      </c>
      <c r="BB18" s="9"/>
      <c r="BC18" s="9"/>
      <c r="BD18" s="9"/>
    </row>
    <row r="19" spans="1:56" s="25" customFormat="1" ht="24.75" customHeight="1" x14ac:dyDescent="0.25">
      <c r="A19" s="69" t="s">
        <v>109</v>
      </c>
      <c r="B19" s="62">
        <v>700</v>
      </c>
      <c r="C19" s="4" t="s">
        <v>174</v>
      </c>
      <c r="D19" s="96">
        <f>'Tab IX'!D19/'Tab IX'!D$30</f>
        <v>7.6E-3</v>
      </c>
      <c r="E19" s="96">
        <f>'Tab IX'!E19/'Tab IX'!E$30</f>
        <v>1.9699999999999999E-2</v>
      </c>
      <c r="F19" s="96">
        <f>'Tab IX'!F19/'Tab IX'!F$30</f>
        <v>1.3899999999999999E-2</v>
      </c>
      <c r="G19" s="96">
        <f>'Tab IX'!G19/'Tab IX'!G$30</f>
        <v>3.3999999999999998E-3</v>
      </c>
      <c r="H19" s="96">
        <f>'Tab IX'!H19/'Tab IX'!H$30</f>
        <v>0</v>
      </c>
      <c r="I19" s="96">
        <f>'Tab IX'!I19/'Tab IX'!I$30</f>
        <v>7.4999999999999997E-3</v>
      </c>
      <c r="J19" s="96">
        <f>'Tab IX'!J19/'Tab IX'!J$30</f>
        <v>1.3899999999999999E-2</v>
      </c>
      <c r="K19" s="96">
        <f>'Tab IX'!K19/'Tab IX'!K$30</f>
        <v>2.76E-2</v>
      </c>
      <c r="L19" s="96">
        <f>'Tab IX'!L19/'Tab IX'!L$30</f>
        <v>2.0999999999999999E-3</v>
      </c>
      <c r="M19" s="96">
        <f>'Tab IX'!M19/'Tab IX'!M$30</f>
        <v>1.52E-2</v>
      </c>
      <c r="N19" s="96">
        <f>'Tab IX'!N19/'Tab IX'!N$30</f>
        <v>7.4999999999999997E-3</v>
      </c>
      <c r="O19" s="96">
        <f>'Tab IX'!O19/'Tab IX'!O$30</f>
        <v>1.8800000000000001E-2</v>
      </c>
      <c r="P19" s="96">
        <f>'Tab IX'!P19/'Tab IX'!P$30</f>
        <v>9.4999999999999998E-3</v>
      </c>
      <c r="Q19" s="96">
        <f>'Tab IX'!Q19/'Tab IX'!Q$30</f>
        <v>8.0999999999999996E-3</v>
      </c>
      <c r="R19" s="96">
        <f>'Tab IX'!R19/'Tab IX'!R$30</f>
        <v>1.2999999999999999E-2</v>
      </c>
      <c r="S19" s="96">
        <f>'Tab IX'!S19/'Tab IX'!S$30</f>
        <v>8.6E-3</v>
      </c>
      <c r="T19" s="96">
        <f>'Tab IX'!T19/'Tab IX'!T$30</f>
        <v>7.7999999999999996E-3</v>
      </c>
      <c r="U19" s="96">
        <f>'Tab IX'!U19/'Tab IX'!U$30</f>
        <v>5.1999999999999998E-3</v>
      </c>
      <c r="V19" s="96">
        <f>'Tab IX'!V19/'Tab IX'!V$30</f>
        <v>2.1399999999999999E-2</v>
      </c>
      <c r="W19" s="96">
        <f>'Tab IX'!W19/'Tab IX'!W$30</f>
        <v>7.4999999999999997E-3</v>
      </c>
      <c r="X19" s="96">
        <f>'Tab IX'!X19/'Tab IX'!X$30</f>
        <v>2.8E-3</v>
      </c>
      <c r="Y19" s="96">
        <f>'Tab IX'!Y19/'Tab IX'!Y$30</f>
        <v>4.1000000000000003E-3</v>
      </c>
      <c r="Z19" s="96">
        <f>'Tab IX'!Z19/'Tab IX'!Z$30</f>
        <v>1.5100000000000001E-2</v>
      </c>
      <c r="AA19" s="96">
        <f>'Tab IX'!AA19/'Tab IX'!AA$30</f>
        <v>7.4000000000000003E-3</v>
      </c>
      <c r="AB19" s="96">
        <f>'Tab IX'!AB19/'Tab IX'!AB$30</f>
        <v>8.5000000000000006E-3</v>
      </c>
      <c r="AC19" s="96">
        <f>'Tab IX'!AC19/'Tab IX'!AC$30</f>
        <v>2.3400000000000001E-2</v>
      </c>
      <c r="AD19" s="96">
        <f>'Tab IX'!AD19/'Tab IX'!AD$30</f>
        <v>2.63E-2</v>
      </c>
      <c r="AE19" s="96">
        <f>'Tab IX'!AE19/'Tab IX'!AE$30</f>
        <v>6.7000000000000002E-3</v>
      </c>
      <c r="AF19" s="96">
        <f>'Tab IX'!AF19/'Tab IX'!AF$30</f>
        <v>7.7000000000000002E-3</v>
      </c>
      <c r="AG19" s="96">
        <f>'Tab IX'!AG19/'Tab IX'!AG$30</f>
        <v>5.5999999999999999E-3</v>
      </c>
      <c r="AH19" s="96">
        <f>'Tab IX'!AH19/'Tab IX'!AH$30</f>
        <v>1.24E-2</v>
      </c>
      <c r="AI19" s="96">
        <f>'Tab IX'!AI19/'Tab IX'!AI$30</f>
        <v>4.4000000000000003E-3</v>
      </c>
      <c r="AJ19" s="96">
        <f>'Tab IX'!AJ19/'Tab IX'!AJ$30</f>
        <v>9.1000000000000004E-3</v>
      </c>
      <c r="AK19" s="96">
        <f>'Tab IX'!AK19/'Tab IX'!AK$30</f>
        <v>1.03E-2</v>
      </c>
      <c r="AL19" s="96">
        <f>'Tab IX'!AL19/'Tab IX'!AL$30</f>
        <v>2.7000000000000001E-3</v>
      </c>
      <c r="AM19" s="96">
        <f>'Tab IX'!AM19/'Tab IX'!AM$30</f>
        <v>1.12E-2</v>
      </c>
      <c r="AN19" s="96">
        <f>'Tab IX'!AN19/'Tab IX'!AN$30</f>
        <v>2.7300000000000001E-2</v>
      </c>
      <c r="AO19" s="96">
        <f>'Tab IX'!AO19/'Tab IX'!AO$30</f>
        <v>1.9900000000000001E-2</v>
      </c>
      <c r="AP19" s="96">
        <f>'Tab IX'!AP19/'Tab IX'!AP$30</f>
        <v>2.5999999999999999E-3</v>
      </c>
      <c r="AQ19" s="96">
        <f>'Tab IX'!AQ19/'Tab IX'!AQ$30</f>
        <v>9.7000000000000003E-3</v>
      </c>
      <c r="AR19" s="96">
        <f>'Tab IX'!AR19/'Tab IX'!AR$30</f>
        <v>7.1999999999999998E-3</v>
      </c>
      <c r="AS19" s="96">
        <f>'Tab IX'!AS19/'Tab IX'!AS$30</f>
        <v>7.1999999999999998E-3</v>
      </c>
      <c r="AT19" s="96">
        <f>'Tab IX'!AT19/'Tab IX'!AT$30</f>
        <v>1.12E-2</v>
      </c>
      <c r="AU19" s="96">
        <f>'Tab IX'!AU19/'Tab IX'!AU$30</f>
        <v>7.3000000000000001E-3</v>
      </c>
      <c r="AV19" s="96">
        <f>'Tab IX'!AV19/'Tab IX'!AV$30</f>
        <v>4.4000000000000003E-3</v>
      </c>
      <c r="AW19" s="96">
        <f>'Tab IX'!AW19/'Tab IX'!AW$30</f>
        <v>7.0000000000000001E-3</v>
      </c>
      <c r="AX19" s="96">
        <f>'Tab IX'!AX19/'Tab IX'!AX$30</f>
        <v>7.3000000000000001E-3</v>
      </c>
      <c r="AY19" s="96">
        <f>'Tab IX'!AY19/'Tab IX'!AY$30</f>
        <v>7.1999999999999998E-3</v>
      </c>
      <c r="AZ19" s="96">
        <f>'Tab IX'!AZ19/'Tab IX'!AZ$30</f>
        <v>8.3000000000000001E-3</v>
      </c>
      <c r="BB19" s="64"/>
      <c r="BC19" s="64"/>
      <c r="BD19" s="64"/>
    </row>
    <row r="20" spans="1:56" s="25" customFormat="1" ht="24.75" customHeight="1" x14ac:dyDescent="0.25">
      <c r="A20" s="69" t="s">
        <v>110</v>
      </c>
      <c r="B20" s="62">
        <v>800</v>
      </c>
      <c r="C20" s="4" t="s">
        <v>175</v>
      </c>
      <c r="D20" s="96">
        <f>'Tab IX'!D20/'Tab IX'!D$30</f>
        <v>5.4199999999999998E-2</v>
      </c>
      <c r="E20" s="96">
        <f>'Tab IX'!E20/'Tab IX'!E$30</f>
        <v>9.35E-2</v>
      </c>
      <c r="F20" s="96">
        <f>'Tab IX'!F20/'Tab IX'!F$30</f>
        <v>6.4799999999999996E-2</v>
      </c>
      <c r="G20" s="96">
        <f>'Tab IX'!G20/'Tab IX'!G$30</f>
        <v>8.9300000000000004E-2</v>
      </c>
      <c r="H20" s="96">
        <f>'Tab IX'!H20/'Tab IX'!H$30</f>
        <v>0.1077</v>
      </c>
      <c r="I20" s="96">
        <f>'Tab IX'!I20/'Tab IX'!I$30</f>
        <v>7.3899999999999993E-2</v>
      </c>
      <c r="J20" s="96">
        <f>'Tab IX'!J20/'Tab IX'!J$30</f>
        <v>7.3200000000000001E-2</v>
      </c>
      <c r="K20" s="96">
        <f>'Tab IX'!K20/'Tab IX'!K$30</f>
        <v>7.8200000000000006E-2</v>
      </c>
      <c r="L20" s="96">
        <f>'Tab IX'!L20/'Tab IX'!L$30</f>
        <v>0.14530000000000001</v>
      </c>
      <c r="M20" s="96">
        <f>'Tab IX'!M20/'Tab IX'!M$30</f>
        <v>0.1242</v>
      </c>
      <c r="N20" s="96">
        <f>'Tab IX'!N20/'Tab IX'!N$30</f>
        <v>0.15329999999999999</v>
      </c>
      <c r="O20" s="96">
        <f>'Tab IX'!O20/'Tab IX'!O$30</f>
        <v>0.1109</v>
      </c>
      <c r="P20" s="96">
        <f>'Tab IX'!P20/'Tab IX'!P$30</f>
        <v>6.6900000000000001E-2</v>
      </c>
      <c r="Q20" s="96">
        <f>'Tab IX'!Q20/'Tab IX'!Q$30</f>
        <v>6.59E-2</v>
      </c>
      <c r="R20" s="96">
        <f>'Tab IX'!R20/'Tab IX'!R$30</f>
        <v>0.1628</v>
      </c>
      <c r="S20" s="96">
        <f>'Tab IX'!S20/'Tab IX'!S$30</f>
        <v>7.3200000000000001E-2</v>
      </c>
      <c r="T20" s="96">
        <f>'Tab IX'!T20/'Tab IX'!T$30</f>
        <v>9.8799999999999999E-2</v>
      </c>
      <c r="U20" s="96">
        <f>'Tab IX'!U20/'Tab IX'!U$30</f>
        <v>0.15290000000000001</v>
      </c>
      <c r="V20" s="96">
        <f>'Tab IX'!V20/'Tab IX'!V$30</f>
        <v>0.15629999999999999</v>
      </c>
      <c r="W20" s="96">
        <f>'Tab IX'!W20/'Tab IX'!W$30</f>
        <v>0.1221</v>
      </c>
      <c r="X20" s="96">
        <f>'Tab IX'!X20/'Tab IX'!X$30</f>
        <v>7.2700000000000001E-2</v>
      </c>
      <c r="Y20" s="96">
        <f>'Tab IX'!Y20/'Tab IX'!Y$30</f>
        <v>5.28E-2</v>
      </c>
      <c r="Z20" s="96">
        <f>'Tab IX'!Z20/'Tab IX'!Z$30</f>
        <v>5.3800000000000001E-2</v>
      </c>
      <c r="AA20" s="96">
        <f>'Tab IX'!AA20/'Tab IX'!AA$30</f>
        <v>0.10290000000000001</v>
      </c>
      <c r="AB20" s="96">
        <f>'Tab IX'!AB20/'Tab IX'!AB$30</f>
        <v>7.8600000000000003E-2</v>
      </c>
      <c r="AC20" s="96">
        <f>'Tab IX'!AC20/'Tab IX'!AC$30</f>
        <v>4.7E-2</v>
      </c>
      <c r="AD20" s="96">
        <f>'Tab IX'!AD20/'Tab IX'!AD$30</f>
        <v>0.12379999999999999</v>
      </c>
      <c r="AE20" s="96">
        <f>'Tab IX'!AE20/'Tab IX'!AE$30</f>
        <v>7.7299999999999994E-2</v>
      </c>
      <c r="AF20" s="96">
        <f>'Tab IX'!AF20/'Tab IX'!AF$30</f>
        <v>4.7300000000000002E-2</v>
      </c>
      <c r="AG20" s="96">
        <f>'Tab IX'!AG20/'Tab IX'!AG$30</f>
        <v>0.1217</v>
      </c>
      <c r="AH20" s="96">
        <f>'Tab IX'!AH20/'Tab IX'!AH$30</f>
        <v>9.4100000000000003E-2</v>
      </c>
      <c r="AI20" s="96">
        <f>'Tab IX'!AI20/'Tab IX'!AI$30</f>
        <v>0.13270000000000001</v>
      </c>
      <c r="AJ20" s="96">
        <f>'Tab IX'!AJ20/'Tab IX'!AJ$30</f>
        <v>7.2800000000000004E-2</v>
      </c>
      <c r="AK20" s="96">
        <f>'Tab IX'!AK20/'Tab IX'!AK$30</f>
        <v>5.2999999999999999E-2</v>
      </c>
      <c r="AL20" s="96">
        <f>'Tab IX'!AL20/'Tab IX'!AL$30</f>
        <v>0.1051</v>
      </c>
      <c r="AM20" s="96">
        <f>'Tab IX'!AM20/'Tab IX'!AM$30</f>
        <v>8.43E-2</v>
      </c>
      <c r="AN20" s="96">
        <f>'Tab IX'!AN20/'Tab IX'!AN$30</f>
        <v>3.7100000000000001E-2</v>
      </c>
      <c r="AO20" s="96">
        <f>'Tab IX'!AO20/'Tab IX'!AO$30</f>
        <v>5.3499999999999999E-2</v>
      </c>
      <c r="AP20" s="96">
        <f>'Tab IX'!AP20/'Tab IX'!AP$30</f>
        <v>0.13780000000000001</v>
      </c>
      <c r="AQ20" s="96">
        <f>'Tab IX'!AQ20/'Tab IX'!AQ$30</f>
        <v>0.10340000000000001</v>
      </c>
      <c r="AR20" s="96">
        <f>'Tab IX'!AR20/'Tab IX'!AR$30</f>
        <v>0.14069999999999999</v>
      </c>
      <c r="AS20" s="96">
        <f>'Tab IX'!AS20/'Tab IX'!AS$30</f>
        <v>0.1396</v>
      </c>
      <c r="AT20" s="96">
        <f>'Tab IX'!AT20/'Tab IX'!AT$30</f>
        <v>0.13400000000000001</v>
      </c>
      <c r="AU20" s="96">
        <f>'Tab IX'!AU20/'Tab IX'!AU$30</f>
        <v>0.1726</v>
      </c>
      <c r="AV20" s="96">
        <f>'Tab IX'!AV20/'Tab IX'!AV$30</f>
        <v>0.15659999999999999</v>
      </c>
      <c r="AW20" s="96">
        <f>'Tab IX'!AW20/'Tab IX'!AW$30</f>
        <v>0.14760000000000001</v>
      </c>
      <c r="AX20" s="96">
        <f>'Tab IX'!AX20/'Tab IX'!AX$30</f>
        <v>8.6800000000000002E-2</v>
      </c>
      <c r="AY20" s="96">
        <f>'Tab IX'!AY20/'Tab IX'!AY$30</f>
        <v>0.11609999999999999</v>
      </c>
      <c r="AZ20" s="96">
        <f>'Tab IX'!AZ20/'Tab IX'!AZ$30</f>
        <v>0.1103</v>
      </c>
      <c r="BB20" s="64"/>
      <c r="BC20" s="64"/>
      <c r="BD20" s="64"/>
    </row>
    <row r="21" spans="1:56" ht="24.75" customHeight="1" x14ac:dyDescent="0.25">
      <c r="A21" s="72" t="s">
        <v>184</v>
      </c>
      <c r="B21" s="60">
        <v>810</v>
      </c>
      <c r="C21" s="75" t="s">
        <v>91</v>
      </c>
      <c r="D21" s="97">
        <f>'Tab IX'!D21/'Tab IX'!D$30</f>
        <v>2.0299999999999999E-2</v>
      </c>
      <c r="E21" s="97">
        <f>'Tab IX'!E21/'Tab IX'!E$30</f>
        <v>3.8100000000000002E-2</v>
      </c>
      <c r="F21" s="97">
        <f>'Tab IX'!F21/'Tab IX'!F$30</f>
        <v>1.72E-2</v>
      </c>
      <c r="G21" s="97">
        <f>'Tab IX'!G21/'Tab IX'!G$30</f>
        <v>2.3199999999999998E-2</v>
      </c>
      <c r="H21" s="97">
        <f>'Tab IX'!H21/'Tab IX'!H$30</f>
        <v>5.28E-2</v>
      </c>
      <c r="I21" s="97">
        <f>'Tab IX'!I21/'Tab IX'!I$30</f>
        <v>1.37E-2</v>
      </c>
      <c r="J21" s="97">
        <f>'Tab IX'!J21/'Tab IX'!J$30</f>
        <v>9.7999999999999997E-3</v>
      </c>
      <c r="K21" s="97">
        <f>'Tab IX'!K21/'Tab IX'!K$30</f>
        <v>2.23E-2</v>
      </c>
      <c r="L21" s="97">
        <f>'Tab IX'!L21/'Tab IX'!L$30</f>
        <v>7.0199999999999999E-2</v>
      </c>
      <c r="M21" s="97">
        <f>'Tab IX'!M21/'Tab IX'!M$30</f>
        <v>5.9900000000000002E-2</v>
      </c>
      <c r="N21" s="97">
        <f>'Tab IX'!N21/'Tab IX'!N$30</f>
        <v>8.3099999999999993E-2</v>
      </c>
      <c r="O21" s="97">
        <f>'Tab IX'!O21/'Tab IX'!O$30</f>
        <v>3.6999999999999998E-2</v>
      </c>
      <c r="P21" s="97">
        <f>'Tab IX'!P21/'Tab IX'!P$30</f>
        <v>2.4E-2</v>
      </c>
      <c r="Q21" s="97">
        <f>'Tab IX'!Q21/'Tab IX'!Q$30</f>
        <v>2.01E-2</v>
      </c>
      <c r="R21" s="97">
        <f>'Tab IX'!R21/'Tab IX'!R$30</f>
        <v>4.2900000000000001E-2</v>
      </c>
      <c r="S21" s="97">
        <f>'Tab IX'!S21/'Tab IX'!S$30</f>
        <v>2.3099999999999999E-2</v>
      </c>
      <c r="T21" s="97">
        <f>'Tab IX'!T21/'Tab IX'!T$30</f>
        <v>1.46E-2</v>
      </c>
      <c r="U21" s="97">
        <f>'Tab IX'!U21/'Tab IX'!U$30</f>
        <v>6.8699999999999997E-2</v>
      </c>
      <c r="V21" s="97">
        <f>'Tab IX'!V21/'Tab IX'!V$30</f>
        <v>4.8000000000000001E-2</v>
      </c>
      <c r="W21" s="97">
        <f>'Tab IX'!W21/'Tab IX'!W$30</f>
        <v>3.3399999999999999E-2</v>
      </c>
      <c r="X21" s="97">
        <f>'Tab IX'!X21/'Tab IX'!X$30</f>
        <v>2.1100000000000001E-2</v>
      </c>
      <c r="Y21" s="97">
        <f>'Tab IX'!Y21/'Tab IX'!Y$30</f>
        <v>1.4E-2</v>
      </c>
      <c r="Z21" s="97">
        <f>'Tab IX'!Z21/'Tab IX'!Z$30</f>
        <v>1.5599999999999999E-2</v>
      </c>
      <c r="AA21" s="97">
        <f>'Tab IX'!AA21/'Tab IX'!AA$30</f>
        <v>3.5200000000000002E-2</v>
      </c>
      <c r="AB21" s="97">
        <f>'Tab IX'!AB21/'Tab IX'!AB$30</f>
        <v>1.83E-2</v>
      </c>
      <c r="AC21" s="97">
        <f>'Tab IX'!AC21/'Tab IX'!AC$30</f>
        <v>1.35E-2</v>
      </c>
      <c r="AD21" s="97">
        <f>'Tab IX'!AD21/'Tab IX'!AD$30</f>
        <v>6.0499999999999998E-2</v>
      </c>
      <c r="AE21" s="97">
        <f>'Tab IX'!AE21/'Tab IX'!AE$30</f>
        <v>2.9899999999999999E-2</v>
      </c>
      <c r="AF21" s="97">
        <f>'Tab IX'!AF21/'Tab IX'!AF$30</f>
        <v>1.78E-2</v>
      </c>
      <c r="AG21" s="97">
        <f>'Tab IX'!AG21/'Tab IX'!AG$30</f>
        <v>5.4800000000000001E-2</v>
      </c>
      <c r="AH21" s="97">
        <f>'Tab IX'!AH21/'Tab IX'!AH$30</f>
        <v>3.2899999999999999E-2</v>
      </c>
      <c r="AI21" s="97">
        <f>'Tab IX'!AI21/'Tab IX'!AI$30</f>
        <v>2.0500000000000001E-2</v>
      </c>
      <c r="AJ21" s="97">
        <f>'Tab IX'!AJ21/'Tab IX'!AJ$30</f>
        <v>4.0099999999999997E-2</v>
      </c>
      <c r="AK21" s="97">
        <f>'Tab IX'!AK21/'Tab IX'!AK$30</f>
        <v>6.8999999999999999E-3</v>
      </c>
      <c r="AL21" s="97">
        <f>'Tab IX'!AL21/'Tab IX'!AL$30</f>
        <v>3.1800000000000002E-2</v>
      </c>
      <c r="AM21" s="97">
        <f>'Tab IX'!AM21/'Tab IX'!AM$30</f>
        <v>2.4299999999999999E-2</v>
      </c>
      <c r="AN21" s="97">
        <f>'Tab IX'!AN21/'Tab IX'!AN$30</f>
        <v>1.7299999999999999E-2</v>
      </c>
      <c r="AO21" s="97">
        <f>'Tab IX'!AO21/'Tab IX'!AO$30</f>
        <v>9.2999999999999992E-3</v>
      </c>
      <c r="AP21" s="97">
        <f>'Tab IX'!AP21/'Tab IX'!AP$30</f>
        <v>1.24E-2</v>
      </c>
      <c r="AQ21" s="97">
        <f>'Tab IX'!AQ21/'Tab IX'!AQ$30</f>
        <v>3.5999999999999997E-2</v>
      </c>
      <c r="AR21" s="97">
        <f>'Tab IX'!AR21/'Tab IX'!AR$30</f>
        <v>4.87E-2</v>
      </c>
      <c r="AS21" s="97">
        <f>'Tab IX'!AS21/'Tab IX'!AS$30</f>
        <v>5.2400000000000002E-2</v>
      </c>
      <c r="AT21" s="97">
        <f>'Tab IX'!AT21/'Tab IX'!AT$30</f>
        <v>4.9000000000000002E-2</v>
      </c>
      <c r="AU21" s="97">
        <f>'Tab IX'!AU21/'Tab IX'!AU$30</f>
        <v>5.8599999999999999E-2</v>
      </c>
      <c r="AV21" s="97">
        <f>'Tab IX'!AV21/'Tab IX'!AV$30</f>
        <v>1.7100000000000001E-2</v>
      </c>
      <c r="AW21" s="97">
        <f>'Tab IX'!AW21/'Tab IX'!AW$30</f>
        <v>4.2500000000000003E-2</v>
      </c>
      <c r="AX21" s="97">
        <f>'Tab IX'!AX21/'Tab IX'!AX$30</f>
        <v>2.8000000000000001E-2</v>
      </c>
      <c r="AY21" s="97">
        <f>'Tab IX'!AY21/'Tab IX'!AY$30</f>
        <v>3.5000000000000003E-2</v>
      </c>
      <c r="AZ21" s="97">
        <f>'Tab IX'!AZ21/'Tab IX'!AZ$30</f>
        <v>3.5499999999999997E-2</v>
      </c>
      <c r="BB21" s="9"/>
      <c r="BC21" s="9"/>
      <c r="BD21" s="9"/>
    </row>
    <row r="22" spans="1:56" ht="30" x14ac:dyDescent="0.25">
      <c r="A22" s="72" t="s">
        <v>185</v>
      </c>
      <c r="B22" s="87" t="s">
        <v>191</v>
      </c>
      <c r="C22" s="75" t="s">
        <v>92</v>
      </c>
      <c r="D22" s="97">
        <f>'Tab IX'!D22/'Tab IX'!D$30</f>
        <v>3.39E-2</v>
      </c>
      <c r="E22" s="97">
        <f>'Tab IX'!E22/'Tab IX'!E$30</f>
        <v>5.5399999999999998E-2</v>
      </c>
      <c r="F22" s="97">
        <f>'Tab IX'!F22/'Tab IX'!F$30</f>
        <v>4.7600000000000003E-2</v>
      </c>
      <c r="G22" s="97">
        <f>'Tab IX'!G22/'Tab IX'!G$30</f>
        <v>6.6100000000000006E-2</v>
      </c>
      <c r="H22" s="97">
        <f>'Tab IX'!H22/'Tab IX'!H$30</f>
        <v>5.4899999999999997E-2</v>
      </c>
      <c r="I22" s="97">
        <f>'Tab IX'!I22/'Tab IX'!I$30</f>
        <v>6.0299999999999999E-2</v>
      </c>
      <c r="J22" s="97">
        <f>'Tab IX'!J22/'Tab IX'!J$30</f>
        <v>6.3399999999999998E-2</v>
      </c>
      <c r="K22" s="97">
        <f>'Tab IX'!K22/'Tab IX'!K$30</f>
        <v>5.5899999999999998E-2</v>
      </c>
      <c r="L22" s="97">
        <f>'Tab IX'!L22/'Tab IX'!L$30</f>
        <v>7.4999999999999997E-2</v>
      </c>
      <c r="M22" s="97">
        <f>'Tab IX'!M22/'Tab IX'!M$30</f>
        <v>6.4299999999999996E-2</v>
      </c>
      <c r="N22" s="97">
        <f>'Tab IX'!N22/'Tab IX'!N$30</f>
        <v>7.0199999999999999E-2</v>
      </c>
      <c r="O22" s="97">
        <f>'Tab IX'!O22/'Tab IX'!O$30</f>
        <v>7.3899999999999993E-2</v>
      </c>
      <c r="P22" s="97">
        <f>'Tab IX'!P22/'Tab IX'!P$30</f>
        <v>4.2900000000000001E-2</v>
      </c>
      <c r="Q22" s="97">
        <f>'Tab IX'!Q22/'Tab IX'!Q$30</f>
        <v>4.58E-2</v>
      </c>
      <c r="R22" s="97">
        <f>'Tab IX'!R22/'Tab IX'!R$30</f>
        <v>0.11990000000000001</v>
      </c>
      <c r="S22" s="97">
        <f>'Tab IX'!S22/'Tab IX'!S$30</f>
        <v>5.0099999999999999E-2</v>
      </c>
      <c r="T22" s="97">
        <f>'Tab IX'!T22/'Tab IX'!T$30</f>
        <v>8.4199999999999997E-2</v>
      </c>
      <c r="U22" s="97">
        <f>'Tab IX'!U22/'Tab IX'!U$30</f>
        <v>8.4199999999999997E-2</v>
      </c>
      <c r="V22" s="97">
        <f>'Tab IX'!V22/'Tab IX'!V$30</f>
        <v>0.10829999999999999</v>
      </c>
      <c r="W22" s="97">
        <f>'Tab IX'!W22/'Tab IX'!W$30</f>
        <v>8.8700000000000001E-2</v>
      </c>
      <c r="X22" s="97">
        <f>'Tab IX'!X22/'Tab IX'!X$30</f>
        <v>5.16E-2</v>
      </c>
      <c r="Y22" s="97">
        <f>'Tab IX'!Y22/'Tab IX'!Y$30</f>
        <v>3.8800000000000001E-2</v>
      </c>
      <c r="Z22" s="97">
        <f>'Tab IX'!Z22/'Tab IX'!Z$30</f>
        <v>3.8199999999999998E-2</v>
      </c>
      <c r="AA22" s="97">
        <f>'Tab IX'!AA22/'Tab IX'!AA$30</f>
        <v>6.7699999999999996E-2</v>
      </c>
      <c r="AB22" s="97">
        <f>'Tab IX'!AB22/'Tab IX'!AB$30</f>
        <v>6.0299999999999999E-2</v>
      </c>
      <c r="AC22" s="97">
        <f>'Tab IX'!AC22/'Tab IX'!AC$30</f>
        <v>3.3500000000000002E-2</v>
      </c>
      <c r="AD22" s="97">
        <f>'Tab IX'!AD22/'Tab IX'!AD$30</f>
        <v>6.3299999999999995E-2</v>
      </c>
      <c r="AE22" s="97">
        <f>'Tab IX'!AE22/'Tab IX'!AE$30</f>
        <v>4.7399999999999998E-2</v>
      </c>
      <c r="AF22" s="97">
        <f>'Tab IX'!AF22/'Tab IX'!AF$30</f>
        <v>2.9600000000000001E-2</v>
      </c>
      <c r="AG22" s="97">
        <f>'Tab IX'!AG22/'Tab IX'!AG$30</f>
        <v>6.6900000000000001E-2</v>
      </c>
      <c r="AH22" s="97">
        <f>'Tab IX'!AH22/'Tab IX'!AH$30</f>
        <v>6.1199999999999997E-2</v>
      </c>
      <c r="AI22" s="97">
        <f>'Tab IX'!AI22/'Tab IX'!AI$30</f>
        <v>0.11210000000000001</v>
      </c>
      <c r="AJ22" s="97">
        <f>'Tab IX'!AJ22/'Tab IX'!AJ$30</f>
        <v>3.2599999999999997E-2</v>
      </c>
      <c r="AK22" s="97">
        <f>'Tab IX'!AK22/'Tab IX'!AK$30</f>
        <v>4.5999999999999999E-2</v>
      </c>
      <c r="AL22" s="97">
        <f>'Tab IX'!AL22/'Tab IX'!AL$30</f>
        <v>7.3300000000000004E-2</v>
      </c>
      <c r="AM22" s="97">
        <f>'Tab IX'!AM22/'Tab IX'!AM$30</f>
        <v>0.06</v>
      </c>
      <c r="AN22" s="97">
        <f>'Tab IX'!AN22/'Tab IX'!AN$30</f>
        <v>1.9699999999999999E-2</v>
      </c>
      <c r="AO22" s="97">
        <f>'Tab IX'!AO22/'Tab IX'!AO$30</f>
        <v>4.4200000000000003E-2</v>
      </c>
      <c r="AP22" s="97">
        <f>'Tab IX'!AP22/'Tab IX'!AP$30</f>
        <v>0.12540000000000001</v>
      </c>
      <c r="AQ22" s="97">
        <f>'Tab IX'!AQ22/'Tab IX'!AQ$30</f>
        <v>6.7400000000000002E-2</v>
      </c>
      <c r="AR22" s="97">
        <f>'Tab IX'!AR22/'Tab IX'!AR$30</f>
        <v>9.1999999999999998E-2</v>
      </c>
      <c r="AS22" s="97">
        <f>'Tab IX'!AS22/'Tab IX'!AS$30</f>
        <v>8.7099999999999997E-2</v>
      </c>
      <c r="AT22" s="97">
        <f>'Tab IX'!AT22/'Tab IX'!AT$30</f>
        <v>8.5000000000000006E-2</v>
      </c>
      <c r="AU22" s="97">
        <f>'Tab IX'!AU22/'Tab IX'!AU$30</f>
        <v>0.11409999999999999</v>
      </c>
      <c r="AV22" s="97">
        <f>'Tab IX'!AV22/'Tab IX'!AV$30</f>
        <v>0.13950000000000001</v>
      </c>
      <c r="AW22" s="97">
        <f>'Tab IX'!AW22/'Tab IX'!AW$30</f>
        <v>0.1051</v>
      </c>
      <c r="AX22" s="97">
        <f>'Tab IX'!AX22/'Tab IX'!AX$30</f>
        <v>5.8799999999999998E-2</v>
      </c>
      <c r="AY22" s="97">
        <f>'Tab IX'!AY22/'Tab IX'!AY$30</f>
        <v>8.1100000000000005E-2</v>
      </c>
      <c r="AZ22" s="97">
        <f>'Tab IX'!AZ22/'Tab IX'!AZ$30</f>
        <v>7.4800000000000005E-2</v>
      </c>
      <c r="BB22" s="9"/>
      <c r="BC22" s="9"/>
      <c r="BD22" s="9"/>
    </row>
    <row r="23" spans="1:56" s="25" customFormat="1" ht="24.75" customHeight="1" x14ac:dyDescent="0.25">
      <c r="A23" s="69" t="s">
        <v>111</v>
      </c>
      <c r="B23" s="88" t="s">
        <v>168</v>
      </c>
      <c r="C23" s="4" t="s">
        <v>176</v>
      </c>
      <c r="D23" s="96">
        <f>'Tab IX'!D23/'Tab IX'!D$30</f>
        <v>0.1749</v>
      </c>
      <c r="E23" s="96">
        <f>'Tab IX'!E23/'Tab IX'!E$30</f>
        <v>0.2288</v>
      </c>
      <c r="F23" s="96">
        <f>'Tab IX'!F23/'Tab IX'!F$30</f>
        <v>0.15429999999999999</v>
      </c>
      <c r="G23" s="96">
        <f>'Tab IX'!G23/'Tab IX'!G$30</f>
        <v>0.1653</v>
      </c>
      <c r="H23" s="96">
        <f>'Tab IX'!H23/'Tab IX'!H$30</f>
        <v>0.16800000000000001</v>
      </c>
      <c r="I23" s="96">
        <f>'Tab IX'!I23/'Tab IX'!I$30</f>
        <v>0.191</v>
      </c>
      <c r="J23" s="96">
        <f>'Tab IX'!J23/'Tab IX'!J$30</f>
        <v>0.2205</v>
      </c>
      <c r="K23" s="96">
        <f>'Tab IX'!K23/'Tab IX'!K$30</f>
        <v>0.1792</v>
      </c>
      <c r="L23" s="96">
        <f>'Tab IX'!L23/'Tab IX'!L$30</f>
        <v>0.1368</v>
      </c>
      <c r="M23" s="96">
        <f>'Tab IX'!M23/'Tab IX'!M$30</f>
        <v>0.25609999999999999</v>
      </c>
      <c r="N23" s="96">
        <f>'Tab IX'!N23/'Tab IX'!N$30</f>
        <v>0.17829999999999999</v>
      </c>
      <c r="O23" s="96">
        <f>'Tab IX'!O23/'Tab IX'!O$30</f>
        <v>0.16300000000000001</v>
      </c>
      <c r="P23" s="96">
        <f>'Tab IX'!P23/'Tab IX'!P$30</f>
        <v>0.2034</v>
      </c>
      <c r="Q23" s="96">
        <f>'Tab IX'!Q23/'Tab IX'!Q$30</f>
        <v>0.11360000000000001</v>
      </c>
      <c r="R23" s="96">
        <f>'Tab IX'!R23/'Tab IX'!R$30</f>
        <v>0.20039999999999999</v>
      </c>
      <c r="S23" s="96">
        <f>'Tab IX'!S23/'Tab IX'!S$30</f>
        <v>0.16789999999999999</v>
      </c>
      <c r="T23" s="96">
        <f>'Tab IX'!T23/'Tab IX'!T$30</f>
        <v>0.14729999999999999</v>
      </c>
      <c r="U23" s="96">
        <f>'Tab IX'!U23/'Tab IX'!U$30</f>
        <v>0.1565</v>
      </c>
      <c r="V23" s="96">
        <f>'Tab IX'!V23/'Tab IX'!V$30</f>
        <v>0.18340000000000001</v>
      </c>
      <c r="W23" s="96">
        <f>'Tab IX'!W23/'Tab IX'!W$30</f>
        <v>0.1802</v>
      </c>
      <c r="X23" s="96">
        <f>'Tab IX'!X23/'Tab IX'!X$30</f>
        <v>0.26300000000000001</v>
      </c>
      <c r="Y23" s="96">
        <f>'Tab IX'!Y23/'Tab IX'!Y$30</f>
        <v>0.18609999999999999</v>
      </c>
      <c r="Z23" s="96">
        <f>'Tab IX'!Z23/'Tab IX'!Z$30</f>
        <v>0.18559999999999999</v>
      </c>
      <c r="AA23" s="96">
        <f>'Tab IX'!AA23/'Tab IX'!AA$30</f>
        <v>0.17560000000000001</v>
      </c>
      <c r="AB23" s="96">
        <f>'Tab IX'!AB23/'Tab IX'!AB$30</f>
        <v>0.23169999999999999</v>
      </c>
      <c r="AC23" s="96">
        <f>'Tab IX'!AC23/'Tab IX'!AC$30</f>
        <v>0.16800000000000001</v>
      </c>
      <c r="AD23" s="96">
        <f>'Tab IX'!AD23/'Tab IX'!AD$30</f>
        <v>0.2646</v>
      </c>
      <c r="AE23" s="96">
        <f>'Tab IX'!AE23/'Tab IX'!AE$30</f>
        <v>0.15459999999999999</v>
      </c>
      <c r="AF23" s="96">
        <f>'Tab IX'!AF23/'Tab IX'!AF$30</f>
        <v>0.18559999999999999</v>
      </c>
      <c r="AG23" s="96">
        <f>'Tab IX'!AG23/'Tab IX'!AG$30</f>
        <v>0.25790000000000002</v>
      </c>
      <c r="AH23" s="96">
        <f>'Tab IX'!AH23/'Tab IX'!AH$30</f>
        <v>0.20069999999999999</v>
      </c>
      <c r="AI23" s="96">
        <f>'Tab IX'!AI23/'Tab IX'!AI$30</f>
        <v>0.16969999999999999</v>
      </c>
      <c r="AJ23" s="96">
        <f>'Tab IX'!AJ23/'Tab IX'!AJ$30</f>
        <v>0.12939999999999999</v>
      </c>
      <c r="AK23" s="96">
        <f>'Tab IX'!AK23/'Tab IX'!AK$30</f>
        <v>5.45E-2</v>
      </c>
      <c r="AL23" s="96">
        <f>'Tab IX'!AL23/'Tab IX'!AL$30</f>
        <v>0.1434</v>
      </c>
      <c r="AM23" s="96">
        <f>'Tab IX'!AM23/'Tab IX'!AM$30</f>
        <v>0.25640000000000002</v>
      </c>
      <c r="AN23" s="96">
        <f>'Tab IX'!AN23/'Tab IX'!AN$30</f>
        <v>0.17730000000000001</v>
      </c>
      <c r="AO23" s="96">
        <f>'Tab IX'!AO23/'Tab IX'!AO$30</f>
        <v>0.1706</v>
      </c>
      <c r="AP23" s="96">
        <f>'Tab IX'!AP23/'Tab IX'!AP$30</f>
        <v>0.23799999999999999</v>
      </c>
      <c r="AQ23" s="96">
        <f>'Tab IX'!AQ23/'Tab IX'!AQ$30</f>
        <v>0.18509999999999999</v>
      </c>
      <c r="AR23" s="96">
        <f>'Tab IX'!AR23/'Tab IX'!AR$30</f>
        <v>0.1875</v>
      </c>
      <c r="AS23" s="96">
        <f>'Tab IX'!AS23/'Tab IX'!AS$30</f>
        <v>0.215</v>
      </c>
      <c r="AT23" s="96">
        <f>'Tab IX'!AT23/'Tab IX'!AT$30</f>
        <v>0.189</v>
      </c>
      <c r="AU23" s="96">
        <f>'Tab IX'!AU23/'Tab IX'!AU$30</f>
        <v>0.1736</v>
      </c>
      <c r="AV23" s="96">
        <f>'Tab IX'!AV23/'Tab IX'!AV$30</f>
        <v>0.20619999999999999</v>
      </c>
      <c r="AW23" s="96">
        <f>'Tab IX'!AW23/'Tab IX'!AW$30</f>
        <v>0.19769999999999999</v>
      </c>
      <c r="AX23" s="96">
        <f>'Tab IX'!AX23/'Tab IX'!AX$30</f>
        <v>0.1991</v>
      </c>
      <c r="AY23" s="96">
        <f>'Tab IX'!AY23/'Tab IX'!AY$30</f>
        <v>0.19839999999999999</v>
      </c>
      <c r="AZ23" s="96">
        <f>'Tab IX'!AZ23/'Tab IX'!AZ$30</f>
        <v>0.1923</v>
      </c>
      <c r="BB23" s="64"/>
      <c r="BC23" s="64"/>
      <c r="BD23" s="64"/>
    </row>
    <row r="24" spans="1:56" ht="24.75" customHeight="1" x14ac:dyDescent="0.25">
      <c r="A24" s="72" t="s">
        <v>186</v>
      </c>
      <c r="B24" s="60">
        <v>911</v>
      </c>
      <c r="C24" s="75" t="s">
        <v>83</v>
      </c>
      <c r="D24" s="97">
        <f>'Tab IX'!D24/'Tab IX'!D$30</f>
        <v>0.1085</v>
      </c>
      <c r="E24" s="97">
        <f>'Tab IX'!E24/'Tab IX'!E$30</f>
        <v>0.1138</v>
      </c>
      <c r="F24" s="97">
        <f>'Tab IX'!F24/'Tab IX'!F$30</f>
        <v>5.7700000000000001E-2</v>
      </c>
      <c r="G24" s="97">
        <f>'Tab IX'!G24/'Tab IX'!G$30</f>
        <v>7.3899999999999993E-2</v>
      </c>
      <c r="H24" s="97">
        <f>'Tab IX'!H24/'Tab IX'!H$30</f>
        <v>6.5699999999999995E-2</v>
      </c>
      <c r="I24" s="97">
        <f>'Tab IX'!I24/'Tab IX'!I$30</f>
        <v>6.1899999999999997E-2</v>
      </c>
      <c r="J24" s="97">
        <f>'Tab IX'!J24/'Tab IX'!J$30</f>
        <v>0.1242</v>
      </c>
      <c r="K24" s="97">
        <f>'Tab IX'!K24/'Tab IX'!K$30</f>
        <v>4.9700000000000001E-2</v>
      </c>
      <c r="L24" s="97">
        <f>'Tab IX'!L24/'Tab IX'!L$30</f>
        <v>8.7099999999999997E-2</v>
      </c>
      <c r="M24" s="97">
        <f>'Tab IX'!M24/'Tab IX'!M$30</f>
        <v>0.1356</v>
      </c>
      <c r="N24" s="97">
        <f>'Tab IX'!N24/'Tab IX'!N$30</f>
        <v>0.11940000000000001</v>
      </c>
      <c r="O24" s="97">
        <f>'Tab IX'!O24/'Tab IX'!O$30</f>
        <v>5.79E-2</v>
      </c>
      <c r="P24" s="97">
        <f>'Tab IX'!P24/'Tab IX'!P$30</f>
        <v>6.0400000000000002E-2</v>
      </c>
      <c r="Q24" s="97">
        <f>'Tab IX'!Q24/'Tab IX'!Q$30</f>
        <v>3.9399999999999998E-2</v>
      </c>
      <c r="R24" s="97">
        <f>'Tab IX'!R24/'Tab IX'!R$30</f>
        <v>0.12720000000000001</v>
      </c>
      <c r="S24" s="97">
        <f>'Tab IX'!S24/'Tab IX'!S$30</f>
        <v>9.7900000000000001E-2</v>
      </c>
      <c r="T24" s="97">
        <f>'Tab IX'!T24/'Tab IX'!T$30</f>
        <v>9.3600000000000003E-2</v>
      </c>
      <c r="U24" s="97">
        <f>'Tab IX'!U24/'Tab IX'!U$30</f>
        <v>9.6100000000000005E-2</v>
      </c>
      <c r="V24" s="97">
        <f>'Tab IX'!V24/'Tab IX'!V$30</f>
        <v>7.1800000000000003E-2</v>
      </c>
      <c r="W24" s="97">
        <f>'Tab IX'!W24/'Tab IX'!W$30</f>
        <v>6.9900000000000004E-2</v>
      </c>
      <c r="X24" s="97">
        <f>'Tab IX'!X24/'Tab IX'!X$30</f>
        <v>0.126</v>
      </c>
      <c r="Y24" s="97">
        <f>'Tab IX'!Y24/'Tab IX'!Y$30</f>
        <v>8.3099999999999993E-2</v>
      </c>
      <c r="Z24" s="97">
        <f>'Tab IX'!Z24/'Tab IX'!Z$30</f>
        <v>0</v>
      </c>
      <c r="AA24" s="97">
        <f>'Tab IX'!AA24/'Tab IX'!AA$30</f>
        <v>7.2499999999999995E-2</v>
      </c>
      <c r="AB24" s="97">
        <f>'Tab IX'!AB24/'Tab IX'!AB$30</f>
        <v>0.1038</v>
      </c>
      <c r="AC24" s="97">
        <f>'Tab IX'!AC24/'Tab IX'!AC$30</f>
        <v>7.6799999999999993E-2</v>
      </c>
      <c r="AD24" s="97">
        <f>'Tab IX'!AD24/'Tab IX'!AD$30</f>
        <v>9.4700000000000006E-2</v>
      </c>
      <c r="AE24" s="97">
        <f>'Tab IX'!AE24/'Tab IX'!AE$30</f>
        <v>0.1071</v>
      </c>
      <c r="AF24" s="97">
        <f>'Tab IX'!AF24/'Tab IX'!AF$30</f>
        <v>7.6499999999999999E-2</v>
      </c>
      <c r="AG24" s="97">
        <f>'Tab IX'!AG24/'Tab IX'!AG$30</f>
        <v>0.13289999999999999</v>
      </c>
      <c r="AH24" s="97">
        <f>'Tab IX'!AH24/'Tab IX'!AH$30</f>
        <v>0.12189999999999999</v>
      </c>
      <c r="AI24" s="97">
        <f>'Tab IX'!AI24/'Tab IX'!AI$30</f>
        <v>6.3100000000000003E-2</v>
      </c>
      <c r="AJ24" s="97">
        <f>'Tab IX'!AJ24/'Tab IX'!AJ$30</f>
        <v>6.0299999999999999E-2</v>
      </c>
      <c r="AK24" s="97">
        <f>'Tab IX'!AK24/'Tab IX'!AK$30</f>
        <v>0</v>
      </c>
      <c r="AL24" s="97">
        <f>'Tab IX'!AL24/'Tab IX'!AL$30</f>
        <v>9.6799999999999997E-2</v>
      </c>
      <c r="AM24" s="97">
        <f>'Tab IX'!AM24/'Tab IX'!AM$30</f>
        <v>0.15229999999999999</v>
      </c>
      <c r="AN24" s="97">
        <f>'Tab IX'!AN24/'Tab IX'!AN$30</f>
        <v>6.8599999999999994E-2</v>
      </c>
      <c r="AO24" s="97">
        <f>'Tab IX'!AO24/'Tab IX'!AO$30</f>
        <v>8.7300000000000003E-2</v>
      </c>
      <c r="AP24" s="97">
        <f>'Tab IX'!AP24/'Tab IX'!AP$30</f>
        <v>0.1037</v>
      </c>
      <c r="AQ24" s="97">
        <f>'Tab IX'!AQ24/'Tab IX'!AQ$30</f>
        <v>9.0700000000000003E-2</v>
      </c>
      <c r="AR24" s="97">
        <f>'Tab IX'!AR24/'Tab IX'!AR$30</f>
        <v>6.6400000000000001E-2</v>
      </c>
      <c r="AS24" s="97">
        <f>'Tab IX'!AS24/'Tab IX'!AS$30</f>
        <v>0.14649999999999999</v>
      </c>
      <c r="AT24" s="97">
        <f>'Tab IX'!AT24/'Tab IX'!AT$30</f>
        <v>8.5900000000000004E-2</v>
      </c>
      <c r="AU24" s="97">
        <f>'Tab IX'!AU24/'Tab IX'!AU$30</f>
        <v>8.2299999999999998E-2</v>
      </c>
      <c r="AV24" s="97">
        <f>'Tab IX'!AV24/'Tab IX'!AV$30</f>
        <v>0.1182</v>
      </c>
      <c r="AW24" s="97">
        <f>'Tab IX'!AW24/'Tab IX'!AW$30</f>
        <v>0.10440000000000001</v>
      </c>
      <c r="AX24" s="97">
        <f>'Tab IX'!AX24/'Tab IX'!AX$30</f>
        <v>0.13289999999999999</v>
      </c>
      <c r="AY24" s="97">
        <f>'Tab IX'!AY24/'Tab IX'!AY$30</f>
        <v>0.1192</v>
      </c>
      <c r="AZ24" s="97">
        <f>'Tab IX'!AZ24/'Tab IX'!AZ$30</f>
        <v>0.1061</v>
      </c>
      <c r="BB24" s="9"/>
      <c r="BC24" s="9"/>
      <c r="BD24" s="9"/>
    </row>
    <row r="25" spans="1:56" ht="24.75" customHeight="1" x14ac:dyDescent="0.25">
      <c r="A25" s="72" t="s">
        <v>187</v>
      </c>
      <c r="B25" s="60" t="s">
        <v>84</v>
      </c>
      <c r="C25" s="75" t="s">
        <v>85</v>
      </c>
      <c r="D25" s="97">
        <f>'Tab IX'!D25/'Tab IX'!D$30</f>
        <v>4.7100000000000003E-2</v>
      </c>
      <c r="E25" s="97">
        <f>'Tab IX'!E25/'Tab IX'!E$30</f>
        <v>0.1019</v>
      </c>
      <c r="F25" s="97">
        <f>'Tab IX'!F25/'Tab IX'!F$30</f>
        <v>5.2600000000000001E-2</v>
      </c>
      <c r="G25" s="97">
        <f>'Tab IX'!G25/'Tab IX'!G$30</f>
        <v>8.4400000000000003E-2</v>
      </c>
      <c r="H25" s="97">
        <f>'Tab IX'!H25/'Tab IX'!H$30</f>
        <v>6.8500000000000005E-2</v>
      </c>
      <c r="I25" s="97">
        <f>'Tab IX'!I25/'Tab IX'!I$30</f>
        <v>7.9200000000000007E-2</v>
      </c>
      <c r="J25" s="97">
        <f>'Tab IX'!J25/'Tab IX'!J$30</f>
        <v>6.3399999999999998E-2</v>
      </c>
      <c r="K25" s="97">
        <f>'Tab IX'!K25/'Tab IX'!K$30</f>
        <v>0.104</v>
      </c>
      <c r="L25" s="97">
        <f>'Tab IX'!L25/'Tab IX'!L$30</f>
        <v>4.9700000000000001E-2</v>
      </c>
      <c r="M25" s="97">
        <f>'Tab IX'!M25/'Tab IX'!M$30</f>
        <v>8.1699999999999995E-2</v>
      </c>
      <c r="N25" s="97">
        <f>'Tab IX'!N25/'Tab IX'!N$30</f>
        <v>3.8699999999999998E-2</v>
      </c>
      <c r="O25" s="97">
        <f>'Tab IX'!O25/'Tab IX'!O$30</f>
        <v>6.5100000000000005E-2</v>
      </c>
      <c r="P25" s="97">
        <f>'Tab IX'!P25/'Tab IX'!P$30</f>
        <v>0.11459999999999999</v>
      </c>
      <c r="Q25" s="97">
        <f>'Tab IX'!Q25/'Tab IX'!Q$30</f>
        <v>7.4200000000000002E-2</v>
      </c>
      <c r="R25" s="97">
        <f>'Tab IX'!R25/'Tab IX'!R$30</f>
        <v>4.7300000000000002E-2</v>
      </c>
      <c r="S25" s="97">
        <f>'Tab IX'!S25/'Tab IX'!S$30</f>
        <v>5.1499999999999997E-2</v>
      </c>
      <c r="T25" s="97">
        <f>'Tab IX'!T25/'Tab IX'!T$30</f>
        <v>4.2999999999999997E-2</v>
      </c>
      <c r="U25" s="97">
        <f>'Tab IX'!U25/'Tab IX'!U$30</f>
        <v>4.5999999999999999E-2</v>
      </c>
      <c r="V25" s="97">
        <f>'Tab IX'!V25/'Tab IX'!V$30</f>
        <v>8.9700000000000002E-2</v>
      </c>
      <c r="W25" s="97">
        <f>'Tab IX'!W25/'Tab IX'!W$30</f>
        <v>9.0399999999999994E-2</v>
      </c>
      <c r="X25" s="97">
        <f>'Tab IX'!X25/'Tab IX'!X$30</f>
        <v>0.1019</v>
      </c>
      <c r="Y25" s="97">
        <f>'Tab IX'!Y25/'Tab IX'!Y$30</f>
        <v>6.6400000000000001E-2</v>
      </c>
      <c r="Z25" s="97">
        <f>'Tab IX'!Z25/'Tab IX'!Z$30</f>
        <v>9.0499999999999997E-2</v>
      </c>
      <c r="AA25" s="97">
        <f>'Tab IX'!AA25/'Tab IX'!AA$30</f>
        <v>6.4699999999999994E-2</v>
      </c>
      <c r="AB25" s="97">
        <f>'Tab IX'!AB25/'Tab IX'!AB$30</f>
        <v>8.2799999999999999E-2</v>
      </c>
      <c r="AC25" s="97">
        <f>'Tab IX'!AC25/'Tab IX'!AC$30</f>
        <v>9.1200000000000003E-2</v>
      </c>
      <c r="AD25" s="97">
        <f>'Tab IX'!AD25/'Tab IX'!AD$30</f>
        <v>8.1900000000000001E-2</v>
      </c>
      <c r="AE25" s="97">
        <f>'Tab IX'!AE25/'Tab IX'!AE$30</f>
        <v>3.6600000000000001E-2</v>
      </c>
      <c r="AF25" s="97">
        <f>'Tab IX'!AF25/'Tab IX'!AF$30</f>
        <v>7.8799999999999995E-2</v>
      </c>
      <c r="AG25" s="97">
        <f>'Tab IX'!AG25/'Tab IX'!AG$30</f>
        <v>9.5000000000000001E-2</v>
      </c>
      <c r="AH25" s="97">
        <f>'Tab IX'!AH25/'Tab IX'!AH$30</f>
        <v>4.7500000000000001E-2</v>
      </c>
      <c r="AI25" s="97">
        <f>'Tab IX'!AI25/'Tab IX'!AI$30</f>
        <v>9.2399999999999996E-2</v>
      </c>
      <c r="AJ25" s="97">
        <f>'Tab IX'!AJ25/'Tab IX'!AJ$30</f>
        <v>5.9299999999999999E-2</v>
      </c>
      <c r="AK25" s="97">
        <f>'Tab IX'!AK25/'Tab IX'!AK$30</f>
        <v>4.36E-2</v>
      </c>
      <c r="AL25" s="97">
        <f>'Tab IX'!AL25/'Tab IX'!AL$30</f>
        <v>3.9100000000000003E-2</v>
      </c>
      <c r="AM25" s="97">
        <f>'Tab IX'!AM25/'Tab IX'!AM$30</f>
        <v>8.4000000000000005E-2</v>
      </c>
      <c r="AN25" s="97">
        <f>'Tab IX'!AN25/'Tab IX'!AN$30</f>
        <v>8.9899999999999994E-2</v>
      </c>
      <c r="AO25" s="97">
        <f>'Tab IX'!AO25/'Tab IX'!AO$30</f>
        <v>7.1900000000000006E-2</v>
      </c>
      <c r="AP25" s="97">
        <f>'Tab IX'!AP25/'Tab IX'!AP$30</f>
        <v>7.6799999999999993E-2</v>
      </c>
      <c r="AQ25" s="97">
        <f>'Tab IX'!AQ25/'Tab IX'!AQ$30</f>
        <v>6.7100000000000007E-2</v>
      </c>
      <c r="AR25" s="97">
        <f>'Tab IX'!AR25/'Tab IX'!AR$30</f>
        <v>7.9299999999999995E-2</v>
      </c>
      <c r="AS25" s="97">
        <f>'Tab IX'!AS25/'Tab IX'!AS$30</f>
        <v>4.3900000000000002E-2</v>
      </c>
      <c r="AT25" s="97">
        <f>'Tab IX'!AT25/'Tab IX'!AT$30</f>
        <v>8.1100000000000005E-2</v>
      </c>
      <c r="AU25" s="97">
        <f>'Tab IX'!AU25/'Tab IX'!AU$30</f>
        <v>5.62E-2</v>
      </c>
      <c r="AV25" s="97">
        <f>'Tab IX'!AV25/'Tab IX'!AV$30</f>
        <v>5.2200000000000003E-2</v>
      </c>
      <c r="AW25" s="97">
        <f>'Tab IX'!AW25/'Tab IX'!AW$30</f>
        <v>6.0900000000000003E-2</v>
      </c>
      <c r="AX25" s="97">
        <f>'Tab IX'!AX25/'Tab IX'!AX$30</f>
        <v>4.1500000000000002E-2</v>
      </c>
      <c r="AY25" s="97">
        <f>'Tab IX'!AY25/'Tab IX'!AY$30</f>
        <v>5.0799999999999998E-2</v>
      </c>
      <c r="AZ25" s="97">
        <f>'Tab IX'!AZ25/'Tab IX'!AZ$30</f>
        <v>5.8299999999999998E-2</v>
      </c>
      <c r="BB25" s="9"/>
      <c r="BC25" s="9"/>
      <c r="BD25" s="9"/>
    </row>
    <row r="26" spans="1:56" ht="24.75" customHeight="1" x14ac:dyDescent="0.25">
      <c r="A26" s="72" t="s">
        <v>188</v>
      </c>
      <c r="B26" s="60">
        <v>920</v>
      </c>
      <c r="C26" s="75" t="s">
        <v>86</v>
      </c>
      <c r="D26" s="97">
        <f>'Tab IX'!D26/'Tab IX'!D$30</f>
        <v>1.9300000000000001E-2</v>
      </c>
      <c r="E26" s="97">
        <f>'Tab IX'!E26/'Tab IX'!E$30</f>
        <v>1.3100000000000001E-2</v>
      </c>
      <c r="F26" s="97">
        <f>'Tab IX'!F26/'Tab IX'!F$30</f>
        <v>4.41E-2</v>
      </c>
      <c r="G26" s="97">
        <f>'Tab IX'!G26/'Tab IX'!G$30</f>
        <v>7.0000000000000001E-3</v>
      </c>
      <c r="H26" s="97">
        <f>'Tab IX'!H26/'Tab IX'!H$30</f>
        <v>3.3700000000000001E-2</v>
      </c>
      <c r="I26" s="97">
        <f>'Tab IX'!I26/'Tab IX'!I$30</f>
        <v>4.99E-2</v>
      </c>
      <c r="J26" s="97">
        <f>'Tab IX'!J26/'Tab IX'!J$30</f>
        <v>3.2800000000000003E-2</v>
      </c>
      <c r="K26" s="97">
        <f>'Tab IX'!K26/'Tab IX'!K$30</f>
        <v>2.5499999999999998E-2</v>
      </c>
      <c r="L26" s="97">
        <f>'Tab IX'!L26/'Tab IX'!L$30</f>
        <v>0</v>
      </c>
      <c r="M26" s="97">
        <f>'Tab IX'!M26/'Tab IX'!M$30</f>
        <v>3.8899999999999997E-2</v>
      </c>
      <c r="N26" s="97">
        <f>'Tab IX'!N26/'Tab IX'!N$30</f>
        <v>2.0299999999999999E-2</v>
      </c>
      <c r="O26" s="97">
        <f>'Tab IX'!O26/'Tab IX'!O$30</f>
        <v>0.04</v>
      </c>
      <c r="P26" s="97">
        <f>'Tab IX'!P26/'Tab IX'!P$30</f>
        <v>2.8500000000000001E-2</v>
      </c>
      <c r="Q26" s="97">
        <f>'Tab IX'!Q26/'Tab IX'!Q$30</f>
        <v>0</v>
      </c>
      <c r="R26" s="97">
        <f>'Tab IX'!R26/'Tab IX'!R$30</f>
        <v>2.5899999999999999E-2</v>
      </c>
      <c r="S26" s="97">
        <f>'Tab IX'!S26/'Tab IX'!S$30</f>
        <v>1.84E-2</v>
      </c>
      <c r="T26" s="97">
        <f>'Tab IX'!T26/'Tab IX'!T$30</f>
        <v>1.06E-2</v>
      </c>
      <c r="U26" s="97">
        <f>'Tab IX'!U26/'Tab IX'!U$30</f>
        <v>1.44E-2</v>
      </c>
      <c r="V26" s="97">
        <f>'Tab IX'!V26/'Tab IX'!V$30</f>
        <v>2.18E-2</v>
      </c>
      <c r="W26" s="97">
        <f>'Tab IX'!W26/'Tab IX'!W$30</f>
        <v>1.9900000000000001E-2</v>
      </c>
      <c r="X26" s="97">
        <f>'Tab IX'!X26/'Tab IX'!X$30</f>
        <v>3.5099999999999999E-2</v>
      </c>
      <c r="Y26" s="97">
        <f>'Tab IX'!Y26/'Tab IX'!Y$30</f>
        <v>3.6600000000000001E-2</v>
      </c>
      <c r="Z26" s="97">
        <f>'Tab IX'!Z26/'Tab IX'!Z$30</f>
        <v>9.5100000000000004E-2</v>
      </c>
      <c r="AA26" s="97">
        <f>'Tab IX'!AA26/'Tab IX'!AA$30</f>
        <v>3.8399999999999997E-2</v>
      </c>
      <c r="AB26" s="97">
        <f>'Tab IX'!AB26/'Tab IX'!AB$30</f>
        <v>4.5199999999999997E-2</v>
      </c>
      <c r="AC26" s="97">
        <f>'Tab IX'!AC26/'Tab IX'!AC$30</f>
        <v>0</v>
      </c>
      <c r="AD26" s="97">
        <f>'Tab IX'!AD26/'Tab IX'!AD$30</f>
        <v>8.7900000000000006E-2</v>
      </c>
      <c r="AE26" s="97">
        <f>'Tab IX'!AE26/'Tab IX'!AE$30</f>
        <v>1.09E-2</v>
      </c>
      <c r="AF26" s="97">
        <f>'Tab IX'!AF26/'Tab IX'!AF$30</f>
        <v>3.0200000000000001E-2</v>
      </c>
      <c r="AG26" s="97">
        <f>'Tab IX'!AG26/'Tab IX'!AG$30</f>
        <v>0.03</v>
      </c>
      <c r="AH26" s="97">
        <f>'Tab IX'!AH26/'Tab IX'!AH$30</f>
        <v>3.1300000000000001E-2</v>
      </c>
      <c r="AI26" s="97">
        <f>'Tab IX'!AI26/'Tab IX'!AI$30</f>
        <v>1.4200000000000001E-2</v>
      </c>
      <c r="AJ26" s="97">
        <f>'Tab IX'!AJ26/'Tab IX'!AJ$30</f>
        <v>9.7999999999999997E-3</v>
      </c>
      <c r="AK26" s="97">
        <f>'Tab IX'!AK26/'Tab IX'!AK$30</f>
        <v>1.09E-2</v>
      </c>
      <c r="AL26" s="97">
        <f>'Tab IX'!AL26/'Tab IX'!AL$30</f>
        <v>7.4999999999999997E-3</v>
      </c>
      <c r="AM26" s="97">
        <f>'Tab IX'!AM26/'Tab IX'!AM$30</f>
        <v>2.01E-2</v>
      </c>
      <c r="AN26" s="97">
        <f>'Tab IX'!AN26/'Tab IX'!AN$30</f>
        <v>1.89E-2</v>
      </c>
      <c r="AO26" s="97">
        <f>'Tab IX'!AO26/'Tab IX'!AO$30</f>
        <v>1.14E-2</v>
      </c>
      <c r="AP26" s="97">
        <f>'Tab IX'!AP26/'Tab IX'!AP$30</f>
        <v>5.7500000000000002E-2</v>
      </c>
      <c r="AQ26" s="97">
        <f>'Tab IX'!AQ26/'Tab IX'!AQ$30</f>
        <v>2.7300000000000001E-2</v>
      </c>
      <c r="AR26" s="97">
        <f>'Tab IX'!AR26/'Tab IX'!AR$30</f>
        <v>4.1700000000000001E-2</v>
      </c>
      <c r="AS26" s="97">
        <f>'Tab IX'!AS26/'Tab IX'!AS$30</f>
        <v>2.46E-2</v>
      </c>
      <c r="AT26" s="97">
        <f>'Tab IX'!AT26/'Tab IX'!AT$30</f>
        <v>2.2100000000000002E-2</v>
      </c>
      <c r="AU26" s="97">
        <f>'Tab IX'!AU26/'Tab IX'!AU$30</f>
        <v>3.5099999999999999E-2</v>
      </c>
      <c r="AV26" s="97">
        <f>'Tab IX'!AV26/'Tab IX'!AV$30</f>
        <v>3.5799999999999998E-2</v>
      </c>
      <c r="AW26" s="97">
        <f>'Tab IX'!AW26/'Tab IX'!AW$30</f>
        <v>3.2399999999999998E-2</v>
      </c>
      <c r="AX26" s="97">
        <f>'Tab IX'!AX26/'Tab IX'!AX$30</f>
        <v>2.47E-2</v>
      </c>
      <c r="AY26" s="97">
        <f>'Tab IX'!AY26/'Tab IX'!AY$30</f>
        <v>2.8400000000000002E-2</v>
      </c>
      <c r="AZ26" s="97">
        <f>'Tab IX'!AZ26/'Tab IX'!AZ$30</f>
        <v>2.7900000000000001E-2</v>
      </c>
      <c r="BB26" s="9"/>
      <c r="BC26" s="9"/>
      <c r="BD26" s="9"/>
    </row>
    <row r="27" spans="1:56" s="25" customFormat="1" ht="24.75" customHeight="1" x14ac:dyDescent="0.25">
      <c r="A27" s="69" t="s">
        <v>112</v>
      </c>
      <c r="B27" s="69" t="s">
        <v>160</v>
      </c>
      <c r="C27" s="4" t="s">
        <v>177</v>
      </c>
      <c r="D27" s="96">
        <f>'Tab IX'!D27/'Tab IX'!D$30</f>
        <v>3.9199999999999999E-2</v>
      </c>
      <c r="E27" s="96">
        <f>'Tab IX'!E27/'Tab IX'!E$30</f>
        <v>0.1061</v>
      </c>
      <c r="F27" s="96">
        <f>'Tab IX'!F27/'Tab IX'!F$30</f>
        <v>5.0099999999999999E-2</v>
      </c>
      <c r="G27" s="96">
        <f>'Tab IX'!G27/'Tab IX'!G$30</f>
        <v>1.6500000000000001E-2</v>
      </c>
      <c r="H27" s="96">
        <f>'Tab IX'!H27/'Tab IX'!H$30</f>
        <v>4.1000000000000002E-2</v>
      </c>
      <c r="I27" s="96">
        <f>'Tab IX'!I27/'Tab IX'!I$30</f>
        <v>2.81E-2</v>
      </c>
      <c r="J27" s="96">
        <f>'Tab IX'!J27/'Tab IX'!J$30</f>
        <v>4.3400000000000001E-2</v>
      </c>
      <c r="K27" s="96">
        <f>'Tab IX'!K27/'Tab IX'!K$30</f>
        <v>4.7300000000000002E-2</v>
      </c>
      <c r="L27" s="96">
        <f>'Tab IX'!L27/'Tab IX'!L$30</f>
        <v>6.9099999999999995E-2</v>
      </c>
      <c r="M27" s="96">
        <f>'Tab IX'!M27/'Tab IX'!M$30</f>
        <v>3.9199999999999999E-2</v>
      </c>
      <c r="N27" s="96">
        <f>'Tab IX'!N27/'Tab IX'!N$30</f>
        <v>2.7400000000000001E-2</v>
      </c>
      <c r="O27" s="96">
        <f>'Tab IX'!O27/'Tab IX'!O$30</f>
        <v>1.9599999999999999E-2</v>
      </c>
      <c r="P27" s="96">
        <f>'Tab IX'!P27/'Tab IX'!P$30</f>
        <v>0.09</v>
      </c>
      <c r="Q27" s="96">
        <f>'Tab IX'!Q27/'Tab IX'!Q$30</f>
        <v>4.4200000000000003E-2</v>
      </c>
      <c r="R27" s="96">
        <f>'Tab IX'!R27/'Tab IX'!R$30</f>
        <v>5.74E-2</v>
      </c>
      <c r="S27" s="96">
        <f>'Tab IX'!S27/'Tab IX'!S$30</f>
        <v>3.3799999999999997E-2</v>
      </c>
      <c r="T27" s="96">
        <f>'Tab IX'!T27/'Tab IX'!T$30</f>
        <v>8.8599999999999998E-2</v>
      </c>
      <c r="U27" s="96">
        <f>'Tab IX'!U27/'Tab IX'!U$30</f>
        <v>6.9099999999999995E-2</v>
      </c>
      <c r="V27" s="96">
        <f>'Tab IX'!V27/'Tab IX'!V$30</f>
        <v>9.1700000000000004E-2</v>
      </c>
      <c r="W27" s="96">
        <f>'Tab IX'!W27/'Tab IX'!W$30</f>
        <v>0.1072</v>
      </c>
      <c r="X27" s="96">
        <f>'Tab IX'!X27/'Tab IX'!X$30</f>
        <v>8.48E-2</v>
      </c>
      <c r="Y27" s="96">
        <f>'Tab IX'!Y27/'Tab IX'!Y$30</f>
        <v>2.4E-2</v>
      </c>
      <c r="Z27" s="96">
        <f>'Tab IX'!Z27/'Tab IX'!Z$30</f>
        <v>2.6700000000000002E-2</v>
      </c>
      <c r="AA27" s="96">
        <f>'Tab IX'!AA27/'Tab IX'!AA$30</f>
        <v>3.3799999999999997E-2</v>
      </c>
      <c r="AB27" s="96">
        <f>'Tab IX'!AB27/'Tab IX'!AB$30</f>
        <v>4.3200000000000002E-2</v>
      </c>
      <c r="AC27" s="96">
        <f>'Tab IX'!AC27/'Tab IX'!AC$30</f>
        <v>6.2700000000000006E-2</v>
      </c>
      <c r="AD27" s="96">
        <f>'Tab IX'!AD27/'Tab IX'!AD$30</f>
        <v>3.49E-2</v>
      </c>
      <c r="AE27" s="96">
        <f>'Tab IX'!AE27/'Tab IX'!AE$30</f>
        <v>1.0999999999999999E-2</v>
      </c>
      <c r="AF27" s="96">
        <f>'Tab IX'!AF27/'Tab IX'!AF$30</f>
        <v>4.19E-2</v>
      </c>
      <c r="AG27" s="96">
        <f>'Tab IX'!AG27/'Tab IX'!AG$30</f>
        <v>8.5699999999999998E-2</v>
      </c>
      <c r="AH27" s="96">
        <f>'Tab IX'!AH27/'Tab IX'!AH$30</f>
        <v>3.6999999999999998E-2</v>
      </c>
      <c r="AI27" s="96">
        <f>'Tab IX'!AI27/'Tab IX'!AI$30</f>
        <v>6.9000000000000006E-2</v>
      </c>
      <c r="AJ27" s="96">
        <f>'Tab IX'!AJ27/'Tab IX'!AJ$30</f>
        <v>1.47E-2</v>
      </c>
      <c r="AK27" s="96">
        <f>'Tab IX'!AK27/'Tab IX'!AK$30</f>
        <v>5.0700000000000002E-2</v>
      </c>
      <c r="AL27" s="96">
        <f>'Tab IX'!AL27/'Tab IX'!AL$30</f>
        <v>6.3E-2</v>
      </c>
      <c r="AM27" s="96">
        <f>'Tab IX'!AM27/'Tab IX'!AM$30</f>
        <v>5.2699999999999997E-2</v>
      </c>
      <c r="AN27" s="96">
        <f>'Tab IX'!AN27/'Tab IX'!AN$30</f>
        <v>8.0000000000000002E-3</v>
      </c>
      <c r="AO27" s="96">
        <f>'Tab IX'!AO27/'Tab IX'!AO$30</f>
        <v>7.9699999999999993E-2</v>
      </c>
      <c r="AP27" s="96">
        <f>'Tab IX'!AP27/'Tab IX'!AP$30</f>
        <v>5.0099999999999999E-2</v>
      </c>
      <c r="AQ27" s="96">
        <f>'Tab IX'!AQ27/'Tab IX'!AQ$30</f>
        <v>5.2499999999999998E-2</v>
      </c>
      <c r="AR27" s="96">
        <f>'Tab IX'!AR27/'Tab IX'!AR$30</f>
        <v>2.6700000000000002E-2</v>
      </c>
      <c r="AS27" s="96">
        <f>'Tab IX'!AS27/'Tab IX'!AS$30</f>
        <v>4.0899999999999999E-2</v>
      </c>
      <c r="AT27" s="96">
        <f>'Tab IX'!AT27/'Tab IX'!AT$30</f>
        <v>5.96E-2</v>
      </c>
      <c r="AU27" s="96">
        <f>'Tab IX'!AU27/'Tab IX'!AU$30</f>
        <v>4.3900000000000002E-2</v>
      </c>
      <c r="AV27" s="96">
        <f>'Tab IX'!AV27/'Tab IX'!AV$30</f>
        <v>3.9800000000000002E-2</v>
      </c>
      <c r="AW27" s="96">
        <f>'Tab IX'!AW27/'Tab IX'!AW$30</f>
        <v>4.0300000000000002E-2</v>
      </c>
      <c r="AX27" s="96">
        <f>'Tab IX'!AX27/'Tab IX'!AX$30</f>
        <v>4.8800000000000003E-2</v>
      </c>
      <c r="AY27" s="96">
        <f>'Tab IX'!AY27/'Tab IX'!AY$30</f>
        <v>4.4699999999999997E-2</v>
      </c>
      <c r="AZ27" s="96">
        <f>'Tab IX'!AZ27/'Tab IX'!AZ$30</f>
        <v>4.8300000000000003E-2</v>
      </c>
      <c r="BB27" s="64"/>
      <c r="BC27" s="64"/>
      <c r="BD27" s="64"/>
    </row>
    <row r="28" spans="1:56" ht="24.75" customHeight="1" x14ac:dyDescent="0.25">
      <c r="A28" s="72" t="s">
        <v>143</v>
      </c>
      <c r="B28" s="68" t="s">
        <v>87</v>
      </c>
      <c r="C28" s="75" t="s">
        <v>88</v>
      </c>
      <c r="D28" s="97">
        <f>'Tab IX'!D28/'Tab IX'!D$30</f>
        <v>6.1999999999999998E-3</v>
      </c>
      <c r="E28" s="97">
        <f>'Tab IX'!E28/'Tab IX'!E$30</f>
        <v>4.8999999999999998E-3</v>
      </c>
      <c r="F28" s="97">
        <f>'Tab IX'!F28/'Tab IX'!F$30</f>
        <v>0</v>
      </c>
      <c r="G28" s="97">
        <f>'Tab IX'!G28/'Tab IX'!G$30</f>
        <v>0</v>
      </c>
      <c r="H28" s="97">
        <f>'Tab IX'!H28/'Tab IX'!H$30</f>
        <v>0</v>
      </c>
      <c r="I28" s="97">
        <f>'Tab IX'!I28/'Tab IX'!I$30</f>
        <v>9.4000000000000004E-3</v>
      </c>
      <c r="J28" s="97">
        <f>'Tab IX'!J28/'Tab IX'!J$30</f>
        <v>1.1599999999999999E-2</v>
      </c>
      <c r="K28" s="97">
        <f>'Tab IX'!K28/'Tab IX'!K$30</f>
        <v>0</v>
      </c>
      <c r="L28" s="97">
        <f>'Tab IX'!L28/'Tab IX'!L$30</f>
        <v>6.4799999999999996E-2</v>
      </c>
      <c r="M28" s="97">
        <f>'Tab IX'!M28/'Tab IX'!M$30</f>
        <v>0</v>
      </c>
      <c r="N28" s="97">
        <f>'Tab IX'!N28/'Tab IX'!N$30</f>
        <v>0</v>
      </c>
      <c r="O28" s="97">
        <f>'Tab IX'!O28/'Tab IX'!O$30</f>
        <v>4.4000000000000003E-3</v>
      </c>
      <c r="P28" s="97">
        <f>'Tab IX'!P28/'Tab IX'!P$30</f>
        <v>4.7399999999999998E-2</v>
      </c>
      <c r="Q28" s="97">
        <f>'Tab IX'!Q28/'Tab IX'!Q$30</f>
        <v>0</v>
      </c>
      <c r="R28" s="97">
        <f>'Tab IX'!R28/'Tab IX'!R$30</f>
        <v>2.6499999999999999E-2</v>
      </c>
      <c r="S28" s="97">
        <f>'Tab IX'!S28/'Tab IX'!S$30</f>
        <v>1.5599999999999999E-2</v>
      </c>
      <c r="T28" s="97">
        <f>'Tab IX'!T28/'Tab IX'!T$30</f>
        <v>3.0000000000000001E-3</v>
      </c>
      <c r="U28" s="97">
        <f>'Tab IX'!U28/'Tab IX'!U$30</f>
        <v>5.3100000000000001E-2</v>
      </c>
      <c r="V28" s="97">
        <f>'Tab IX'!V28/'Tab IX'!V$30</f>
        <v>0.05</v>
      </c>
      <c r="W28" s="97">
        <f>'Tab IX'!W28/'Tab IX'!W$30</f>
        <v>0</v>
      </c>
      <c r="X28" s="97">
        <f>'Tab IX'!X28/'Tab IX'!X$30</f>
        <v>5.1700000000000003E-2</v>
      </c>
      <c r="Y28" s="97">
        <f>'Tab IX'!Y28/'Tab IX'!Y$30</f>
        <v>0</v>
      </c>
      <c r="Z28" s="97">
        <f>'Tab IX'!Z28/'Tab IX'!Z$30</f>
        <v>0</v>
      </c>
      <c r="AA28" s="97">
        <f>'Tab IX'!AA28/'Tab IX'!AA$30</f>
        <v>1.6E-2</v>
      </c>
      <c r="AB28" s="97">
        <f>'Tab IX'!AB28/'Tab IX'!AB$30</f>
        <v>0</v>
      </c>
      <c r="AC28" s="97">
        <f>'Tab IX'!AC28/'Tab IX'!AC$30</f>
        <v>3.9600000000000003E-2</v>
      </c>
      <c r="AD28" s="97">
        <f>'Tab IX'!AD28/'Tab IX'!AD$30</f>
        <v>1.1299999999999999E-2</v>
      </c>
      <c r="AE28" s="97">
        <f>'Tab IX'!AE28/'Tab IX'!AE$30</f>
        <v>0</v>
      </c>
      <c r="AF28" s="97">
        <f>'Tab IX'!AF28/'Tab IX'!AF$30</f>
        <v>1.9300000000000001E-2</v>
      </c>
      <c r="AG28" s="97">
        <f>'Tab IX'!AG28/'Tab IX'!AG$30</f>
        <v>2.92E-2</v>
      </c>
      <c r="AH28" s="97">
        <f>'Tab IX'!AH28/'Tab IX'!AH$30</f>
        <v>1.09E-2</v>
      </c>
      <c r="AI28" s="97">
        <f>'Tab IX'!AI28/'Tab IX'!AI$30</f>
        <v>5.7999999999999996E-3</v>
      </c>
      <c r="AJ28" s="97">
        <f>'Tab IX'!AJ28/'Tab IX'!AJ$30</f>
        <v>0</v>
      </c>
      <c r="AK28" s="97">
        <f>'Tab IX'!AK28/'Tab IX'!AK$30</f>
        <v>6.1999999999999998E-3</v>
      </c>
      <c r="AL28" s="97">
        <f>'Tab IX'!AL28/'Tab IX'!AL$30</f>
        <v>3.3099999999999997E-2</v>
      </c>
      <c r="AM28" s="97">
        <f>'Tab IX'!AM28/'Tab IX'!AM$30</f>
        <v>3.3999999999999998E-3</v>
      </c>
      <c r="AN28" s="97">
        <f>'Tab IX'!AN28/'Tab IX'!AN$30</f>
        <v>0</v>
      </c>
      <c r="AO28" s="97">
        <f>'Tab IX'!AO28/'Tab IX'!AO$30</f>
        <v>3.61E-2</v>
      </c>
      <c r="AP28" s="97">
        <f>'Tab IX'!AP28/'Tab IX'!AP$30</f>
        <v>6.7000000000000002E-3</v>
      </c>
      <c r="AQ28" s="97">
        <f>'Tab IX'!AQ28/'Tab IX'!AQ$30</f>
        <v>1.66E-2</v>
      </c>
      <c r="AR28" s="97">
        <f>'Tab IX'!AR28/'Tab IX'!AR$30</f>
        <v>1.26E-2</v>
      </c>
      <c r="AS28" s="97">
        <f>'Tab IX'!AS28/'Tab IX'!AS$30</f>
        <v>0</v>
      </c>
      <c r="AT28" s="97">
        <f>'Tab IX'!AT28/'Tab IX'!AT$30</f>
        <v>0</v>
      </c>
      <c r="AU28" s="97">
        <f>'Tab IX'!AU28/'Tab IX'!AU$30</f>
        <v>0</v>
      </c>
      <c r="AV28" s="97">
        <f>'Tab IX'!AV28/'Tab IX'!AV$30</f>
        <v>0</v>
      </c>
      <c r="AW28" s="97">
        <f>'Tab IX'!AW28/'Tab IX'!AW$30</f>
        <v>2.8999999999999998E-3</v>
      </c>
      <c r="AX28" s="97">
        <f>'Tab IX'!AX28/'Tab IX'!AX$30</f>
        <v>2.3E-2</v>
      </c>
      <c r="AY28" s="97">
        <f>'Tab IX'!AY28/'Tab IX'!AY$30</f>
        <v>1.3299999999999999E-2</v>
      </c>
      <c r="AZ28" s="97">
        <f>'Tab IX'!AZ28/'Tab IX'!AZ$30</f>
        <v>1.4800000000000001E-2</v>
      </c>
      <c r="BB28" s="9"/>
      <c r="BC28" s="9"/>
      <c r="BD28" s="9"/>
    </row>
    <row r="29" spans="1:56" ht="24.75" customHeight="1" thickBot="1" x14ac:dyDescent="0.3">
      <c r="A29" s="76" t="s">
        <v>144</v>
      </c>
      <c r="B29" s="77" t="s">
        <v>89</v>
      </c>
      <c r="C29" s="78" t="s">
        <v>90</v>
      </c>
      <c r="D29" s="98">
        <f>'Tab IX'!D29/'Tab IX'!D$30</f>
        <v>3.3099999999999997E-2</v>
      </c>
      <c r="E29" s="98">
        <f>'Tab IX'!E29/'Tab IX'!E$30</f>
        <v>0.1012</v>
      </c>
      <c r="F29" s="98">
        <f>'Tab IX'!F29/'Tab IX'!F$30</f>
        <v>5.0099999999999999E-2</v>
      </c>
      <c r="G29" s="98">
        <f>'Tab IX'!G29/'Tab IX'!G$30</f>
        <v>1.6500000000000001E-2</v>
      </c>
      <c r="H29" s="98">
        <f>'Tab IX'!H29/'Tab IX'!H$30</f>
        <v>4.1000000000000002E-2</v>
      </c>
      <c r="I29" s="98">
        <f>'Tab IX'!I29/'Tab IX'!I$30</f>
        <v>1.8700000000000001E-2</v>
      </c>
      <c r="J29" s="98">
        <f>'Tab IX'!J29/'Tab IX'!J$30</f>
        <v>3.1800000000000002E-2</v>
      </c>
      <c r="K29" s="98">
        <f>'Tab IX'!K29/'Tab IX'!K$30</f>
        <v>4.7300000000000002E-2</v>
      </c>
      <c r="L29" s="98">
        <f>'Tab IX'!L29/'Tab IX'!L$30</f>
        <v>4.3E-3</v>
      </c>
      <c r="M29" s="98">
        <f>'Tab IX'!M29/'Tab IX'!M$30</f>
        <v>3.9199999999999999E-2</v>
      </c>
      <c r="N29" s="98">
        <f>'Tab IX'!N29/'Tab IX'!N$30</f>
        <v>2.7400000000000001E-2</v>
      </c>
      <c r="O29" s="98">
        <f>'Tab IX'!O29/'Tab IX'!O$30</f>
        <v>1.52E-2</v>
      </c>
      <c r="P29" s="98">
        <f>'Tab IX'!P29/'Tab IX'!P$30</f>
        <v>4.2599999999999999E-2</v>
      </c>
      <c r="Q29" s="98">
        <f>'Tab IX'!Q29/'Tab IX'!Q$30</f>
        <v>4.4200000000000003E-2</v>
      </c>
      <c r="R29" s="98">
        <f>'Tab IX'!R29/'Tab IX'!R$30</f>
        <v>3.09E-2</v>
      </c>
      <c r="S29" s="98">
        <f>'Tab IX'!S29/'Tab IX'!S$30</f>
        <v>1.8200000000000001E-2</v>
      </c>
      <c r="T29" s="98">
        <f>'Tab IX'!T29/'Tab IX'!T$30</f>
        <v>8.5699999999999998E-2</v>
      </c>
      <c r="U29" s="98">
        <f>'Tab IX'!U29/'Tab IX'!U$30</f>
        <v>1.61E-2</v>
      </c>
      <c r="V29" s="98">
        <f>'Tab IX'!V29/'Tab IX'!V$30</f>
        <v>4.1700000000000001E-2</v>
      </c>
      <c r="W29" s="98">
        <f>'Tab IX'!W29/'Tab IX'!W$30</f>
        <v>0.1072</v>
      </c>
      <c r="X29" s="98">
        <f>'Tab IX'!X29/'Tab IX'!X$30</f>
        <v>3.3099999999999997E-2</v>
      </c>
      <c r="Y29" s="98">
        <f>'Tab IX'!Y29/'Tab IX'!Y$30</f>
        <v>2.4E-2</v>
      </c>
      <c r="Z29" s="98">
        <f>'Tab IX'!Z29/'Tab IX'!Z$30</f>
        <v>2.6700000000000002E-2</v>
      </c>
      <c r="AA29" s="98">
        <f>'Tab IX'!AA29/'Tab IX'!AA$30</f>
        <v>1.78E-2</v>
      </c>
      <c r="AB29" s="98">
        <f>'Tab IX'!AB29/'Tab IX'!AB$30</f>
        <v>4.3200000000000002E-2</v>
      </c>
      <c r="AC29" s="98">
        <f>'Tab IX'!AC29/'Tab IX'!AC$30</f>
        <v>2.3E-2</v>
      </c>
      <c r="AD29" s="98">
        <f>'Tab IX'!AD29/'Tab IX'!AD$30</f>
        <v>2.3599999999999999E-2</v>
      </c>
      <c r="AE29" s="98">
        <f>'Tab IX'!AE29/'Tab IX'!AE$30</f>
        <v>1.0999999999999999E-2</v>
      </c>
      <c r="AF29" s="98">
        <f>'Tab IX'!AF29/'Tab IX'!AF$30</f>
        <v>2.2599999999999999E-2</v>
      </c>
      <c r="AG29" s="98">
        <f>'Tab IX'!AG29/'Tab IX'!AG$30</f>
        <v>5.6500000000000002E-2</v>
      </c>
      <c r="AH29" s="98">
        <f>'Tab IX'!AH29/'Tab IX'!AH$30</f>
        <v>2.6100000000000002E-2</v>
      </c>
      <c r="AI29" s="98">
        <f>'Tab IX'!AI29/'Tab IX'!AI$30</f>
        <v>6.3299999999999995E-2</v>
      </c>
      <c r="AJ29" s="98">
        <f>'Tab IX'!AJ29/'Tab IX'!AJ$30</f>
        <v>1.47E-2</v>
      </c>
      <c r="AK29" s="98">
        <f>'Tab IX'!AK29/'Tab IX'!AK$30</f>
        <v>4.4600000000000001E-2</v>
      </c>
      <c r="AL29" s="98">
        <f>'Tab IX'!AL29/'Tab IX'!AL$30</f>
        <v>2.9899999999999999E-2</v>
      </c>
      <c r="AM29" s="98">
        <f>'Tab IX'!AM29/'Tab IX'!AM$30</f>
        <v>4.9299999999999997E-2</v>
      </c>
      <c r="AN29" s="98">
        <f>'Tab IX'!AN29/'Tab IX'!AN$30</f>
        <v>8.0000000000000002E-3</v>
      </c>
      <c r="AO29" s="98">
        <f>'Tab IX'!AO29/'Tab IX'!AO$30</f>
        <v>4.36E-2</v>
      </c>
      <c r="AP29" s="98">
        <f>'Tab IX'!AP29/'Tab IX'!AP$30</f>
        <v>4.3400000000000001E-2</v>
      </c>
      <c r="AQ29" s="98">
        <f>'Tab IX'!AQ29/'Tab IX'!AQ$30</f>
        <v>3.5900000000000001E-2</v>
      </c>
      <c r="AR29" s="98">
        <f>'Tab IX'!AR29/'Tab IX'!AR$30</f>
        <v>1.4E-2</v>
      </c>
      <c r="AS29" s="98">
        <f>'Tab IX'!AS29/'Tab IX'!AS$30</f>
        <v>4.0899999999999999E-2</v>
      </c>
      <c r="AT29" s="98">
        <f>'Tab IX'!AT29/'Tab IX'!AT$30</f>
        <v>5.96E-2</v>
      </c>
      <c r="AU29" s="98">
        <f>'Tab IX'!AU29/'Tab IX'!AU$30</f>
        <v>4.3900000000000002E-2</v>
      </c>
      <c r="AV29" s="98">
        <f>'Tab IX'!AV29/'Tab IX'!AV$30</f>
        <v>3.9800000000000002E-2</v>
      </c>
      <c r="AW29" s="98">
        <f>'Tab IX'!AW29/'Tab IX'!AW$30</f>
        <v>3.7400000000000003E-2</v>
      </c>
      <c r="AX29" s="98">
        <f>'Tab IX'!AX29/'Tab IX'!AX$30</f>
        <v>2.58E-2</v>
      </c>
      <c r="AY29" s="98">
        <f>'Tab IX'!AY29/'Tab IX'!AY$30</f>
        <v>3.1399999999999997E-2</v>
      </c>
      <c r="AZ29" s="98">
        <f>'Tab IX'!AZ29/'Tab IX'!AZ$30</f>
        <v>3.3500000000000002E-2</v>
      </c>
      <c r="BB29" s="9"/>
      <c r="BC29" s="9"/>
      <c r="BD29" s="9"/>
    </row>
    <row r="30" spans="1:56" s="9" customFormat="1" ht="24.75" customHeight="1" thickTop="1" thickBot="1" x14ac:dyDescent="0.3">
      <c r="A30" s="80"/>
      <c r="B30" s="81"/>
      <c r="C30" s="84" t="s">
        <v>190</v>
      </c>
      <c r="D30" s="99">
        <f>'Tab IX'!D30/'Tab IX'!D$30</f>
        <v>1</v>
      </c>
      <c r="E30" s="99">
        <f>'Tab IX'!E30/'Tab IX'!E$30</f>
        <v>1</v>
      </c>
      <c r="F30" s="99">
        <f>'Tab IX'!F30/'Tab IX'!F$30</f>
        <v>1</v>
      </c>
      <c r="G30" s="99">
        <f>'Tab IX'!G30/'Tab IX'!G$30</f>
        <v>1</v>
      </c>
      <c r="H30" s="99">
        <f>'Tab IX'!H30/'Tab IX'!H$30</f>
        <v>1</v>
      </c>
      <c r="I30" s="99">
        <f>'Tab IX'!I30/'Tab IX'!I$30</f>
        <v>1</v>
      </c>
      <c r="J30" s="99">
        <f>'Tab IX'!J30/'Tab IX'!J$30</f>
        <v>1</v>
      </c>
      <c r="K30" s="99">
        <f>'Tab IX'!K30/'Tab IX'!K$30</f>
        <v>1</v>
      </c>
      <c r="L30" s="99">
        <f>'Tab IX'!L30/'Tab IX'!L$30</f>
        <v>1</v>
      </c>
      <c r="M30" s="99">
        <f>'Tab IX'!M30/'Tab IX'!M$30</f>
        <v>1</v>
      </c>
      <c r="N30" s="99">
        <f>'Tab IX'!N30/'Tab IX'!N$30</f>
        <v>1</v>
      </c>
      <c r="O30" s="99">
        <f>'Tab IX'!O30/'Tab IX'!O$30</f>
        <v>1</v>
      </c>
      <c r="P30" s="99">
        <f>'Tab IX'!P30/'Tab IX'!P$30</f>
        <v>1</v>
      </c>
      <c r="Q30" s="99">
        <f>'Tab IX'!Q30/'Tab IX'!Q$30</f>
        <v>1</v>
      </c>
      <c r="R30" s="99">
        <f>'Tab IX'!R30/'Tab IX'!R$30</f>
        <v>1</v>
      </c>
      <c r="S30" s="99">
        <f>'Tab IX'!S30/'Tab IX'!S$30</f>
        <v>1</v>
      </c>
      <c r="T30" s="99">
        <f>'Tab IX'!T30/'Tab IX'!T$30</f>
        <v>1</v>
      </c>
      <c r="U30" s="99">
        <f>'Tab IX'!U30/'Tab IX'!U$30</f>
        <v>1</v>
      </c>
      <c r="V30" s="99">
        <f>'Tab IX'!V30/'Tab IX'!V$30</f>
        <v>1</v>
      </c>
      <c r="W30" s="99">
        <f>'Tab IX'!W30/'Tab IX'!W$30</f>
        <v>1</v>
      </c>
      <c r="X30" s="99">
        <f>'Tab IX'!X30/'Tab IX'!X$30</f>
        <v>1</v>
      </c>
      <c r="Y30" s="99">
        <f>'Tab IX'!Y30/'Tab IX'!Y$30</f>
        <v>1</v>
      </c>
      <c r="Z30" s="99">
        <f>'Tab IX'!Z30/'Tab IX'!Z$30</f>
        <v>1</v>
      </c>
      <c r="AA30" s="99">
        <f>'Tab IX'!AA30/'Tab IX'!AA$30</f>
        <v>1</v>
      </c>
      <c r="AB30" s="99">
        <f>'Tab IX'!AB30/'Tab IX'!AB$30</f>
        <v>1</v>
      </c>
      <c r="AC30" s="99">
        <f>'Tab IX'!AC30/'Tab IX'!AC$30</f>
        <v>1</v>
      </c>
      <c r="AD30" s="99">
        <f>'Tab IX'!AD30/'Tab IX'!AD$30</f>
        <v>1</v>
      </c>
      <c r="AE30" s="99">
        <f>'Tab IX'!AE30/'Tab IX'!AE$30</f>
        <v>1</v>
      </c>
      <c r="AF30" s="99">
        <f>'Tab IX'!AF30/'Tab IX'!AF$30</f>
        <v>1</v>
      </c>
      <c r="AG30" s="99">
        <f>'Tab IX'!AG30/'Tab IX'!AG$30</f>
        <v>1</v>
      </c>
      <c r="AH30" s="99">
        <f>'Tab IX'!AH30/'Tab IX'!AH$30</f>
        <v>1</v>
      </c>
      <c r="AI30" s="99">
        <f>'Tab IX'!AI30/'Tab IX'!AI$30</f>
        <v>1</v>
      </c>
      <c r="AJ30" s="99">
        <f>'Tab IX'!AJ30/'Tab IX'!AJ$30</f>
        <v>1</v>
      </c>
      <c r="AK30" s="99">
        <f>'Tab IX'!AK30/'Tab IX'!AK$30</f>
        <v>1</v>
      </c>
      <c r="AL30" s="99">
        <f>'Tab IX'!AL30/'Tab IX'!AL$30</f>
        <v>1</v>
      </c>
      <c r="AM30" s="99">
        <f>'Tab IX'!AM30/'Tab IX'!AM$30</f>
        <v>1</v>
      </c>
      <c r="AN30" s="99">
        <f>'Tab IX'!AN30/'Tab IX'!AN$30</f>
        <v>1</v>
      </c>
      <c r="AO30" s="99">
        <f>'Tab IX'!AO30/'Tab IX'!AO$30</f>
        <v>1</v>
      </c>
      <c r="AP30" s="99">
        <f>'Tab IX'!AP30/'Tab IX'!AP$30</f>
        <v>1</v>
      </c>
      <c r="AQ30" s="99">
        <f>'Tab IX'!AQ30/'Tab IX'!AQ$30</f>
        <v>1</v>
      </c>
      <c r="AR30" s="99">
        <f>'Tab IX'!AR30/'Tab IX'!AR$30</f>
        <v>1</v>
      </c>
      <c r="AS30" s="99">
        <f>'Tab IX'!AS30/'Tab IX'!AS$30</f>
        <v>1</v>
      </c>
      <c r="AT30" s="99">
        <f>'Tab IX'!AT30/'Tab IX'!AT$30</f>
        <v>1</v>
      </c>
      <c r="AU30" s="99">
        <f>'Tab IX'!AU30/'Tab IX'!AU$30</f>
        <v>1</v>
      </c>
      <c r="AV30" s="99">
        <f>'Tab IX'!AV30/'Tab IX'!AV$30</f>
        <v>1</v>
      </c>
      <c r="AW30" s="99">
        <f>'Tab IX'!AW30/'Tab IX'!AW$30</f>
        <v>1</v>
      </c>
      <c r="AX30" s="99">
        <f>'Tab IX'!AX30/'Tab IX'!AX$30</f>
        <v>1</v>
      </c>
      <c r="AY30" s="99">
        <f>'Tab IX'!AY30/'Tab IX'!AY$30</f>
        <v>1</v>
      </c>
      <c r="AZ30" s="99">
        <f>'Tab IX'!AZ30/'Tab IX'!AZ$30</f>
        <v>1</v>
      </c>
    </row>
    <row r="31" spans="1:56" ht="15.75" thickTop="1" x14ac:dyDescent="0.25">
      <c r="BB31" s="7"/>
    </row>
    <row r="32" spans="1:56" s="7" customFormat="1" x14ac:dyDescent="0.25">
      <c r="A32" s="73"/>
      <c r="B32" s="8"/>
      <c r="C32" s="9"/>
      <c r="T32" s="9"/>
      <c r="BB32" s="9"/>
    </row>
    <row r="33" spans="1:54" s="9" customFormat="1" x14ac:dyDescent="0.25">
      <c r="A33" s="71"/>
      <c r="B33" s="70"/>
      <c r="BB33" s="58"/>
    </row>
  </sheetData>
  <mergeCells count="2">
    <mergeCell ref="D1:AC1"/>
    <mergeCell ref="A2:C2"/>
  </mergeCells>
  <printOptions horizontalCentered="1"/>
  <pageMargins left="0" right="0" top="0.39370078740157483" bottom="0" header="0.51181102362204722" footer="0.51181102362204722"/>
  <pageSetup paperSize="8" scale="75" orientation="landscape" errors="blank" r:id="rId1"/>
  <headerFooter alignWithMargins="0">
    <oddFooter>&amp;LПокрајински секретаријат за финансије, Одсек за фискалне и макроекономске анализе&amp;Rстрана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Tab VII</vt:lpstr>
      <vt:lpstr>Tab VIII</vt:lpstr>
      <vt:lpstr>Tab IX</vt:lpstr>
      <vt:lpstr>Tab X</vt:lpstr>
      <vt:lpstr>'Tab IX'!Print_Area</vt:lpstr>
      <vt:lpstr>'Tab VII'!Print_Area</vt:lpstr>
      <vt:lpstr>'Tab VIII'!Print_Area</vt:lpstr>
      <vt:lpstr>'Tab X'!Print_Area</vt:lpstr>
      <vt:lpstr>'Tab IX'!Print_Titles</vt:lpstr>
      <vt:lpstr>'Tab VII'!Print_Titles</vt:lpstr>
      <vt:lpstr>'Tab VIII'!Print_Titles</vt:lpstr>
      <vt:lpstr>'Tab X'!Print_Titles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Petrana Odavic</dc:creator>
  <cp:lastModifiedBy>Maja Zoranovic</cp:lastModifiedBy>
  <cp:lastPrinted>2015-06-24T12:34:53Z</cp:lastPrinted>
  <dcterms:created xsi:type="dcterms:W3CDTF">2012-03-29T12:54:53Z</dcterms:created>
  <dcterms:modified xsi:type="dcterms:W3CDTF">2015-06-24T12:34:56Z</dcterms:modified>
</cp:coreProperties>
</file>