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355" activeTab="2"/>
  </bookViews>
  <sheets>
    <sheet name="Tabela IV" sheetId="1" r:id="rId1"/>
    <sheet name="Tabela V" sheetId="2" r:id="rId2"/>
    <sheet name="Tabela VI" sheetId="3" r:id="rId3"/>
  </sheets>
  <definedNames>
    <definedName name="_xlnm.Print_Area" localSheetId="0">'Tabela IV'!$A$1:$X$43</definedName>
    <definedName name="_xlnm.Print_Area" localSheetId="1">'Tabela V'!$A$1:$X$43</definedName>
    <definedName name="_xlnm.Print_Area" localSheetId="2">'Tabela VI'!$A$1:$X$43</definedName>
  </definedNames>
  <calcPr calcId="144525" fullPrecision="0"/>
</workbook>
</file>

<file path=xl/calcChain.xml><?xml version="1.0" encoding="utf-8"?>
<calcChain xmlns="http://schemas.openxmlformats.org/spreadsheetml/2006/main">
  <c r="X42" i="1" l="1"/>
  <c r="X41" i="1"/>
  <c r="X40" i="1"/>
  <c r="X39" i="1"/>
  <c r="X37" i="1"/>
  <c r="X36" i="1"/>
  <c r="X35" i="1"/>
  <c r="X34" i="1"/>
  <c r="X33" i="1"/>
  <c r="X32" i="1"/>
  <c r="X29" i="1"/>
  <c r="X30" i="1"/>
  <c r="X31" i="1"/>
  <c r="X28" i="1"/>
  <c r="X24" i="1"/>
  <c r="X25" i="1"/>
  <c r="X26" i="1"/>
  <c r="X23" i="1"/>
  <c r="X20" i="1"/>
  <c r="X21" i="1"/>
  <c r="X19" i="1"/>
  <c r="X17" i="1"/>
  <c r="X12" i="1"/>
  <c r="X13" i="1"/>
  <c r="X14" i="1"/>
  <c r="X15" i="1"/>
  <c r="X16" i="1"/>
  <c r="X11" i="1"/>
  <c r="X8" i="1"/>
  <c r="X9" i="1"/>
  <c r="X7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D43" i="1"/>
  <c r="F43" i="1"/>
  <c r="H43" i="1"/>
  <c r="J43" i="1"/>
  <c r="L43" i="1"/>
  <c r="N43" i="1"/>
  <c r="P43" i="1"/>
  <c r="R43" i="1"/>
  <c r="T43" i="1"/>
  <c r="V43" i="1"/>
  <c r="E43" i="1"/>
  <c r="G43" i="1"/>
  <c r="I43" i="1"/>
  <c r="K43" i="1"/>
  <c r="M43" i="1"/>
  <c r="O43" i="1"/>
  <c r="Q43" i="1"/>
  <c r="S43" i="1"/>
  <c r="U43" i="1"/>
  <c r="W43" i="1"/>
  <c r="X22" i="1"/>
  <c r="X43" i="1"/>
</calcChain>
</file>

<file path=xl/sharedStrings.xml><?xml version="1.0" encoding="utf-8"?>
<sst xmlns="http://schemas.openxmlformats.org/spreadsheetml/2006/main" count="328" uniqueCount="114">
  <si>
    <t>Позиција</t>
  </si>
  <si>
    <t>Конто</t>
  </si>
  <si>
    <t>Опис</t>
  </si>
  <si>
    <t>Предшколско образовање</t>
  </si>
  <si>
    <t>Основно образовање</t>
  </si>
  <si>
    <t>Средње образовање</t>
  </si>
  <si>
    <t>Здравство</t>
  </si>
  <si>
    <t>Дечија заштита</t>
  </si>
  <si>
    <t>Социјална заштита</t>
  </si>
  <si>
    <t>Спорт</t>
  </si>
  <si>
    <t>Водоснабдевање</t>
  </si>
  <si>
    <t>Пољопривреда</t>
  </si>
  <si>
    <t>Грејање</t>
  </si>
  <si>
    <t>Градски саобраћај</t>
  </si>
  <si>
    <t>Туризам</t>
  </si>
  <si>
    <t>Остали економски послови</t>
  </si>
  <si>
    <t>Заштита животне средине</t>
  </si>
  <si>
    <t>Укупно</t>
  </si>
  <si>
    <t>912 до 916</t>
  </si>
  <si>
    <t>040</t>
  </si>
  <si>
    <t>010,070,090</t>
  </si>
  <si>
    <t>820, 830, 840,860</t>
  </si>
  <si>
    <t>600 - остало</t>
  </si>
  <si>
    <t>400 - остало</t>
  </si>
  <si>
    <t>Плате, додаци и накнаде запослених (зараде)</t>
  </si>
  <si>
    <t>Социјални доприноси на терет послодавца</t>
  </si>
  <si>
    <t>413-418</t>
  </si>
  <si>
    <t>Остали расходи за запослене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</si>
  <si>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</si>
  <si>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</si>
  <si>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</si>
  <si>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</si>
  <si>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</si>
  <si>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</si>
  <si>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Отплата домаћих камата</t>
  </si>
  <si>
    <t>Отплата страних камата</t>
  </si>
  <si>
    <t xml:space="preserve"> Пратећи трошкови задуживања</t>
  </si>
  <si>
    <t>Текуће субвенције јавним нефинансијским предузећима и организацијама</t>
  </si>
  <si>
    <t xml:space="preserve">Капиталне субвенције јавним нефинансијским предузећима и организацијама </t>
  </si>
  <si>
    <t>4521, 4531, 4541</t>
  </si>
  <si>
    <t xml:space="preserve"> Остале текуће субвенције</t>
  </si>
  <si>
    <t>4522, 4532, 4542</t>
  </si>
  <si>
    <t xml:space="preserve"> Остале капиталне субвенције </t>
  </si>
  <si>
    <t>Текући трансфери осталим нивоима власти</t>
  </si>
  <si>
    <t>Капитални 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</si>
  <si>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</si>
  <si>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</si>
  <si>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Текућа буџетска резерва</t>
  </si>
  <si>
    <t>Стална буџетска резерва</t>
  </si>
  <si>
    <t xml:space="preserve"> Отплата главнице домаћим кредиторима</t>
  </si>
  <si>
    <t xml:space="preserve"> Отплата главнице страним кредиторима</t>
  </si>
  <si>
    <t>Отплата главнице за финансијски лизинг</t>
  </si>
  <si>
    <t>Опште
јавне
услуге</t>
  </si>
  <si>
    <t>Остали
стамбено
комунални
послови</t>
  </si>
  <si>
    <t>Локални путеви,
улице</t>
  </si>
  <si>
    <t>у хиљадама динара</t>
  </si>
  <si>
    <t>Табела IV</t>
  </si>
  <si>
    <t>ИЗВРШЕНИ РАСХОДИ И ИЗДАЦИ БУЏЕТА ОПШТИНА У АП ВОЈВОДИНИ У 2013. ГОДИНИ
ПРЕМА ЕКОНОМСКОЈ И ФУНКЦИОНАЛНОЈ КЛАСИФИКАЦИЈИ</t>
  </si>
  <si>
    <t>РАСХОДИ ЗА ЗАПОСЛЕНЕ</t>
  </si>
  <si>
    <t>1.</t>
  </si>
  <si>
    <t>1.1</t>
  </si>
  <si>
    <t>1.2</t>
  </si>
  <si>
    <t>1.3</t>
  </si>
  <si>
    <t>2.</t>
  </si>
  <si>
    <t>КОРИШЋЕЊЕ УСЛУГА И РОБА</t>
  </si>
  <si>
    <t>2.1</t>
  </si>
  <si>
    <t>2.2</t>
  </si>
  <si>
    <t>2.3</t>
  </si>
  <si>
    <t>2.4</t>
  </si>
  <si>
    <t>2.5</t>
  </si>
  <si>
    <t>2.6</t>
  </si>
  <si>
    <t>3.</t>
  </si>
  <si>
    <t>УПОТРЕБА ОСНОВНИХ СРЕДСТАВА</t>
  </si>
  <si>
    <t>4.</t>
  </si>
  <si>
    <t>4.1</t>
  </si>
  <si>
    <t>4.2</t>
  </si>
  <si>
    <t>4.3</t>
  </si>
  <si>
    <t>5.</t>
  </si>
  <si>
    <t>СУБВЕНЦИЈЕ</t>
  </si>
  <si>
    <t>5.1</t>
  </si>
  <si>
    <t>5.2</t>
  </si>
  <si>
    <t>5.3</t>
  </si>
  <si>
    <t>5.4</t>
  </si>
  <si>
    <t>6.</t>
  </si>
  <si>
    <t>ДОНАЦИЈЕ, ДОТАЦИЈЕ И ТРАНСФЕРИ</t>
  </si>
  <si>
    <t>6.1</t>
  </si>
  <si>
    <t>6.2</t>
  </si>
  <si>
    <t>6.3</t>
  </si>
  <si>
    <t>6.4</t>
  </si>
  <si>
    <t>7.</t>
  </si>
  <si>
    <t>НАКНАДЕ ЗА СОЦИЈАЛНУ ЗАШТИТУ</t>
  </si>
  <si>
    <t>8.</t>
  </si>
  <si>
    <t>ОСТАЛИ РАСХОДИ</t>
  </si>
  <si>
    <t>9.</t>
  </si>
  <si>
    <t>СРЕДСТВА РЕЗЕРВЕ</t>
  </si>
  <si>
    <t>9.1</t>
  </si>
  <si>
    <t>9.2</t>
  </si>
  <si>
    <t>10.</t>
  </si>
  <si>
    <t>ИЗДАЦИ ЗА НЕФИНАНСИЈСКУ ИМОВИНУ</t>
  </si>
  <si>
    <t>11.</t>
  </si>
  <si>
    <t>ОТПЛАТА ГЛАВНИЦЕ</t>
  </si>
  <si>
    <t>11.1</t>
  </si>
  <si>
    <t>11.2</t>
  </si>
  <si>
    <t>11.3</t>
  </si>
  <si>
    <t>12.</t>
  </si>
  <si>
    <t>НАБАВКА ФИНАНСИЈСКЕ ИМОВИНЕ</t>
  </si>
  <si>
    <t>ОТПЛАТА КАМАТА и
ПРАТЕЋИ ТРОШКОВИ ЗАДУЖИВАЊА</t>
  </si>
  <si>
    <t>Култура, религија, издаваштво
и организ.</t>
  </si>
  <si>
    <t>Развој
заједнице
(земљиште
и др.)</t>
  </si>
  <si>
    <t>Јавни ред и
безбедност
(ком.полиција
и др.)</t>
  </si>
  <si>
    <t>Табела V</t>
  </si>
  <si>
    <t>СТРУКТУРА ИЗВРШЕНИХ РАСХОДА И ИЗДАТАКА БУЏЕТА ОПШТИНА У АП ВОЈВОДИНИ У 2013. ГОДИНИ
ПО ПОЈЕДИНИМ ОБЛАСТИМА</t>
  </si>
  <si>
    <t>Табела VI</t>
  </si>
  <si>
    <t>УЧЕШЋЕ ПОЈЕДИНИХ РАСХОДА И ИЗДАТАКА БУЏЕТА ОПШТИНА У АП ВОЈВОДИНИ У 2013. ГОДИНИ
У ОДРЕЂЕНОЈ ОБЛАСТИ ФИНАНСИРАЊА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</si>
</sst>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Fill="1" applyAlignment="1" applyProtection="1">
      <alignment horizontal="right"/>
      <protection locked="0"/>
    </xf>
    <xf numFmtId="3" fontId="1" fillId="0" borderId="0" xfId="0" applyNumberFormat="1" applyFont="1" applyFill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/>
    <xf numFmtId="0" fontId="0" fillId="0" borderId="0" xfId="0" applyFont="1" applyFill="1" applyAlignment="1"/>
    <xf numFmtId="0" fontId="0" fillId="0" borderId="0" xfId="0" applyFont="1" applyFill="1" applyAlignment="1" applyProtection="1">
      <protection locked="0"/>
    </xf>
    <xf numFmtId="3" fontId="0" fillId="0" borderId="0" xfId="0" applyNumberFormat="1" applyFont="1" applyFill="1" applyAlignment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3" fillId="0" borderId="1" xfId="0" applyFont="1" applyFill="1" applyBorder="1" applyAlignment="1">
      <alignment horizontal="left" wrapText="1"/>
    </xf>
    <xf numFmtId="3" fontId="6" fillId="0" borderId="2" xfId="0" applyNumberFormat="1" applyFont="1" applyFill="1" applyBorder="1" applyAlignment="1" applyProtection="1">
      <alignment horizontal="right"/>
      <protection locked="0"/>
    </xf>
    <xf numFmtId="3" fontId="6" fillId="0" borderId="1" xfId="0" applyNumberFormat="1" applyFont="1" applyFill="1" applyBorder="1" applyAlignment="1" applyProtection="1">
      <alignment horizontal="right"/>
      <protection locked="0"/>
    </xf>
    <xf numFmtId="3" fontId="7" fillId="0" borderId="1" xfId="0" applyNumberFormat="1" applyFont="1" applyFill="1" applyBorder="1" applyAlignment="1">
      <alignment horizontal="right"/>
    </xf>
    <xf numFmtId="3" fontId="3" fillId="0" borderId="2" xfId="0" applyNumberFormat="1" applyFont="1" applyFill="1" applyBorder="1" applyAlignment="1" applyProtection="1">
      <alignment horizontal="right"/>
      <protection locked="0"/>
    </xf>
    <xf numFmtId="3" fontId="3" fillId="0" borderId="1" xfId="0" applyNumberFormat="1" applyFont="1" applyFill="1" applyBorder="1" applyAlignment="1" applyProtection="1">
      <alignment horizontal="right"/>
      <protection locked="0"/>
    </xf>
    <xf numFmtId="0" fontId="4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49" fontId="8" fillId="0" borderId="5" xfId="0" quotePrefix="1" applyNumberFormat="1" applyFont="1" applyFill="1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protection locked="0"/>
    </xf>
    <xf numFmtId="0" fontId="8" fillId="0" borderId="0" xfId="0" applyFont="1" applyFill="1" applyAlignment="1"/>
    <xf numFmtId="0" fontId="4" fillId="0" borderId="1" xfId="0" quotePrefix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3" fontId="8" fillId="0" borderId="2" xfId="0" applyNumberFormat="1" applyFont="1" applyFill="1" applyBorder="1" applyAlignment="1" applyProtection="1">
      <alignment horizontal="right"/>
      <protection locked="0"/>
    </xf>
    <xf numFmtId="3" fontId="8" fillId="0" borderId="1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Alignment="1" applyProtection="1">
      <protection locked="0"/>
    </xf>
    <xf numFmtId="0" fontId="7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>
      <alignment horizontal="right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wrapText="1"/>
    </xf>
    <xf numFmtId="3" fontId="8" fillId="0" borderId="7" xfId="0" applyNumberFormat="1" applyFont="1" applyFill="1" applyBorder="1" applyAlignment="1" applyProtection="1">
      <alignment horizontal="right"/>
      <protection locked="0"/>
    </xf>
    <xf numFmtId="3" fontId="8" fillId="0" borderId="3" xfId="0" applyNumberFormat="1" applyFont="1" applyFill="1" applyBorder="1" applyAlignment="1" applyProtection="1">
      <alignment horizontal="right"/>
      <protection locked="0"/>
    </xf>
    <xf numFmtId="3" fontId="7" fillId="0" borderId="3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9" fillId="0" borderId="9" xfId="0" applyFont="1" applyFill="1" applyBorder="1" applyAlignment="1"/>
    <xf numFmtId="10" fontId="8" fillId="0" borderId="6" xfId="0" applyNumberFormat="1" applyFont="1" applyFill="1" applyBorder="1" applyAlignment="1">
      <alignment horizontal="right"/>
    </xf>
    <xf numFmtId="10" fontId="8" fillId="0" borderId="4" xfId="0" applyNumberFormat="1" applyFont="1" applyFill="1" applyBorder="1" applyAlignment="1">
      <alignment horizontal="right"/>
    </xf>
    <xf numFmtId="10" fontId="6" fillId="0" borderId="2" xfId="0" applyNumberFormat="1" applyFont="1" applyFill="1" applyBorder="1" applyAlignment="1" applyProtection="1">
      <alignment horizontal="right"/>
      <protection locked="0"/>
    </xf>
    <xf numFmtId="10" fontId="6" fillId="0" borderId="1" xfId="0" applyNumberFormat="1" applyFont="1" applyFill="1" applyBorder="1" applyAlignment="1" applyProtection="1">
      <alignment horizontal="right"/>
      <protection locked="0"/>
    </xf>
    <xf numFmtId="10" fontId="2" fillId="0" borderId="1" xfId="0" applyNumberFormat="1" applyFont="1" applyFill="1" applyBorder="1" applyAlignment="1">
      <alignment horizontal="right"/>
    </xf>
    <xf numFmtId="10" fontId="3" fillId="0" borderId="2" xfId="0" applyNumberFormat="1" applyFont="1" applyFill="1" applyBorder="1" applyAlignment="1" applyProtection="1">
      <alignment horizontal="right"/>
      <protection locked="0"/>
    </xf>
    <xf numFmtId="10" fontId="3" fillId="0" borderId="1" xfId="0" applyNumberFormat="1" applyFont="1" applyFill="1" applyBorder="1" applyAlignment="1" applyProtection="1">
      <alignment horizontal="right"/>
      <protection locked="0"/>
    </xf>
    <xf numFmtId="10" fontId="8" fillId="0" borderId="2" xfId="0" applyNumberFormat="1" applyFont="1" applyFill="1" applyBorder="1" applyAlignment="1" applyProtection="1">
      <alignment horizontal="right"/>
      <protection locked="0"/>
    </xf>
    <xf numFmtId="10" fontId="8" fillId="0" borderId="1" xfId="0" applyNumberFormat="1" applyFont="1" applyFill="1" applyBorder="1" applyAlignment="1" applyProtection="1">
      <alignment horizontal="right"/>
      <protection locked="0"/>
    </xf>
    <xf numFmtId="10" fontId="7" fillId="0" borderId="1" xfId="0" applyNumberFormat="1" applyFont="1" applyFill="1" applyBorder="1" applyAlignment="1">
      <alignment horizontal="right"/>
    </xf>
    <xf numFmtId="10" fontId="8" fillId="0" borderId="7" xfId="0" applyNumberFormat="1" applyFont="1" applyFill="1" applyBorder="1" applyAlignment="1" applyProtection="1">
      <alignment horizontal="right"/>
      <protection locked="0"/>
    </xf>
    <xf numFmtId="10" fontId="8" fillId="0" borderId="3" xfId="0" applyNumberFormat="1" applyFont="1" applyFill="1" applyBorder="1" applyAlignment="1" applyProtection="1">
      <alignment horizontal="right"/>
      <protection locked="0"/>
    </xf>
    <xf numFmtId="10" fontId="7" fillId="0" borderId="3" xfId="0" applyNumberFormat="1" applyFont="1" applyFill="1" applyBorder="1" applyAlignment="1">
      <alignment horizontal="right"/>
    </xf>
    <xf numFmtId="10" fontId="5" fillId="0" borderId="8" xfId="0" applyNumberFormat="1" applyFont="1" applyFill="1" applyBorder="1" applyAlignment="1">
      <alignment horizontal="right"/>
    </xf>
    <xf numFmtId="10" fontId="5" fillId="0" borderId="5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left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0"/>
  <sheetViews>
    <sheetView zoomScale="130" zoomScaleNormal="130" workbookViewId="0">
      <pane xSplit="3" ySplit="5" topLeftCell="S30" activePane="bottomRight" state="frozen"/>
      <selection pane="topRight" activeCell="D1" sqref="D1"/>
      <selection pane="bottomLeft" activeCell="A6" sqref="A6"/>
      <selection pane="bottomRight" activeCell="F47" sqref="F47"/>
    </sheetView>
  </sheetViews>
  <sheetFormatPr defaultRowHeight="12.75" x14ac:dyDescent="0.2"/>
  <cols>
    <col min="1" max="1" width="8" style="11" bestFit="1" customWidth="1"/>
    <col min="2" max="2" width="8.7109375" style="11" bestFit="1" customWidth="1"/>
    <col min="3" max="3" width="34.140625" style="11" customWidth="1"/>
    <col min="4" max="4" width="11.5703125" style="11" bestFit="1" customWidth="1"/>
    <col min="5" max="5" width="12.42578125" style="11" customWidth="1"/>
    <col min="6" max="6" width="12" style="11" customWidth="1"/>
    <col min="7" max="8" width="11.5703125" style="11" bestFit="1" customWidth="1"/>
    <col min="9" max="9" width="8.5703125" style="11" bestFit="1" customWidth="1"/>
    <col min="10" max="10" width="7.5703125" style="11" bestFit="1" customWidth="1"/>
    <col min="11" max="11" width="9.5703125" style="11" bestFit="1" customWidth="1"/>
    <col min="12" max="12" width="9" style="11" bestFit="1" customWidth="1"/>
    <col min="13" max="13" width="14.85546875" style="11" bestFit="1" customWidth="1"/>
    <col min="14" max="14" width="10.28515625" style="11" customWidth="1"/>
    <col min="15" max="15" width="14.140625" style="11" bestFit="1" customWidth="1"/>
    <col min="16" max="16" width="10" style="11" bestFit="1" customWidth="1"/>
    <col min="17" max="17" width="13.42578125" style="11" customWidth="1"/>
    <col min="18" max="18" width="7" style="11" bestFit="1" customWidth="1"/>
    <col min="19" max="19" width="7.5703125" style="11" bestFit="1" customWidth="1"/>
    <col min="20" max="20" width="9.140625" style="11" customWidth="1"/>
    <col min="21" max="21" width="7.85546875" style="11" customWidth="1"/>
    <col min="22" max="22" width="10.5703125" style="11" customWidth="1"/>
    <col min="23" max="23" width="8" style="11" customWidth="1"/>
    <col min="24" max="24" width="10.28515625" style="11" customWidth="1"/>
    <col min="25" max="27" width="9.140625" style="12"/>
    <col min="28" max="16384" width="9.140625" style="11"/>
  </cols>
  <sheetData>
    <row r="1" spans="1:27" ht="51" customHeight="1" x14ac:dyDescent="0.2">
      <c r="D1" s="79" t="s">
        <v>57</v>
      </c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27" s="3" customFormat="1" ht="17.25" x14ac:dyDescent="0.3">
      <c r="A2" s="78" t="s">
        <v>56</v>
      </c>
      <c r="B2" s="78"/>
      <c r="C2" s="78"/>
      <c r="V2" s="77" t="s">
        <v>55</v>
      </c>
      <c r="W2" s="77"/>
      <c r="X2" s="77"/>
      <c r="Y2" s="4"/>
      <c r="Z2" s="4"/>
      <c r="AA2" s="4"/>
    </row>
    <row r="3" spans="1:27" s="6" customFormat="1" ht="48.75" thickBot="1" x14ac:dyDescent="0.25">
      <c r="A3" s="21" t="s">
        <v>0</v>
      </c>
      <c r="B3" s="21" t="s">
        <v>1</v>
      </c>
      <c r="C3" s="22" t="s">
        <v>2</v>
      </c>
      <c r="D3" s="23" t="s">
        <v>52</v>
      </c>
      <c r="E3" s="23" t="s">
        <v>109</v>
      </c>
      <c r="F3" s="23" t="s">
        <v>3</v>
      </c>
      <c r="G3" s="23" t="s">
        <v>4</v>
      </c>
      <c r="H3" s="23" t="s">
        <v>5</v>
      </c>
      <c r="I3" s="23" t="s">
        <v>6</v>
      </c>
      <c r="J3" s="23" t="s">
        <v>7</v>
      </c>
      <c r="K3" s="23" t="s">
        <v>8</v>
      </c>
      <c r="L3" s="23" t="s">
        <v>9</v>
      </c>
      <c r="M3" s="23" t="s">
        <v>107</v>
      </c>
      <c r="N3" s="23" t="s">
        <v>108</v>
      </c>
      <c r="O3" s="23" t="s">
        <v>10</v>
      </c>
      <c r="P3" s="23" t="s">
        <v>53</v>
      </c>
      <c r="Q3" s="23" t="s">
        <v>11</v>
      </c>
      <c r="R3" s="23" t="s">
        <v>12</v>
      </c>
      <c r="S3" s="23" t="s">
        <v>54</v>
      </c>
      <c r="T3" s="23" t="s">
        <v>13</v>
      </c>
      <c r="U3" s="23" t="s">
        <v>14</v>
      </c>
      <c r="V3" s="23" t="s">
        <v>15</v>
      </c>
      <c r="W3" s="23" t="s">
        <v>16</v>
      </c>
      <c r="X3" s="23" t="s">
        <v>17</v>
      </c>
      <c r="Y3" s="5"/>
      <c r="Z3" s="5"/>
      <c r="AA3" s="5"/>
    </row>
    <row r="4" spans="1:27" s="32" customFormat="1" ht="15.75" customHeight="1" thickTop="1" thickBot="1" x14ac:dyDescent="0.25">
      <c r="A4" s="25"/>
      <c r="B4" s="25"/>
      <c r="C4" s="26"/>
      <c r="D4" s="26">
        <v>100</v>
      </c>
      <c r="E4" s="26">
        <v>300</v>
      </c>
      <c r="F4" s="26">
        <v>911</v>
      </c>
      <c r="G4" s="26" t="s">
        <v>18</v>
      </c>
      <c r="H4" s="26">
        <v>920</v>
      </c>
      <c r="I4" s="26">
        <v>700</v>
      </c>
      <c r="J4" s="27" t="s">
        <v>19</v>
      </c>
      <c r="K4" s="28" t="s">
        <v>20</v>
      </c>
      <c r="L4" s="26">
        <v>810</v>
      </c>
      <c r="M4" s="27" t="s">
        <v>21</v>
      </c>
      <c r="N4" s="28">
        <v>620</v>
      </c>
      <c r="O4" s="28">
        <v>630</v>
      </c>
      <c r="P4" s="29" t="s">
        <v>22</v>
      </c>
      <c r="Q4" s="29">
        <v>421</v>
      </c>
      <c r="R4" s="28">
        <v>436</v>
      </c>
      <c r="S4" s="28">
        <v>451</v>
      </c>
      <c r="T4" s="28">
        <v>455</v>
      </c>
      <c r="U4" s="28">
        <v>473</v>
      </c>
      <c r="V4" s="26" t="s">
        <v>23</v>
      </c>
      <c r="W4" s="30">
        <v>500</v>
      </c>
      <c r="X4" s="26"/>
      <c r="Y4" s="31"/>
      <c r="Z4" s="31"/>
      <c r="AA4" s="31"/>
    </row>
    <row r="5" spans="1:27" s="6" customFormat="1" thickTop="1" x14ac:dyDescent="0.2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  <c r="N5" s="24">
        <v>14</v>
      </c>
      <c r="O5" s="24">
        <v>15</v>
      </c>
      <c r="P5" s="24">
        <v>16</v>
      </c>
      <c r="Q5" s="24">
        <v>17</v>
      </c>
      <c r="R5" s="24">
        <v>18</v>
      </c>
      <c r="S5" s="24">
        <v>19</v>
      </c>
      <c r="T5" s="24">
        <v>20</v>
      </c>
      <c r="U5" s="24">
        <v>21</v>
      </c>
      <c r="V5" s="24">
        <v>22</v>
      </c>
      <c r="W5" s="24">
        <v>23</v>
      </c>
      <c r="X5" s="24">
        <v>24</v>
      </c>
      <c r="Y5" s="5"/>
      <c r="Z5" s="5"/>
      <c r="AA5" s="5"/>
    </row>
    <row r="6" spans="1:27" s="36" customFormat="1" ht="12" x14ac:dyDescent="0.2">
      <c r="A6" s="46" t="s">
        <v>59</v>
      </c>
      <c r="B6" s="46">
        <v>41</v>
      </c>
      <c r="C6" s="44" t="s">
        <v>58</v>
      </c>
      <c r="D6" s="50">
        <f>D7+D8+D9</f>
        <v>3931733</v>
      </c>
      <c r="E6" s="49">
        <f t="shared" ref="E6:X6" si="0">E7+E8+E9</f>
        <v>10982</v>
      </c>
      <c r="F6" s="49">
        <f t="shared" si="0"/>
        <v>2028500</v>
      </c>
      <c r="G6" s="49">
        <f t="shared" si="0"/>
        <v>44605</v>
      </c>
      <c r="H6" s="49">
        <f t="shared" si="0"/>
        <v>15790</v>
      </c>
      <c r="I6" s="49">
        <f t="shared" si="0"/>
        <v>185</v>
      </c>
      <c r="J6" s="49">
        <f t="shared" si="0"/>
        <v>52887</v>
      </c>
      <c r="K6" s="49">
        <f t="shared" si="0"/>
        <v>24330</v>
      </c>
      <c r="L6" s="49">
        <f t="shared" si="0"/>
        <v>160609</v>
      </c>
      <c r="M6" s="49">
        <f t="shared" si="0"/>
        <v>785846</v>
      </c>
      <c r="N6" s="49">
        <f t="shared" si="0"/>
        <v>571100</v>
      </c>
      <c r="O6" s="49">
        <f t="shared" si="0"/>
        <v>0</v>
      </c>
      <c r="P6" s="49">
        <f t="shared" si="0"/>
        <v>42043</v>
      </c>
      <c r="Q6" s="49">
        <f t="shared" si="0"/>
        <v>26164</v>
      </c>
      <c r="R6" s="49">
        <f t="shared" si="0"/>
        <v>0</v>
      </c>
      <c r="S6" s="49">
        <f t="shared" si="0"/>
        <v>1808</v>
      </c>
      <c r="T6" s="49">
        <f t="shared" si="0"/>
        <v>0</v>
      </c>
      <c r="U6" s="49">
        <f t="shared" si="0"/>
        <v>61719</v>
      </c>
      <c r="V6" s="49">
        <f t="shared" si="0"/>
        <v>30813</v>
      </c>
      <c r="W6" s="49">
        <f t="shared" si="0"/>
        <v>4782</v>
      </c>
      <c r="X6" s="49">
        <f t="shared" si="0"/>
        <v>7793896</v>
      </c>
      <c r="Y6" s="35"/>
      <c r="Z6" s="35"/>
      <c r="AA6" s="35"/>
    </row>
    <row r="7" spans="1:27" s="3" customFormat="1" ht="24" x14ac:dyDescent="0.2">
      <c r="A7" s="47" t="s">
        <v>60</v>
      </c>
      <c r="B7" s="33">
        <v>411</v>
      </c>
      <c r="C7" s="15" t="s">
        <v>24</v>
      </c>
      <c r="D7" s="16">
        <v>2936201</v>
      </c>
      <c r="E7" s="17">
        <v>8946</v>
      </c>
      <c r="F7" s="17">
        <v>1631817</v>
      </c>
      <c r="G7" s="17">
        <v>481</v>
      </c>
      <c r="H7" s="17">
        <v>3165</v>
      </c>
      <c r="I7" s="17">
        <v>0</v>
      </c>
      <c r="J7" s="17">
        <v>39390</v>
      </c>
      <c r="K7" s="17">
        <v>18897</v>
      </c>
      <c r="L7" s="17">
        <v>129777</v>
      </c>
      <c r="M7" s="17">
        <v>628238</v>
      </c>
      <c r="N7" s="17">
        <v>457146</v>
      </c>
      <c r="O7" s="17">
        <v>0</v>
      </c>
      <c r="P7" s="17">
        <v>33362</v>
      </c>
      <c r="Q7" s="17">
        <v>13437</v>
      </c>
      <c r="R7" s="17">
        <v>0</v>
      </c>
      <c r="S7" s="17">
        <v>1533</v>
      </c>
      <c r="T7" s="17">
        <v>0</v>
      </c>
      <c r="U7" s="17">
        <v>49546</v>
      </c>
      <c r="V7" s="17">
        <v>24596</v>
      </c>
      <c r="W7" s="17">
        <v>3915</v>
      </c>
      <c r="X7" s="45">
        <f>SUM(D7:W7)</f>
        <v>5980447</v>
      </c>
      <c r="Y7" s="4"/>
      <c r="Z7" s="4"/>
      <c r="AA7" s="4"/>
    </row>
    <row r="8" spans="1:27" s="3" customFormat="1" ht="13.5" customHeight="1" x14ac:dyDescent="0.2">
      <c r="A8" s="47" t="s">
        <v>61</v>
      </c>
      <c r="B8" s="33">
        <v>412</v>
      </c>
      <c r="C8" s="15" t="s">
        <v>25</v>
      </c>
      <c r="D8" s="19">
        <v>527468</v>
      </c>
      <c r="E8" s="20">
        <v>1612</v>
      </c>
      <c r="F8" s="20">
        <v>295223</v>
      </c>
      <c r="G8" s="20">
        <v>41</v>
      </c>
      <c r="H8" s="20">
        <v>556</v>
      </c>
      <c r="I8" s="20">
        <v>0</v>
      </c>
      <c r="J8" s="20">
        <v>6971</v>
      </c>
      <c r="K8" s="20">
        <v>3411</v>
      </c>
      <c r="L8" s="20">
        <v>23141</v>
      </c>
      <c r="M8" s="20">
        <v>114003</v>
      </c>
      <c r="N8" s="20">
        <v>82397</v>
      </c>
      <c r="O8" s="20">
        <v>0</v>
      </c>
      <c r="P8" s="20">
        <v>5968</v>
      </c>
      <c r="Q8" s="20">
        <v>2405</v>
      </c>
      <c r="R8" s="20">
        <v>0</v>
      </c>
      <c r="S8" s="20">
        <v>275</v>
      </c>
      <c r="T8" s="20">
        <v>0</v>
      </c>
      <c r="U8" s="20">
        <v>8968</v>
      </c>
      <c r="V8" s="20">
        <v>4530</v>
      </c>
      <c r="W8" s="20">
        <v>701</v>
      </c>
      <c r="X8" s="45">
        <f>SUM(D8:W8)</f>
        <v>1077670</v>
      </c>
      <c r="Y8" s="4"/>
      <c r="Z8" s="4"/>
      <c r="AA8" s="4"/>
    </row>
    <row r="9" spans="1:27" s="3" customFormat="1" x14ac:dyDescent="0.2">
      <c r="A9" s="47" t="s">
        <v>62</v>
      </c>
      <c r="B9" s="34" t="s">
        <v>26</v>
      </c>
      <c r="C9" s="15" t="s">
        <v>27</v>
      </c>
      <c r="D9" s="19">
        <v>468064</v>
      </c>
      <c r="E9" s="20">
        <v>424</v>
      </c>
      <c r="F9" s="20">
        <v>101460</v>
      </c>
      <c r="G9" s="20">
        <v>44083</v>
      </c>
      <c r="H9" s="20">
        <v>12069</v>
      </c>
      <c r="I9" s="20">
        <v>185</v>
      </c>
      <c r="J9" s="20">
        <v>6526</v>
      </c>
      <c r="K9" s="20">
        <v>2022</v>
      </c>
      <c r="L9" s="20">
        <v>7691</v>
      </c>
      <c r="M9" s="20">
        <v>43605</v>
      </c>
      <c r="N9" s="20">
        <v>31557</v>
      </c>
      <c r="O9" s="20">
        <v>0</v>
      </c>
      <c r="P9" s="20">
        <v>2713</v>
      </c>
      <c r="Q9" s="20">
        <v>10322</v>
      </c>
      <c r="R9" s="20">
        <v>0</v>
      </c>
      <c r="S9" s="20">
        <v>0</v>
      </c>
      <c r="T9" s="20">
        <v>0</v>
      </c>
      <c r="U9" s="20">
        <v>3205</v>
      </c>
      <c r="V9" s="20">
        <v>1687</v>
      </c>
      <c r="W9" s="20">
        <v>166</v>
      </c>
      <c r="X9" s="45">
        <f>SUM(D9:W9)</f>
        <v>735779</v>
      </c>
      <c r="Y9" s="4"/>
      <c r="Z9" s="4"/>
      <c r="AA9" s="4"/>
    </row>
    <row r="10" spans="1:27" s="42" customFormat="1" x14ac:dyDescent="0.2">
      <c r="A10" s="48" t="s">
        <v>63</v>
      </c>
      <c r="B10" s="37">
        <v>42</v>
      </c>
      <c r="C10" s="38" t="s">
        <v>64</v>
      </c>
      <c r="D10" s="39">
        <f>SUM(D11:D16)</f>
        <v>3324482</v>
      </c>
      <c r="E10" s="40">
        <f t="shared" ref="E10:X10" si="1">SUM(E11:E16)</f>
        <v>30648</v>
      </c>
      <c r="F10" s="40">
        <f t="shared" si="1"/>
        <v>478937</v>
      </c>
      <c r="G10" s="40">
        <f t="shared" si="1"/>
        <v>264446</v>
      </c>
      <c r="H10" s="40">
        <f t="shared" si="1"/>
        <v>178410</v>
      </c>
      <c r="I10" s="40">
        <f t="shared" si="1"/>
        <v>10486</v>
      </c>
      <c r="J10" s="40">
        <f t="shared" si="1"/>
        <v>33192</v>
      </c>
      <c r="K10" s="40">
        <f t="shared" si="1"/>
        <v>47209</v>
      </c>
      <c r="L10" s="40">
        <f t="shared" si="1"/>
        <v>200341</v>
      </c>
      <c r="M10" s="40">
        <f t="shared" si="1"/>
        <v>557375</v>
      </c>
      <c r="N10" s="40">
        <f t="shared" si="1"/>
        <v>2298750</v>
      </c>
      <c r="O10" s="40">
        <f t="shared" si="1"/>
        <v>2453</v>
      </c>
      <c r="P10" s="40">
        <f t="shared" si="1"/>
        <v>182515</v>
      </c>
      <c r="Q10" s="40">
        <f t="shared" si="1"/>
        <v>763762</v>
      </c>
      <c r="R10" s="40">
        <f t="shared" si="1"/>
        <v>0</v>
      </c>
      <c r="S10" s="40">
        <f t="shared" si="1"/>
        <v>118113</v>
      </c>
      <c r="T10" s="40">
        <f t="shared" si="1"/>
        <v>0</v>
      </c>
      <c r="U10" s="40">
        <f t="shared" si="1"/>
        <v>86908</v>
      </c>
      <c r="V10" s="40">
        <f t="shared" si="1"/>
        <v>297252</v>
      </c>
      <c r="W10" s="40">
        <f t="shared" si="1"/>
        <v>425577</v>
      </c>
      <c r="X10" s="18">
        <f t="shared" si="1"/>
        <v>9300856</v>
      </c>
      <c r="Y10" s="41"/>
      <c r="Z10" s="41"/>
      <c r="AA10" s="41"/>
    </row>
    <row r="11" spans="1:27" s="3" customFormat="1" x14ac:dyDescent="0.2">
      <c r="A11" s="47" t="s">
        <v>65</v>
      </c>
      <c r="B11" s="33">
        <v>421</v>
      </c>
      <c r="C11" s="15" t="s">
        <v>28</v>
      </c>
      <c r="D11" s="19">
        <v>817188</v>
      </c>
      <c r="E11" s="20">
        <v>180</v>
      </c>
      <c r="F11" s="20">
        <v>173417</v>
      </c>
      <c r="G11" s="20">
        <v>121505</v>
      </c>
      <c r="H11" s="20">
        <v>16138</v>
      </c>
      <c r="I11" s="20">
        <v>350</v>
      </c>
      <c r="J11" s="20">
        <v>3840</v>
      </c>
      <c r="K11" s="20">
        <v>3452</v>
      </c>
      <c r="L11" s="20">
        <v>96142</v>
      </c>
      <c r="M11" s="20">
        <v>131052</v>
      </c>
      <c r="N11" s="20">
        <v>675837</v>
      </c>
      <c r="O11" s="20">
        <v>198</v>
      </c>
      <c r="P11" s="20">
        <v>90283</v>
      </c>
      <c r="Q11" s="20">
        <v>3138</v>
      </c>
      <c r="R11" s="20">
        <v>0</v>
      </c>
      <c r="S11" s="20">
        <v>9353</v>
      </c>
      <c r="T11" s="20">
        <v>0</v>
      </c>
      <c r="U11" s="20">
        <v>8617</v>
      </c>
      <c r="V11" s="20">
        <v>13914</v>
      </c>
      <c r="W11" s="20">
        <v>41565</v>
      </c>
      <c r="X11" s="45">
        <f t="shared" ref="X11:X17" si="2">SUM(D11:W11)</f>
        <v>2206169</v>
      </c>
      <c r="Y11" s="4"/>
      <c r="Z11" s="4"/>
      <c r="AA11" s="4"/>
    </row>
    <row r="12" spans="1:27" s="3" customFormat="1" x14ac:dyDescent="0.2">
      <c r="A12" s="47" t="s">
        <v>66</v>
      </c>
      <c r="B12" s="33">
        <v>422</v>
      </c>
      <c r="C12" s="15" t="s">
        <v>29</v>
      </c>
      <c r="D12" s="19">
        <v>113400</v>
      </c>
      <c r="E12" s="17">
        <v>99</v>
      </c>
      <c r="F12" s="17">
        <v>8330</v>
      </c>
      <c r="G12" s="17">
        <v>47076</v>
      </c>
      <c r="H12" s="17">
        <v>53811</v>
      </c>
      <c r="I12" s="17">
        <v>0</v>
      </c>
      <c r="J12" s="17">
        <v>14027</v>
      </c>
      <c r="K12" s="17">
        <v>25</v>
      </c>
      <c r="L12" s="17">
        <v>1511</v>
      </c>
      <c r="M12" s="17">
        <v>13522</v>
      </c>
      <c r="N12" s="17">
        <v>3187</v>
      </c>
      <c r="O12" s="17">
        <v>0</v>
      </c>
      <c r="P12" s="17">
        <v>505</v>
      </c>
      <c r="Q12" s="17">
        <v>370</v>
      </c>
      <c r="R12" s="17">
        <v>0</v>
      </c>
      <c r="S12" s="17">
        <v>0</v>
      </c>
      <c r="T12" s="17">
        <v>0</v>
      </c>
      <c r="U12" s="17">
        <v>3610</v>
      </c>
      <c r="V12" s="17">
        <v>62702</v>
      </c>
      <c r="W12" s="17">
        <v>14</v>
      </c>
      <c r="X12" s="45">
        <f t="shared" si="2"/>
        <v>322189</v>
      </c>
      <c r="Y12" s="4"/>
      <c r="Z12" s="4"/>
      <c r="AA12" s="4"/>
    </row>
    <row r="13" spans="1:27" s="3" customFormat="1" x14ac:dyDescent="0.2">
      <c r="A13" s="47" t="s">
        <v>67</v>
      </c>
      <c r="B13" s="33">
        <v>423</v>
      </c>
      <c r="C13" s="15" t="s">
        <v>30</v>
      </c>
      <c r="D13" s="19">
        <v>1347750</v>
      </c>
      <c r="E13" s="20">
        <v>6605</v>
      </c>
      <c r="F13" s="20">
        <v>46800</v>
      </c>
      <c r="G13" s="20">
        <v>57207</v>
      </c>
      <c r="H13" s="20">
        <v>98856</v>
      </c>
      <c r="I13" s="20">
        <v>1825</v>
      </c>
      <c r="J13" s="20">
        <v>9451</v>
      </c>
      <c r="K13" s="20">
        <v>22134</v>
      </c>
      <c r="L13" s="20">
        <v>23112</v>
      </c>
      <c r="M13" s="20">
        <v>203463</v>
      </c>
      <c r="N13" s="20">
        <v>301315</v>
      </c>
      <c r="O13" s="20">
        <v>0</v>
      </c>
      <c r="P13" s="20">
        <v>8262</v>
      </c>
      <c r="Q13" s="20">
        <v>86225</v>
      </c>
      <c r="R13" s="20">
        <v>0</v>
      </c>
      <c r="S13" s="20">
        <v>4256</v>
      </c>
      <c r="T13" s="20">
        <v>0</v>
      </c>
      <c r="U13" s="20">
        <v>29252</v>
      </c>
      <c r="V13" s="20">
        <v>109677</v>
      </c>
      <c r="W13" s="20">
        <v>61186</v>
      </c>
      <c r="X13" s="45">
        <f t="shared" si="2"/>
        <v>2417376</v>
      </c>
      <c r="Y13" s="4"/>
      <c r="Z13" s="4"/>
      <c r="AA13" s="4"/>
    </row>
    <row r="14" spans="1:27" s="3" customFormat="1" x14ac:dyDescent="0.2">
      <c r="A14" s="47" t="s">
        <v>68</v>
      </c>
      <c r="B14" s="33">
        <v>424</v>
      </c>
      <c r="C14" s="15" t="s">
        <v>31</v>
      </c>
      <c r="D14" s="19">
        <v>332208</v>
      </c>
      <c r="E14" s="20">
        <v>8339</v>
      </c>
      <c r="F14" s="20">
        <v>13203</v>
      </c>
      <c r="G14" s="20">
        <v>6692</v>
      </c>
      <c r="H14" s="20">
        <v>1685</v>
      </c>
      <c r="I14" s="20">
        <v>6786</v>
      </c>
      <c r="J14" s="20">
        <v>767</v>
      </c>
      <c r="K14" s="20">
        <v>14616</v>
      </c>
      <c r="L14" s="20">
        <v>37494</v>
      </c>
      <c r="M14" s="20">
        <v>141241</v>
      </c>
      <c r="N14" s="20">
        <v>739886</v>
      </c>
      <c r="O14" s="20">
        <v>939</v>
      </c>
      <c r="P14" s="20">
        <v>31577</v>
      </c>
      <c r="Q14" s="20">
        <v>617941</v>
      </c>
      <c r="R14" s="20">
        <v>0</v>
      </c>
      <c r="S14" s="20">
        <v>52500</v>
      </c>
      <c r="T14" s="20">
        <v>0</v>
      </c>
      <c r="U14" s="20">
        <v>35584</v>
      </c>
      <c r="V14" s="20">
        <v>106555</v>
      </c>
      <c r="W14" s="20">
        <v>308286</v>
      </c>
      <c r="X14" s="45">
        <f t="shared" si="2"/>
        <v>2456299</v>
      </c>
      <c r="Y14" s="4"/>
      <c r="Z14" s="4"/>
      <c r="AA14" s="4"/>
    </row>
    <row r="15" spans="1:27" s="3" customFormat="1" x14ac:dyDescent="0.2">
      <c r="A15" s="47" t="s">
        <v>69</v>
      </c>
      <c r="B15" s="33">
        <v>425</v>
      </c>
      <c r="C15" s="15" t="s">
        <v>32</v>
      </c>
      <c r="D15" s="19">
        <v>327421</v>
      </c>
      <c r="E15" s="20">
        <v>12277</v>
      </c>
      <c r="F15" s="20">
        <v>40336</v>
      </c>
      <c r="G15" s="20">
        <v>14502</v>
      </c>
      <c r="H15" s="20">
        <v>3940</v>
      </c>
      <c r="I15" s="20">
        <v>1235</v>
      </c>
      <c r="J15" s="20">
        <v>1457</v>
      </c>
      <c r="K15" s="20">
        <v>597</v>
      </c>
      <c r="L15" s="20">
        <v>24558</v>
      </c>
      <c r="M15" s="20">
        <v>32783</v>
      </c>
      <c r="N15" s="20">
        <v>494034</v>
      </c>
      <c r="O15" s="20">
        <v>1316</v>
      </c>
      <c r="P15" s="20">
        <v>39805</v>
      </c>
      <c r="Q15" s="20">
        <v>46746</v>
      </c>
      <c r="R15" s="20">
        <v>0</v>
      </c>
      <c r="S15" s="20">
        <v>48270</v>
      </c>
      <c r="T15" s="20">
        <v>0</v>
      </c>
      <c r="U15" s="20">
        <v>3500</v>
      </c>
      <c r="V15" s="20">
        <v>2013</v>
      </c>
      <c r="W15" s="20">
        <v>6697</v>
      </c>
      <c r="X15" s="45">
        <f t="shared" si="2"/>
        <v>1101487</v>
      </c>
      <c r="Y15" s="4"/>
      <c r="Z15" s="4"/>
      <c r="AA15" s="4"/>
    </row>
    <row r="16" spans="1:27" s="3" customFormat="1" x14ac:dyDescent="0.2">
      <c r="A16" s="47" t="s">
        <v>70</v>
      </c>
      <c r="B16" s="33">
        <v>426</v>
      </c>
      <c r="C16" s="15" t="s">
        <v>33</v>
      </c>
      <c r="D16" s="19">
        <v>386515</v>
      </c>
      <c r="E16" s="20">
        <v>3148</v>
      </c>
      <c r="F16" s="20">
        <v>196851</v>
      </c>
      <c r="G16" s="20">
        <v>17464</v>
      </c>
      <c r="H16" s="20">
        <v>3980</v>
      </c>
      <c r="I16" s="20">
        <v>290</v>
      </c>
      <c r="J16" s="20">
        <v>3650</v>
      </c>
      <c r="K16" s="20">
        <v>6385</v>
      </c>
      <c r="L16" s="20">
        <v>17524</v>
      </c>
      <c r="M16" s="20">
        <v>35314</v>
      </c>
      <c r="N16" s="20">
        <v>84491</v>
      </c>
      <c r="O16" s="20">
        <v>0</v>
      </c>
      <c r="P16" s="20">
        <v>12083</v>
      </c>
      <c r="Q16" s="20">
        <v>9342</v>
      </c>
      <c r="R16" s="20">
        <v>0</v>
      </c>
      <c r="S16" s="20">
        <v>3734</v>
      </c>
      <c r="T16" s="20">
        <v>0</v>
      </c>
      <c r="U16" s="20">
        <v>6345</v>
      </c>
      <c r="V16" s="20">
        <v>2391</v>
      </c>
      <c r="W16" s="20">
        <v>7829</v>
      </c>
      <c r="X16" s="45">
        <f t="shared" si="2"/>
        <v>797336</v>
      </c>
      <c r="Y16" s="4"/>
      <c r="Z16" s="4"/>
      <c r="AA16" s="4"/>
    </row>
    <row r="17" spans="1:27" s="42" customFormat="1" x14ac:dyDescent="0.2">
      <c r="A17" s="48" t="s">
        <v>71</v>
      </c>
      <c r="B17" s="43">
        <v>43</v>
      </c>
      <c r="C17" s="38" t="s">
        <v>72</v>
      </c>
      <c r="D17" s="39">
        <v>3163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3690</v>
      </c>
      <c r="O17" s="40">
        <v>0</v>
      </c>
      <c r="P17" s="40">
        <v>346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174</v>
      </c>
      <c r="W17" s="40">
        <v>0</v>
      </c>
      <c r="X17" s="18">
        <f t="shared" si="2"/>
        <v>7373</v>
      </c>
      <c r="Y17" s="41"/>
      <c r="Z17" s="41"/>
      <c r="AA17" s="41"/>
    </row>
    <row r="18" spans="1:27" s="42" customFormat="1" ht="24" x14ac:dyDescent="0.2">
      <c r="A18" s="48" t="s">
        <v>73</v>
      </c>
      <c r="B18" s="43">
        <v>44</v>
      </c>
      <c r="C18" s="38" t="s">
        <v>106</v>
      </c>
      <c r="D18" s="39">
        <f>D19+D20+D21</f>
        <v>209171</v>
      </c>
      <c r="E18" s="40">
        <f t="shared" ref="E18:X18" si="3">E19+E20+E21</f>
        <v>102</v>
      </c>
      <c r="F18" s="40">
        <f t="shared" si="3"/>
        <v>179</v>
      </c>
      <c r="G18" s="40">
        <f t="shared" si="3"/>
        <v>17</v>
      </c>
      <c r="H18" s="40">
        <f t="shared" si="3"/>
        <v>0</v>
      </c>
      <c r="I18" s="40">
        <f t="shared" si="3"/>
        <v>0</v>
      </c>
      <c r="J18" s="40">
        <f t="shared" si="3"/>
        <v>1</v>
      </c>
      <c r="K18" s="40">
        <f t="shared" si="3"/>
        <v>0</v>
      </c>
      <c r="L18" s="40">
        <f t="shared" si="3"/>
        <v>1393</v>
      </c>
      <c r="M18" s="40">
        <f t="shared" si="3"/>
        <v>18669</v>
      </c>
      <c r="N18" s="40">
        <f t="shared" si="3"/>
        <v>28217</v>
      </c>
      <c r="O18" s="40">
        <f t="shared" si="3"/>
        <v>0</v>
      </c>
      <c r="P18" s="40">
        <f t="shared" si="3"/>
        <v>78</v>
      </c>
      <c r="Q18" s="40">
        <f t="shared" si="3"/>
        <v>1</v>
      </c>
      <c r="R18" s="40">
        <f t="shared" si="3"/>
        <v>0</v>
      </c>
      <c r="S18" s="40">
        <f t="shared" si="3"/>
        <v>0</v>
      </c>
      <c r="T18" s="40">
        <f t="shared" si="3"/>
        <v>0</v>
      </c>
      <c r="U18" s="40">
        <f t="shared" si="3"/>
        <v>6</v>
      </c>
      <c r="V18" s="40">
        <f t="shared" si="3"/>
        <v>2124</v>
      </c>
      <c r="W18" s="40">
        <f t="shared" si="3"/>
        <v>0</v>
      </c>
      <c r="X18" s="18">
        <f t="shared" si="3"/>
        <v>259958</v>
      </c>
      <c r="Y18" s="41"/>
      <c r="Z18" s="41"/>
      <c r="AA18" s="41"/>
    </row>
    <row r="19" spans="1:27" s="3" customFormat="1" x14ac:dyDescent="0.2">
      <c r="A19" s="47" t="s">
        <v>74</v>
      </c>
      <c r="B19" s="33">
        <v>441</v>
      </c>
      <c r="C19" s="15" t="s">
        <v>34</v>
      </c>
      <c r="D19" s="19">
        <v>171074</v>
      </c>
      <c r="E19" s="20">
        <v>102</v>
      </c>
      <c r="F19" s="20">
        <v>177</v>
      </c>
      <c r="G19" s="20">
        <v>17</v>
      </c>
      <c r="H19" s="20">
        <v>0</v>
      </c>
      <c r="I19" s="20">
        <v>0</v>
      </c>
      <c r="J19" s="20">
        <v>0</v>
      </c>
      <c r="K19" s="20">
        <v>0</v>
      </c>
      <c r="L19" s="20">
        <v>886</v>
      </c>
      <c r="M19" s="20">
        <v>18195</v>
      </c>
      <c r="N19" s="20">
        <v>4315</v>
      </c>
      <c r="O19" s="20">
        <v>0</v>
      </c>
      <c r="P19" s="20">
        <v>78</v>
      </c>
      <c r="Q19" s="20">
        <v>0</v>
      </c>
      <c r="R19" s="20">
        <v>0</v>
      </c>
      <c r="S19" s="20">
        <v>0</v>
      </c>
      <c r="T19" s="20">
        <v>0</v>
      </c>
      <c r="U19" s="20">
        <v>6</v>
      </c>
      <c r="V19" s="20">
        <v>1903</v>
      </c>
      <c r="W19" s="20">
        <v>0</v>
      </c>
      <c r="X19" s="45">
        <f>SUM(D19:W19)</f>
        <v>196753</v>
      </c>
      <c r="Y19" s="4"/>
      <c r="Z19" s="4"/>
      <c r="AA19" s="4"/>
    </row>
    <row r="20" spans="1:27" s="3" customFormat="1" x14ac:dyDescent="0.2">
      <c r="A20" s="47" t="s">
        <v>75</v>
      </c>
      <c r="B20" s="33">
        <v>442</v>
      </c>
      <c r="C20" s="15" t="s">
        <v>35</v>
      </c>
      <c r="D20" s="19">
        <v>5470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45">
        <f>SUM(D20:W20)</f>
        <v>5470</v>
      </c>
      <c r="Y20" s="4"/>
      <c r="Z20" s="4"/>
      <c r="AA20" s="4"/>
    </row>
    <row r="21" spans="1:27" s="3" customFormat="1" x14ac:dyDescent="0.2">
      <c r="A21" s="47" t="s">
        <v>76</v>
      </c>
      <c r="B21" s="33">
        <v>444</v>
      </c>
      <c r="C21" s="15" t="s">
        <v>36</v>
      </c>
      <c r="D21" s="19">
        <v>32627</v>
      </c>
      <c r="E21" s="20">
        <v>0</v>
      </c>
      <c r="F21" s="20">
        <v>2</v>
      </c>
      <c r="G21" s="20">
        <v>0</v>
      </c>
      <c r="H21" s="20">
        <v>0</v>
      </c>
      <c r="I21" s="20">
        <v>0</v>
      </c>
      <c r="J21" s="20">
        <v>1</v>
      </c>
      <c r="K21" s="20">
        <v>0</v>
      </c>
      <c r="L21" s="20">
        <v>507</v>
      </c>
      <c r="M21" s="20">
        <v>474</v>
      </c>
      <c r="N21" s="20">
        <v>23902</v>
      </c>
      <c r="O21" s="20">
        <v>0</v>
      </c>
      <c r="P21" s="20">
        <v>0</v>
      </c>
      <c r="Q21" s="20">
        <v>1</v>
      </c>
      <c r="R21" s="20">
        <v>0</v>
      </c>
      <c r="S21" s="20">
        <v>0</v>
      </c>
      <c r="T21" s="20">
        <v>0</v>
      </c>
      <c r="U21" s="20">
        <v>0</v>
      </c>
      <c r="V21" s="20">
        <v>221</v>
      </c>
      <c r="W21" s="20">
        <v>0</v>
      </c>
      <c r="X21" s="45">
        <f>SUM(D21:W21)</f>
        <v>57735</v>
      </c>
      <c r="Y21" s="4"/>
      <c r="Z21" s="4"/>
      <c r="AA21" s="4"/>
    </row>
    <row r="22" spans="1:27" s="42" customFormat="1" x14ac:dyDescent="0.2">
      <c r="A22" s="48" t="s">
        <v>77</v>
      </c>
      <c r="B22" s="43">
        <v>45</v>
      </c>
      <c r="C22" s="38" t="s">
        <v>78</v>
      </c>
      <c r="D22" s="39">
        <f>SUM(D23:D26)</f>
        <v>77762</v>
      </c>
      <c r="E22" s="40">
        <f t="shared" ref="E22:X22" si="4">SUM(E23:E26)</f>
        <v>2280</v>
      </c>
      <c r="F22" s="40">
        <f t="shared" si="4"/>
        <v>0</v>
      </c>
      <c r="G22" s="40">
        <f t="shared" si="4"/>
        <v>0</v>
      </c>
      <c r="H22" s="40">
        <f t="shared" si="4"/>
        <v>3678</v>
      </c>
      <c r="I22" s="40">
        <f t="shared" si="4"/>
        <v>5200</v>
      </c>
      <c r="J22" s="40">
        <f t="shared" si="4"/>
        <v>0</v>
      </c>
      <c r="K22" s="40">
        <f t="shared" si="4"/>
        <v>7080</v>
      </c>
      <c r="L22" s="40">
        <f t="shared" si="4"/>
        <v>11130</v>
      </c>
      <c r="M22" s="40">
        <f t="shared" si="4"/>
        <v>143676</v>
      </c>
      <c r="N22" s="40">
        <f t="shared" si="4"/>
        <v>650859</v>
      </c>
      <c r="O22" s="40">
        <f t="shared" si="4"/>
        <v>54894</v>
      </c>
      <c r="P22" s="40">
        <f t="shared" si="4"/>
        <v>85716</v>
      </c>
      <c r="Q22" s="40">
        <f t="shared" si="4"/>
        <v>120519</v>
      </c>
      <c r="R22" s="40">
        <f t="shared" si="4"/>
        <v>1342</v>
      </c>
      <c r="S22" s="40">
        <f t="shared" si="4"/>
        <v>26238</v>
      </c>
      <c r="T22" s="40">
        <f t="shared" si="4"/>
        <v>0</v>
      </c>
      <c r="U22" s="40">
        <f t="shared" si="4"/>
        <v>53209</v>
      </c>
      <c r="V22" s="40">
        <f t="shared" si="4"/>
        <v>282356</v>
      </c>
      <c r="W22" s="40">
        <f t="shared" si="4"/>
        <v>205475</v>
      </c>
      <c r="X22" s="18">
        <f t="shared" si="4"/>
        <v>1731414</v>
      </c>
      <c r="Y22" s="41"/>
      <c r="Z22" s="41"/>
      <c r="AA22" s="41"/>
    </row>
    <row r="23" spans="1:27" s="3" customFormat="1" ht="24" x14ac:dyDescent="0.2">
      <c r="A23" s="47" t="s">
        <v>79</v>
      </c>
      <c r="B23" s="33">
        <v>4511</v>
      </c>
      <c r="C23" s="15" t="s">
        <v>37</v>
      </c>
      <c r="D23" s="19">
        <v>74844</v>
      </c>
      <c r="E23" s="20">
        <v>2280</v>
      </c>
      <c r="F23" s="20">
        <v>0</v>
      </c>
      <c r="G23" s="20">
        <v>0</v>
      </c>
      <c r="H23" s="20">
        <v>3678</v>
      </c>
      <c r="I23" s="20">
        <v>5200</v>
      </c>
      <c r="J23" s="20">
        <v>0</v>
      </c>
      <c r="K23" s="20">
        <v>7080</v>
      </c>
      <c r="L23" s="20">
        <v>11130</v>
      </c>
      <c r="M23" s="20">
        <v>143676</v>
      </c>
      <c r="N23" s="20">
        <v>456880</v>
      </c>
      <c r="O23" s="20">
        <v>45494</v>
      </c>
      <c r="P23" s="20">
        <v>85716</v>
      </c>
      <c r="Q23" s="20">
        <v>83777</v>
      </c>
      <c r="R23" s="20">
        <v>0</v>
      </c>
      <c r="S23" s="20">
        <v>26238</v>
      </c>
      <c r="T23" s="20">
        <v>0</v>
      </c>
      <c r="U23" s="20">
        <v>46805</v>
      </c>
      <c r="V23" s="20">
        <v>258842</v>
      </c>
      <c r="W23" s="20">
        <v>138897</v>
      </c>
      <c r="X23" s="45">
        <f>SUM(D23:W23)</f>
        <v>1390537</v>
      </c>
      <c r="Y23" s="4"/>
      <c r="Z23" s="4"/>
      <c r="AA23" s="4"/>
    </row>
    <row r="24" spans="1:27" s="3" customFormat="1" ht="36" x14ac:dyDescent="0.2">
      <c r="A24" s="47" t="s">
        <v>80</v>
      </c>
      <c r="B24" s="33">
        <v>4512</v>
      </c>
      <c r="C24" s="15" t="s">
        <v>38</v>
      </c>
      <c r="D24" s="19">
        <v>160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191445</v>
      </c>
      <c r="O24" s="20">
        <v>9400</v>
      </c>
      <c r="P24" s="20">
        <v>0</v>
      </c>
      <c r="Q24" s="20">
        <v>31001</v>
      </c>
      <c r="R24" s="20">
        <v>1342</v>
      </c>
      <c r="S24" s="20">
        <v>0</v>
      </c>
      <c r="T24" s="20">
        <v>0</v>
      </c>
      <c r="U24" s="20">
        <v>6404</v>
      </c>
      <c r="V24" s="20">
        <v>995</v>
      </c>
      <c r="W24" s="20">
        <v>1500</v>
      </c>
      <c r="X24" s="45">
        <f>SUM(D24:W24)</f>
        <v>242247</v>
      </c>
      <c r="Y24" s="4"/>
      <c r="Z24" s="4"/>
      <c r="AA24" s="4"/>
    </row>
    <row r="25" spans="1:27" s="3" customFormat="1" ht="24" x14ac:dyDescent="0.2">
      <c r="A25" s="47" t="s">
        <v>81</v>
      </c>
      <c r="B25" s="33" t="s">
        <v>39</v>
      </c>
      <c r="C25" s="15" t="s">
        <v>40</v>
      </c>
      <c r="D25" s="19">
        <v>2695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2534</v>
      </c>
      <c r="O25" s="20">
        <v>0</v>
      </c>
      <c r="P25" s="20">
        <v>0</v>
      </c>
      <c r="Q25" s="20">
        <v>5741</v>
      </c>
      <c r="R25" s="20">
        <v>0</v>
      </c>
      <c r="S25" s="20">
        <v>0</v>
      </c>
      <c r="T25" s="20">
        <v>0</v>
      </c>
      <c r="U25" s="20">
        <v>0</v>
      </c>
      <c r="V25" s="20">
        <v>16115</v>
      </c>
      <c r="W25" s="20">
        <v>65078</v>
      </c>
      <c r="X25" s="45">
        <f>SUM(D25:W25)</f>
        <v>92163</v>
      </c>
      <c r="Y25" s="4"/>
      <c r="Z25" s="4"/>
      <c r="AA25" s="4"/>
    </row>
    <row r="26" spans="1:27" s="3" customFormat="1" ht="24" x14ac:dyDescent="0.2">
      <c r="A26" s="47" t="s">
        <v>82</v>
      </c>
      <c r="B26" s="33" t="s">
        <v>41</v>
      </c>
      <c r="C26" s="15" t="s">
        <v>42</v>
      </c>
      <c r="D26" s="19">
        <v>63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6404</v>
      </c>
      <c r="W26" s="20">
        <v>0</v>
      </c>
      <c r="X26" s="45">
        <f>SUM(D26:W26)</f>
        <v>6467</v>
      </c>
      <c r="Y26" s="4"/>
      <c r="Z26" s="4"/>
      <c r="AA26" s="4"/>
    </row>
    <row r="27" spans="1:27" s="42" customFormat="1" x14ac:dyDescent="0.2">
      <c r="A27" s="48" t="s">
        <v>83</v>
      </c>
      <c r="B27" s="43">
        <v>46</v>
      </c>
      <c r="C27" s="38" t="s">
        <v>84</v>
      </c>
      <c r="D27" s="39">
        <f>SUM(D28:D31)</f>
        <v>243930</v>
      </c>
      <c r="E27" s="40">
        <f t="shared" ref="E27:X27" si="5">SUM(E28:E31)</f>
        <v>18283</v>
      </c>
      <c r="F27" s="40">
        <f t="shared" si="5"/>
        <v>513</v>
      </c>
      <c r="G27" s="40">
        <f t="shared" si="5"/>
        <v>1695414</v>
      </c>
      <c r="H27" s="40">
        <f t="shared" si="5"/>
        <v>472525</v>
      </c>
      <c r="I27" s="40">
        <f t="shared" si="5"/>
        <v>293343</v>
      </c>
      <c r="J27" s="40">
        <f t="shared" si="5"/>
        <v>784</v>
      </c>
      <c r="K27" s="40">
        <f t="shared" si="5"/>
        <v>484347</v>
      </c>
      <c r="L27" s="40">
        <f t="shared" si="5"/>
        <v>41111</v>
      </c>
      <c r="M27" s="40">
        <f t="shared" si="5"/>
        <v>35710</v>
      </c>
      <c r="N27" s="40">
        <f t="shared" si="5"/>
        <v>335390</v>
      </c>
      <c r="O27" s="40">
        <f t="shared" si="5"/>
        <v>1000</v>
      </c>
      <c r="P27" s="40">
        <f t="shared" si="5"/>
        <v>26948</v>
      </c>
      <c r="Q27" s="40">
        <f t="shared" si="5"/>
        <v>6530</v>
      </c>
      <c r="R27" s="40">
        <f t="shared" si="5"/>
        <v>0</v>
      </c>
      <c r="S27" s="40">
        <f t="shared" si="5"/>
        <v>0</v>
      </c>
      <c r="T27" s="40">
        <f t="shared" si="5"/>
        <v>0</v>
      </c>
      <c r="U27" s="40">
        <f t="shared" si="5"/>
        <v>14942</v>
      </c>
      <c r="V27" s="40">
        <f t="shared" si="5"/>
        <v>73636</v>
      </c>
      <c r="W27" s="40">
        <f t="shared" si="5"/>
        <v>62167</v>
      </c>
      <c r="X27" s="18">
        <f t="shared" si="5"/>
        <v>3806573</v>
      </c>
      <c r="Y27" s="41"/>
      <c r="Z27" s="41"/>
      <c r="AA27" s="41"/>
    </row>
    <row r="28" spans="1:27" s="3" customFormat="1" ht="15" customHeight="1" x14ac:dyDescent="0.2">
      <c r="A28" s="47" t="s">
        <v>85</v>
      </c>
      <c r="B28" s="33">
        <v>4631</v>
      </c>
      <c r="C28" s="15" t="s">
        <v>43</v>
      </c>
      <c r="D28" s="19">
        <v>212719</v>
      </c>
      <c r="E28" s="20">
        <v>17284</v>
      </c>
      <c r="F28" s="20">
        <v>0</v>
      </c>
      <c r="G28" s="20">
        <v>1607426</v>
      </c>
      <c r="H28" s="20">
        <v>440813</v>
      </c>
      <c r="I28" s="20">
        <v>175861</v>
      </c>
      <c r="J28" s="20">
        <v>784</v>
      </c>
      <c r="K28" s="20">
        <v>435634</v>
      </c>
      <c r="L28" s="20">
        <v>23184</v>
      </c>
      <c r="M28" s="20">
        <v>26312</v>
      </c>
      <c r="N28" s="20">
        <v>31624</v>
      </c>
      <c r="O28" s="20">
        <v>0</v>
      </c>
      <c r="P28" s="20">
        <v>26833</v>
      </c>
      <c r="Q28" s="20">
        <v>6105</v>
      </c>
      <c r="R28" s="20">
        <v>0</v>
      </c>
      <c r="S28" s="20">
        <v>0</v>
      </c>
      <c r="T28" s="20">
        <v>0</v>
      </c>
      <c r="U28" s="20">
        <v>817</v>
      </c>
      <c r="V28" s="20">
        <v>32036</v>
      </c>
      <c r="W28" s="20">
        <v>37091</v>
      </c>
      <c r="X28" s="45">
        <f t="shared" ref="X28:X33" si="6">SUM(D28:W28)</f>
        <v>3074523</v>
      </c>
      <c r="Y28" s="4"/>
      <c r="Z28" s="4"/>
      <c r="AA28" s="4"/>
    </row>
    <row r="29" spans="1:27" s="3" customFormat="1" ht="24" x14ac:dyDescent="0.2">
      <c r="A29" s="47" t="s">
        <v>86</v>
      </c>
      <c r="B29" s="33">
        <v>4632</v>
      </c>
      <c r="C29" s="15" t="s">
        <v>44</v>
      </c>
      <c r="D29" s="19">
        <v>20826</v>
      </c>
      <c r="E29" s="20">
        <v>0</v>
      </c>
      <c r="F29" s="20">
        <v>0</v>
      </c>
      <c r="G29" s="20">
        <v>55452</v>
      </c>
      <c r="H29" s="20">
        <v>10796</v>
      </c>
      <c r="I29" s="20">
        <v>69411</v>
      </c>
      <c r="J29" s="20">
        <v>0</v>
      </c>
      <c r="K29" s="20">
        <v>995</v>
      </c>
      <c r="L29" s="20">
        <v>0</v>
      </c>
      <c r="M29" s="20">
        <v>47</v>
      </c>
      <c r="N29" s="20">
        <v>163982</v>
      </c>
      <c r="O29" s="20">
        <v>1000</v>
      </c>
      <c r="P29" s="20">
        <v>0</v>
      </c>
      <c r="Q29" s="20">
        <v>425</v>
      </c>
      <c r="R29" s="20">
        <v>0</v>
      </c>
      <c r="S29" s="20">
        <v>0</v>
      </c>
      <c r="T29" s="20">
        <v>0</v>
      </c>
      <c r="U29" s="20">
        <v>740</v>
      </c>
      <c r="V29" s="20">
        <v>0</v>
      </c>
      <c r="W29" s="20">
        <v>16133</v>
      </c>
      <c r="X29" s="45">
        <f t="shared" si="6"/>
        <v>339807</v>
      </c>
      <c r="Y29" s="4"/>
      <c r="Z29" s="4"/>
      <c r="AA29" s="4"/>
    </row>
    <row r="30" spans="1:27" s="3" customFormat="1" ht="24" x14ac:dyDescent="0.2">
      <c r="A30" s="47" t="s">
        <v>87</v>
      </c>
      <c r="B30" s="33">
        <v>464</v>
      </c>
      <c r="C30" s="15" t="s">
        <v>45</v>
      </c>
      <c r="D30" s="19">
        <v>2520</v>
      </c>
      <c r="E30" s="20">
        <v>0</v>
      </c>
      <c r="F30" s="20">
        <v>0</v>
      </c>
      <c r="G30" s="20">
        <v>0</v>
      </c>
      <c r="H30" s="20">
        <v>0</v>
      </c>
      <c r="I30" s="20">
        <v>21887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14663</v>
      </c>
      <c r="W30" s="20">
        <v>0</v>
      </c>
      <c r="X30" s="45">
        <f t="shared" si="6"/>
        <v>39070</v>
      </c>
      <c r="Y30" s="4"/>
      <c r="Z30" s="4"/>
      <c r="AA30" s="4"/>
    </row>
    <row r="31" spans="1:27" s="3" customFormat="1" x14ac:dyDescent="0.2">
      <c r="A31" s="47" t="s">
        <v>88</v>
      </c>
      <c r="B31" s="33">
        <v>465</v>
      </c>
      <c r="C31" s="15" t="s">
        <v>46</v>
      </c>
      <c r="D31" s="19">
        <v>7865</v>
      </c>
      <c r="E31" s="20">
        <v>999</v>
      </c>
      <c r="F31" s="20">
        <v>513</v>
      </c>
      <c r="G31" s="20">
        <v>32536</v>
      </c>
      <c r="H31" s="20">
        <v>20916</v>
      </c>
      <c r="I31" s="20">
        <v>26184</v>
      </c>
      <c r="J31" s="20">
        <v>0</v>
      </c>
      <c r="K31" s="20">
        <v>47718</v>
      </c>
      <c r="L31" s="20">
        <v>17927</v>
      </c>
      <c r="M31" s="20">
        <v>9351</v>
      </c>
      <c r="N31" s="20">
        <v>139784</v>
      </c>
      <c r="O31" s="20">
        <v>0</v>
      </c>
      <c r="P31" s="20">
        <v>115</v>
      </c>
      <c r="Q31" s="20">
        <v>0</v>
      </c>
      <c r="R31" s="20">
        <v>0</v>
      </c>
      <c r="S31" s="20">
        <v>0</v>
      </c>
      <c r="T31" s="20">
        <v>0</v>
      </c>
      <c r="U31" s="20">
        <v>13385</v>
      </c>
      <c r="V31" s="20">
        <v>26937</v>
      </c>
      <c r="W31" s="20">
        <v>8943</v>
      </c>
      <c r="X31" s="45">
        <f t="shared" si="6"/>
        <v>353173</v>
      </c>
      <c r="Y31" s="4"/>
      <c r="Z31" s="4"/>
      <c r="AA31" s="4"/>
    </row>
    <row r="32" spans="1:27" s="42" customFormat="1" x14ac:dyDescent="0.2">
      <c r="A32" s="48" t="s">
        <v>89</v>
      </c>
      <c r="B32" s="43">
        <v>472</v>
      </c>
      <c r="C32" s="38" t="s">
        <v>90</v>
      </c>
      <c r="D32" s="39">
        <v>109029</v>
      </c>
      <c r="E32" s="40">
        <v>232</v>
      </c>
      <c r="F32" s="40">
        <v>20934</v>
      </c>
      <c r="G32" s="40">
        <v>137669</v>
      </c>
      <c r="H32" s="40">
        <v>127711</v>
      </c>
      <c r="I32" s="40">
        <v>0</v>
      </c>
      <c r="J32" s="40">
        <v>472723</v>
      </c>
      <c r="K32" s="40">
        <v>391047</v>
      </c>
      <c r="L32" s="40">
        <v>2617</v>
      </c>
      <c r="M32" s="40">
        <v>11515</v>
      </c>
      <c r="N32" s="40">
        <v>71</v>
      </c>
      <c r="O32" s="40">
        <v>0</v>
      </c>
      <c r="P32" s="40">
        <v>60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103148</v>
      </c>
      <c r="W32" s="40">
        <v>0</v>
      </c>
      <c r="X32" s="18">
        <f t="shared" si="6"/>
        <v>1376756</v>
      </c>
      <c r="Y32" s="41"/>
      <c r="Z32" s="41"/>
      <c r="AA32" s="41"/>
    </row>
    <row r="33" spans="1:27" s="42" customFormat="1" x14ac:dyDescent="0.2">
      <c r="A33" s="48" t="s">
        <v>91</v>
      </c>
      <c r="B33" s="43">
        <v>48</v>
      </c>
      <c r="C33" s="38" t="s">
        <v>92</v>
      </c>
      <c r="D33" s="39">
        <v>761319</v>
      </c>
      <c r="E33" s="40">
        <v>12274</v>
      </c>
      <c r="F33" s="40">
        <v>10953</v>
      </c>
      <c r="G33" s="40">
        <v>1950</v>
      </c>
      <c r="H33" s="40">
        <v>290</v>
      </c>
      <c r="I33" s="40">
        <v>1299</v>
      </c>
      <c r="J33" s="40">
        <v>67</v>
      </c>
      <c r="K33" s="40">
        <v>45406</v>
      </c>
      <c r="L33" s="40">
        <v>593214</v>
      </c>
      <c r="M33" s="40">
        <v>355657</v>
      </c>
      <c r="N33" s="40">
        <v>70223</v>
      </c>
      <c r="O33" s="40">
        <v>0</v>
      </c>
      <c r="P33" s="40">
        <v>18974</v>
      </c>
      <c r="Q33" s="40">
        <v>23808</v>
      </c>
      <c r="R33" s="40">
        <v>0</v>
      </c>
      <c r="S33" s="40">
        <v>1</v>
      </c>
      <c r="T33" s="40">
        <v>0</v>
      </c>
      <c r="U33" s="40">
        <v>15390</v>
      </c>
      <c r="V33" s="40">
        <v>33748</v>
      </c>
      <c r="W33" s="40">
        <v>6648</v>
      </c>
      <c r="X33" s="18">
        <f t="shared" si="6"/>
        <v>1951221</v>
      </c>
      <c r="Y33" s="41"/>
      <c r="Z33" s="41"/>
      <c r="AA33" s="41"/>
    </row>
    <row r="34" spans="1:27" s="42" customFormat="1" x14ac:dyDescent="0.2">
      <c r="A34" s="48" t="s">
        <v>93</v>
      </c>
      <c r="B34" s="43">
        <v>49</v>
      </c>
      <c r="C34" s="38" t="s">
        <v>94</v>
      </c>
      <c r="D34" s="39">
        <f>D35+D36</f>
        <v>-72</v>
      </c>
      <c r="E34" s="40">
        <f t="shared" ref="E34:X34" si="7">E35+E36</f>
        <v>0</v>
      </c>
      <c r="F34" s="40">
        <f t="shared" si="7"/>
        <v>405</v>
      </c>
      <c r="G34" s="40">
        <f t="shared" si="7"/>
        <v>72</v>
      </c>
      <c r="H34" s="40">
        <f t="shared" si="7"/>
        <v>0</v>
      </c>
      <c r="I34" s="40">
        <f t="shared" si="7"/>
        <v>0</v>
      </c>
      <c r="J34" s="40">
        <f t="shared" si="7"/>
        <v>0</v>
      </c>
      <c r="K34" s="40">
        <f t="shared" si="7"/>
        <v>0</v>
      </c>
      <c r="L34" s="40">
        <f t="shared" si="7"/>
        <v>0</v>
      </c>
      <c r="M34" s="40">
        <f t="shared" si="7"/>
        <v>0</v>
      </c>
      <c r="N34" s="40">
        <f t="shared" si="7"/>
        <v>0</v>
      </c>
      <c r="O34" s="40">
        <f t="shared" si="7"/>
        <v>0</v>
      </c>
      <c r="P34" s="40">
        <f t="shared" si="7"/>
        <v>0</v>
      </c>
      <c r="Q34" s="40">
        <f t="shared" si="7"/>
        <v>0</v>
      </c>
      <c r="R34" s="40">
        <f t="shared" si="7"/>
        <v>0</v>
      </c>
      <c r="S34" s="40">
        <f t="shared" si="7"/>
        <v>0</v>
      </c>
      <c r="T34" s="40">
        <f t="shared" si="7"/>
        <v>0</v>
      </c>
      <c r="U34" s="40">
        <f t="shared" si="7"/>
        <v>0</v>
      </c>
      <c r="V34" s="40">
        <f t="shared" si="7"/>
        <v>0</v>
      </c>
      <c r="W34" s="40">
        <f t="shared" si="7"/>
        <v>0</v>
      </c>
      <c r="X34" s="18">
        <f t="shared" si="7"/>
        <v>405</v>
      </c>
      <c r="Y34" s="41"/>
      <c r="Z34" s="41"/>
      <c r="AA34" s="41"/>
    </row>
    <row r="35" spans="1:27" s="3" customFormat="1" x14ac:dyDescent="0.2">
      <c r="A35" s="47" t="s">
        <v>95</v>
      </c>
      <c r="B35" s="33">
        <v>49911</v>
      </c>
      <c r="C35" s="15" t="s">
        <v>47</v>
      </c>
      <c r="D35" s="19">
        <v>0</v>
      </c>
      <c r="E35" s="20">
        <v>0</v>
      </c>
      <c r="F35" s="20">
        <v>405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45">
        <f>SUM(D35:W35)</f>
        <v>405</v>
      </c>
      <c r="Y35" s="4"/>
      <c r="Z35" s="4"/>
      <c r="AA35" s="4"/>
    </row>
    <row r="36" spans="1:27" s="3" customFormat="1" x14ac:dyDescent="0.2">
      <c r="A36" s="47" t="s">
        <v>96</v>
      </c>
      <c r="B36" s="33">
        <v>49912</v>
      </c>
      <c r="C36" s="15" t="s">
        <v>48</v>
      </c>
      <c r="D36" s="19">
        <v>-72</v>
      </c>
      <c r="E36" s="20">
        <v>0</v>
      </c>
      <c r="F36" s="20">
        <v>0</v>
      </c>
      <c r="G36" s="20">
        <v>72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45">
        <f>SUM(D36:W36)</f>
        <v>0</v>
      </c>
      <c r="Y36" s="4"/>
      <c r="Z36" s="4"/>
      <c r="AA36" s="4"/>
    </row>
    <row r="37" spans="1:27" s="42" customFormat="1" x14ac:dyDescent="0.2">
      <c r="A37" s="48" t="s">
        <v>97</v>
      </c>
      <c r="B37" s="43">
        <v>5</v>
      </c>
      <c r="C37" s="38" t="s">
        <v>98</v>
      </c>
      <c r="D37" s="39">
        <v>668988</v>
      </c>
      <c r="E37" s="40">
        <v>18890</v>
      </c>
      <c r="F37" s="40">
        <v>32620</v>
      </c>
      <c r="G37" s="40">
        <v>5434</v>
      </c>
      <c r="H37" s="40">
        <v>1603</v>
      </c>
      <c r="I37" s="40">
        <v>6634</v>
      </c>
      <c r="J37" s="40">
        <v>90</v>
      </c>
      <c r="K37" s="40">
        <v>715</v>
      </c>
      <c r="L37" s="40">
        <v>52328</v>
      </c>
      <c r="M37" s="40">
        <v>106476</v>
      </c>
      <c r="N37" s="40">
        <v>1599621</v>
      </c>
      <c r="O37" s="40">
        <v>9492</v>
      </c>
      <c r="P37" s="40">
        <v>67674</v>
      </c>
      <c r="Q37" s="40">
        <v>193009</v>
      </c>
      <c r="R37" s="40">
        <v>0</v>
      </c>
      <c r="S37" s="40">
        <v>33889</v>
      </c>
      <c r="T37" s="40">
        <v>0</v>
      </c>
      <c r="U37" s="40">
        <v>3045</v>
      </c>
      <c r="V37" s="40">
        <v>79410</v>
      </c>
      <c r="W37" s="40">
        <v>53248</v>
      </c>
      <c r="X37" s="18">
        <f>SUM(D37:W37)</f>
        <v>2933166</v>
      </c>
      <c r="Y37" s="41"/>
      <c r="Z37" s="41"/>
      <c r="AA37" s="41"/>
    </row>
    <row r="38" spans="1:27" s="42" customFormat="1" x14ac:dyDescent="0.2">
      <c r="A38" s="48" t="s">
        <v>99</v>
      </c>
      <c r="B38" s="43">
        <v>61</v>
      </c>
      <c r="C38" s="38" t="s">
        <v>100</v>
      </c>
      <c r="D38" s="39">
        <f>SUM(D39:D41)</f>
        <v>734678</v>
      </c>
      <c r="E38" s="40">
        <f t="shared" ref="E38:X38" si="8">SUM(E39:E41)</f>
        <v>0</v>
      </c>
      <c r="F38" s="40">
        <f t="shared" si="8"/>
        <v>0</v>
      </c>
      <c r="G38" s="40">
        <f t="shared" si="8"/>
        <v>0</v>
      </c>
      <c r="H38" s="40">
        <f t="shared" si="8"/>
        <v>0</v>
      </c>
      <c r="I38" s="40">
        <f t="shared" si="8"/>
        <v>0</v>
      </c>
      <c r="J38" s="40">
        <f t="shared" si="8"/>
        <v>0</v>
      </c>
      <c r="K38" s="40">
        <f t="shared" si="8"/>
        <v>0</v>
      </c>
      <c r="L38" s="40">
        <f t="shared" si="8"/>
        <v>9504</v>
      </c>
      <c r="M38" s="40">
        <f t="shared" si="8"/>
        <v>72</v>
      </c>
      <c r="N38" s="40">
        <f t="shared" si="8"/>
        <v>28663</v>
      </c>
      <c r="O38" s="40">
        <f t="shared" si="8"/>
        <v>0</v>
      </c>
      <c r="P38" s="40">
        <f t="shared" si="8"/>
        <v>3766</v>
      </c>
      <c r="Q38" s="40">
        <f t="shared" si="8"/>
        <v>0</v>
      </c>
      <c r="R38" s="40">
        <f t="shared" si="8"/>
        <v>0</v>
      </c>
      <c r="S38" s="40">
        <f t="shared" si="8"/>
        <v>0</v>
      </c>
      <c r="T38" s="40">
        <f t="shared" si="8"/>
        <v>0</v>
      </c>
      <c r="U38" s="40">
        <f t="shared" si="8"/>
        <v>0</v>
      </c>
      <c r="V38" s="40">
        <f t="shared" si="8"/>
        <v>4439</v>
      </c>
      <c r="W38" s="40">
        <f t="shared" si="8"/>
        <v>0</v>
      </c>
      <c r="X38" s="18">
        <f t="shared" si="8"/>
        <v>781122</v>
      </c>
      <c r="Y38" s="41"/>
      <c r="Z38" s="41"/>
      <c r="AA38" s="41"/>
    </row>
    <row r="39" spans="1:27" s="3" customFormat="1" ht="24" x14ac:dyDescent="0.2">
      <c r="A39" s="47" t="s">
        <v>101</v>
      </c>
      <c r="B39" s="33">
        <v>611</v>
      </c>
      <c r="C39" s="15" t="s">
        <v>49</v>
      </c>
      <c r="D39" s="19">
        <v>734678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9504</v>
      </c>
      <c r="M39" s="20">
        <v>72</v>
      </c>
      <c r="N39" s="20">
        <v>28663</v>
      </c>
      <c r="O39" s="20">
        <v>0</v>
      </c>
      <c r="P39" s="20">
        <v>3766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4439</v>
      </c>
      <c r="W39" s="20">
        <v>0</v>
      </c>
      <c r="X39" s="45">
        <f>SUM(D39:W39)</f>
        <v>781122</v>
      </c>
      <c r="Y39" s="4"/>
      <c r="Z39" s="4"/>
      <c r="AA39" s="4"/>
    </row>
    <row r="40" spans="1:27" s="3" customFormat="1" x14ac:dyDescent="0.2">
      <c r="A40" s="47" t="s">
        <v>102</v>
      </c>
      <c r="B40" s="33">
        <v>612</v>
      </c>
      <c r="C40" s="15" t="s">
        <v>50</v>
      </c>
      <c r="D40" s="19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45">
        <f>SUM(D40:W40)</f>
        <v>0</v>
      </c>
      <c r="Y40" s="4"/>
      <c r="Z40" s="4"/>
      <c r="AA40" s="4"/>
    </row>
    <row r="41" spans="1:27" s="3" customFormat="1" x14ac:dyDescent="0.2">
      <c r="A41" s="47" t="s">
        <v>103</v>
      </c>
      <c r="B41" s="33">
        <v>614</v>
      </c>
      <c r="C41" s="15" t="s">
        <v>51</v>
      </c>
      <c r="D41" s="19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45">
        <f>SUM(D41:W41)</f>
        <v>0</v>
      </c>
      <c r="Y41" s="4"/>
      <c r="Z41" s="4"/>
      <c r="AA41" s="4"/>
    </row>
    <row r="42" spans="1:27" s="42" customFormat="1" ht="13.5" thickBot="1" x14ac:dyDescent="0.25">
      <c r="A42" s="51" t="s">
        <v>104</v>
      </c>
      <c r="B42" s="52">
        <v>62</v>
      </c>
      <c r="C42" s="53" t="s">
        <v>105</v>
      </c>
      <c r="D42" s="54">
        <v>1285</v>
      </c>
      <c r="E42" s="55"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55">
        <v>0</v>
      </c>
      <c r="N42" s="55">
        <v>18988</v>
      </c>
      <c r="O42" s="55">
        <v>0</v>
      </c>
      <c r="P42" s="55">
        <v>0</v>
      </c>
      <c r="Q42" s="55">
        <v>9000</v>
      </c>
      <c r="R42" s="55">
        <v>0</v>
      </c>
      <c r="S42" s="55">
        <v>0</v>
      </c>
      <c r="T42" s="55">
        <v>0</v>
      </c>
      <c r="U42" s="55">
        <v>0</v>
      </c>
      <c r="V42" s="55">
        <v>3600</v>
      </c>
      <c r="W42" s="55">
        <v>0</v>
      </c>
      <c r="X42" s="56">
        <f>SUM(D42:W42)</f>
        <v>32873</v>
      </c>
      <c r="Y42" s="41"/>
      <c r="Z42" s="41"/>
      <c r="AA42" s="41"/>
    </row>
    <row r="43" spans="1:27" s="3" customFormat="1" ht="14.25" thickTop="1" thickBot="1" x14ac:dyDescent="0.25">
      <c r="A43" s="57"/>
      <c r="B43" s="57"/>
      <c r="C43" s="58"/>
      <c r="D43" s="59">
        <f>D6+D10+D17+D18+D22+D27+D32+D33+D34+D37+D38+D42</f>
        <v>10065468</v>
      </c>
      <c r="E43" s="60">
        <f t="shared" ref="E43:X43" si="9">E6+E10+E17+E18+E22+E27+E32+E33+E34+E37+E38+E42</f>
        <v>93691</v>
      </c>
      <c r="F43" s="60">
        <f t="shared" si="9"/>
        <v>2573041</v>
      </c>
      <c r="G43" s="60">
        <f t="shared" si="9"/>
        <v>2149607</v>
      </c>
      <c r="H43" s="60">
        <f t="shared" si="9"/>
        <v>800007</v>
      </c>
      <c r="I43" s="60">
        <f t="shared" si="9"/>
        <v>317147</v>
      </c>
      <c r="J43" s="60">
        <f t="shared" si="9"/>
        <v>559744</v>
      </c>
      <c r="K43" s="60">
        <f t="shared" si="9"/>
        <v>1000134</v>
      </c>
      <c r="L43" s="60">
        <f t="shared" si="9"/>
        <v>1072247</v>
      </c>
      <c r="M43" s="60">
        <f t="shared" si="9"/>
        <v>2014996</v>
      </c>
      <c r="N43" s="60">
        <f t="shared" si="9"/>
        <v>5605572</v>
      </c>
      <c r="O43" s="60">
        <f t="shared" si="9"/>
        <v>67839</v>
      </c>
      <c r="P43" s="60">
        <f t="shared" si="9"/>
        <v>428120</v>
      </c>
      <c r="Q43" s="60">
        <f t="shared" si="9"/>
        <v>1142793</v>
      </c>
      <c r="R43" s="60">
        <f t="shared" si="9"/>
        <v>1342</v>
      </c>
      <c r="S43" s="60">
        <f t="shared" si="9"/>
        <v>180049</v>
      </c>
      <c r="T43" s="60">
        <f t="shared" si="9"/>
        <v>0</v>
      </c>
      <c r="U43" s="60">
        <f t="shared" si="9"/>
        <v>235219</v>
      </c>
      <c r="V43" s="60">
        <f t="shared" si="9"/>
        <v>910700</v>
      </c>
      <c r="W43" s="60">
        <f t="shared" si="9"/>
        <v>757897</v>
      </c>
      <c r="X43" s="60">
        <f t="shared" si="9"/>
        <v>29975613</v>
      </c>
      <c r="Y43" s="4"/>
      <c r="Z43" s="4"/>
      <c r="AA43" s="4"/>
    </row>
    <row r="44" spans="1:27" s="3" customFormat="1" ht="13.5" thickTop="1" x14ac:dyDescent="0.2">
      <c r="A44" s="7"/>
      <c r="B44" s="7"/>
      <c r="C44" s="8"/>
      <c r="D44" s="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4"/>
      <c r="Z44" s="4"/>
      <c r="AA44" s="4"/>
    </row>
    <row r="45" spans="1:27" s="12" customFormat="1" x14ac:dyDescent="0.2">
      <c r="A45" s="11"/>
      <c r="B45" s="11"/>
      <c r="C45" s="11"/>
      <c r="X45" s="13"/>
    </row>
    <row r="46" spans="1:27" s="12" customFormat="1" x14ac:dyDescent="0.2">
      <c r="A46" s="11"/>
      <c r="B46" s="11"/>
      <c r="C46" s="11"/>
      <c r="U46" s="14"/>
      <c r="V46" s="14"/>
      <c r="W46" s="1"/>
      <c r="X46" s="2"/>
    </row>
    <row r="47" spans="1:27" s="12" customFormat="1" x14ac:dyDescent="0.2">
      <c r="A47" s="11"/>
      <c r="B47" s="11"/>
      <c r="C47" s="11"/>
    </row>
    <row r="48" spans="1:27" s="12" customFormat="1" x14ac:dyDescent="0.2">
      <c r="A48" s="11"/>
      <c r="B48" s="11"/>
      <c r="C48" s="11"/>
    </row>
    <row r="49" spans="1:3" s="12" customFormat="1" x14ac:dyDescent="0.2">
      <c r="A49" s="11"/>
      <c r="B49" s="11"/>
      <c r="C49" s="11"/>
    </row>
    <row r="50" spans="1:3" s="12" customFormat="1" x14ac:dyDescent="0.2">
      <c r="A50" s="11"/>
      <c r="B50" s="11"/>
      <c r="C50" s="11"/>
    </row>
  </sheetData>
  <sheetProtection formatCells="0" formatColumns="0"/>
  <mergeCells count="3">
    <mergeCell ref="V2:X2"/>
    <mergeCell ref="A2:C2"/>
    <mergeCell ref="D1:X1"/>
  </mergeCells>
  <printOptions horizontalCentered="1"/>
  <pageMargins left="0" right="0" top="0" bottom="0" header="0.31496062992125984" footer="0.31496062992125984"/>
  <pageSetup paperSize="8" scale="75" orientation="landscape" r:id="rId1"/>
  <headerFooter alignWithMargins="0">
    <oddFooter>&amp;LПокрајински секретаријат за финансије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0"/>
  <sheetViews>
    <sheetView showZeros="0" zoomScale="130" zoomScaleNormal="130" workbookViewId="0">
      <pane xSplit="3" ySplit="5" topLeftCell="D30" activePane="bottomRight" state="frozen"/>
      <selection pane="topRight" activeCell="D1" sqref="D1"/>
      <selection pane="bottomLeft" activeCell="A6" sqref="A6"/>
      <selection pane="bottomRight" activeCell="E33" sqref="E33"/>
    </sheetView>
  </sheetViews>
  <sheetFormatPr defaultRowHeight="12.75" x14ac:dyDescent="0.2"/>
  <cols>
    <col min="1" max="1" width="8" style="11" bestFit="1" customWidth="1"/>
    <col min="2" max="2" width="8.7109375" style="11" bestFit="1" customWidth="1"/>
    <col min="3" max="3" width="34.140625" style="11" customWidth="1"/>
    <col min="4" max="4" width="11.5703125" style="11" bestFit="1" customWidth="1"/>
    <col min="5" max="5" width="12.42578125" style="11" customWidth="1"/>
    <col min="6" max="6" width="12" style="11" customWidth="1"/>
    <col min="7" max="8" width="11.5703125" style="11" bestFit="1" customWidth="1"/>
    <col min="9" max="9" width="8.5703125" style="11" bestFit="1" customWidth="1"/>
    <col min="10" max="10" width="7.5703125" style="11" bestFit="1" customWidth="1"/>
    <col min="11" max="11" width="9.5703125" style="11" bestFit="1" customWidth="1"/>
    <col min="12" max="12" width="9" style="11" bestFit="1" customWidth="1"/>
    <col min="13" max="13" width="14.85546875" style="11" bestFit="1" customWidth="1"/>
    <col min="14" max="14" width="10.28515625" style="11" customWidth="1"/>
    <col min="15" max="15" width="14.140625" style="11" bestFit="1" customWidth="1"/>
    <col min="16" max="16" width="10" style="11" bestFit="1" customWidth="1"/>
    <col min="17" max="17" width="13.42578125" style="11" customWidth="1"/>
    <col min="18" max="18" width="7" style="11" bestFit="1" customWidth="1"/>
    <col min="19" max="19" width="7.5703125" style="11" bestFit="1" customWidth="1"/>
    <col min="20" max="20" width="9.140625" style="11" customWidth="1"/>
    <col min="21" max="21" width="7.85546875" style="11" customWidth="1"/>
    <col min="22" max="22" width="10.5703125" style="11" customWidth="1"/>
    <col min="23" max="23" width="8" style="11" customWidth="1"/>
    <col min="24" max="24" width="10.28515625" style="11" customWidth="1"/>
    <col min="25" max="27" width="9.140625" style="12"/>
    <col min="28" max="16384" width="9.140625" style="11"/>
  </cols>
  <sheetData>
    <row r="1" spans="1:27" ht="51" customHeight="1" x14ac:dyDescent="0.2">
      <c r="D1" s="79" t="s">
        <v>111</v>
      </c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27" s="3" customFormat="1" ht="17.25" x14ac:dyDescent="0.3">
      <c r="A2" s="78" t="s">
        <v>110</v>
      </c>
      <c r="B2" s="78"/>
      <c r="C2" s="78"/>
      <c r="V2" s="61"/>
      <c r="W2" s="61"/>
      <c r="X2" s="61"/>
      <c r="Y2" s="4"/>
      <c r="Z2" s="4"/>
      <c r="AA2" s="4"/>
    </row>
    <row r="3" spans="1:27" s="6" customFormat="1" ht="48.75" thickBot="1" x14ac:dyDescent="0.25">
      <c r="A3" s="21" t="s">
        <v>0</v>
      </c>
      <c r="B3" s="21" t="s">
        <v>1</v>
      </c>
      <c r="C3" s="22" t="s">
        <v>2</v>
      </c>
      <c r="D3" s="23" t="s">
        <v>52</v>
      </c>
      <c r="E3" s="23" t="s">
        <v>109</v>
      </c>
      <c r="F3" s="23" t="s">
        <v>3</v>
      </c>
      <c r="G3" s="23" t="s">
        <v>4</v>
      </c>
      <c r="H3" s="23" t="s">
        <v>5</v>
      </c>
      <c r="I3" s="23" t="s">
        <v>6</v>
      </c>
      <c r="J3" s="23" t="s">
        <v>7</v>
      </c>
      <c r="K3" s="23" t="s">
        <v>8</v>
      </c>
      <c r="L3" s="23" t="s">
        <v>9</v>
      </c>
      <c r="M3" s="23" t="s">
        <v>107</v>
      </c>
      <c r="N3" s="23" t="s">
        <v>108</v>
      </c>
      <c r="O3" s="23" t="s">
        <v>10</v>
      </c>
      <c r="P3" s="23" t="s">
        <v>53</v>
      </c>
      <c r="Q3" s="23" t="s">
        <v>11</v>
      </c>
      <c r="R3" s="23" t="s">
        <v>12</v>
      </c>
      <c r="S3" s="23" t="s">
        <v>54</v>
      </c>
      <c r="T3" s="23" t="s">
        <v>13</v>
      </c>
      <c r="U3" s="23" t="s">
        <v>14</v>
      </c>
      <c r="V3" s="23" t="s">
        <v>15</v>
      </c>
      <c r="W3" s="23" t="s">
        <v>16</v>
      </c>
      <c r="X3" s="23" t="s">
        <v>17</v>
      </c>
      <c r="Y3" s="5"/>
      <c r="Z3" s="5"/>
      <c r="AA3" s="5"/>
    </row>
    <row r="4" spans="1:27" s="32" customFormat="1" ht="15.75" customHeight="1" thickTop="1" thickBot="1" x14ac:dyDescent="0.25">
      <c r="A4" s="25"/>
      <c r="B4" s="25"/>
      <c r="C4" s="26"/>
      <c r="D4" s="26">
        <v>100</v>
      </c>
      <c r="E4" s="26">
        <v>300</v>
      </c>
      <c r="F4" s="26">
        <v>911</v>
      </c>
      <c r="G4" s="26" t="s">
        <v>18</v>
      </c>
      <c r="H4" s="26">
        <v>920</v>
      </c>
      <c r="I4" s="26">
        <v>700</v>
      </c>
      <c r="J4" s="27" t="s">
        <v>19</v>
      </c>
      <c r="K4" s="28" t="s">
        <v>20</v>
      </c>
      <c r="L4" s="26">
        <v>810</v>
      </c>
      <c r="M4" s="27" t="s">
        <v>21</v>
      </c>
      <c r="N4" s="28">
        <v>620</v>
      </c>
      <c r="O4" s="28">
        <v>630</v>
      </c>
      <c r="P4" s="29" t="s">
        <v>22</v>
      </c>
      <c r="Q4" s="29">
        <v>421</v>
      </c>
      <c r="R4" s="28">
        <v>436</v>
      </c>
      <c r="S4" s="28">
        <v>451</v>
      </c>
      <c r="T4" s="28">
        <v>455</v>
      </c>
      <c r="U4" s="28">
        <v>473</v>
      </c>
      <c r="V4" s="26" t="s">
        <v>23</v>
      </c>
      <c r="W4" s="30">
        <v>500</v>
      </c>
      <c r="X4" s="26"/>
      <c r="Y4" s="31"/>
      <c r="Z4" s="31"/>
      <c r="AA4" s="31"/>
    </row>
    <row r="5" spans="1:27" s="6" customFormat="1" thickTop="1" x14ac:dyDescent="0.2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  <c r="N5" s="24">
        <v>14</v>
      </c>
      <c r="O5" s="24">
        <v>15</v>
      </c>
      <c r="P5" s="24">
        <v>16</v>
      </c>
      <c r="Q5" s="24">
        <v>17</v>
      </c>
      <c r="R5" s="24">
        <v>18</v>
      </c>
      <c r="S5" s="24">
        <v>19</v>
      </c>
      <c r="T5" s="24">
        <v>20</v>
      </c>
      <c r="U5" s="24">
        <v>21</v>
      </c>
      <c r="V5" s="24">
        <v>22</v>
      </c>
      <c r="W5" s="24">
        <v>23</v>
      </c>
      <c r="X5" s="24">
        <v>24</v>
      </c>
      <c r="Y5" s="5"/>
      <c r="Z5" s="5"/>
      <c r="AA5" s="5"/>
    </row>
    <row r="6" spans="1:27" s="36" customFormat="1" ht="12" x14ac:dyDescent="0.2">
      <c r="A6" s="46" t="s">
        <v>59</v>
      </c>
      <c r="B6" s="46">
        <v>41</v>
      </c>
      <c r="C6" s="44" t="s">
        <v>58</v>
      </c>
      <c r="D6" s="62">
        <v>0.50449999999999995</v>
      </c>
      <c r="E6" s="63">
        <v>1.4E-3</v>
      </c>
      <c r="F6" s="63">
        <v>0.26029999999999998</v>
      </c>
      <c r="G6" s="63">
        <v>5.7000000000000002E-3</v>
      </c>
      <c r="H6" s="63">
        <v>2E-3</v>
      </c>
      <c r="I6" s="63">
        <v>0</v>
      </c>
      <c r="J6" s="63">
        <v>6.7999999999999996E-3</v>
      </c>
      <c r="K6" s="63">
        <v>3.0999999999999999E-3</v>
      </c>
      <c r="L6" s="63">
        <v>2.06E-2</v>
      </c>
      <c r="M6" s="63">
        <v>0.1008</v>
      </c>
      <c r="N6" s="63">
        <v>7.3300000000000004E-2</v>
      </c>
      <c r="O6" s="63">
        <v>0</v>
      </c>
      <c r="P6" s="63">
        <v>5.4000000000000003E-3</v>
      </c>
      <c r="Q6" s="63">
        <v>3.3999999999999998E-3</v>
      </c>
      <c r="R6" s="63">
        <v>0</v>
      </c>
      <c r="S6" s="63">
        <v>2.0000000000000001E-4</v>
      </c>
      <c r="T6" s="63">
        <v>0</v>
      </c>
      <c r="U6" s="63">
        <v>7.9000000000000008E-3</v>
      </c>
      <c r="V6" s="63">
        <v>4.0000000000000001E-3</v>
      </c>
      <c r="W6" s="63">
        <v>5.9999999999999995E-4</v>
      </c>
      <c r="X6" s="63">
        <v>1</v>
      </c>
      <c r="Y6" s="35"/>
      <c r="Z6" s="35"/>
      <c r="AA6" s="35"/>
    </row>
    <row r="7" spans="1:27" s="3" customFormat="1" ht="24" x14ac:dyDescent="0.2">
      <c r="A7" s="47" t="s">
        <v>60</v>
      </c>
      <c r="B7" s="33">
        <v>411</v>
      </c>
      <c r="C7" s="15" t="s">
        <v>24</v>
      </c>
      <c r="D7" s="64">
        <v>0.49099999999999999</v>
      </c>
      <c r="E7" s="65">
        <v>1.5E-3</v>
      </c>
      <c r="F7" s="65">
        <v>0.27289999999999998</v>
      </c>
      <c r="G7" s="65">
        <v>1E-4</v>
      </c>
      <c r="H7" s="65">
        <v>5.0000000000000001E-4</v>
      </c>
      <c r="I7" s="65">
        <v>0</v>
      </c>
      <c r="J7" s="65">
        <v>6.6E-3</v>
      </c>
      <c r="K7" s="65">
        <v>3.2000000000000002E-3</v>
      </c>
      <c r="L7" s="65">
        <v>2.1700000000000001E-2</v>
      </c>
      <c r="M7" s="65">
        <v>0.105</v>
      </c>
      <c r="N7" s="65">
        <v>7.6399999999999996E-2</v>
      </c>
      <c r="O7" s="65">
        <v>0</v>
      </c>
      <c r="P7" s="65">
        <v>5.5999999999999999E-3</v>
      </c>
      <c r="Q7" s="65">
        <v>2.2000000000000001E-3</v>
      </c>
      <c r="R7" s="65">
        <v>0</v>
      </c>
      <c r="S7" s="65">
        <v>2.9999999999999997E-4</v>
      </c>
      <c r="T7" s="65">
        <v>0</v>
      </c>
      <c r="U7" s="65">
        <v>8.3000000000000001E-3</v>
      </c>
      <c r="V7" s="65">
        <v>4.1000000000000003E-3</v>
      </c>
      <c r="W7" s="65">
        <v>6.9999999999999999E-4</v>
      </c>
      <c r="X7" s="66">
        <v>1</v>
      </c>
      <c r="Y7" s="4"/>
      <c r="Z7" s="4"/>
      <c r="AA7" s="4"/>
    </row>
    <row r="8" spans="1:27" s="3" customFormat="1" ht="13.5" customHeight="1" x14ac:dyDescent="0.2">
      <c r="A8" s="47" t="s">
        <v>61</v>
      </c>
      <c r="B8" s="33">
        <v>412</v>
      </c>
      <c r="C8" s="15" t="s">
        <v>25</v>
      </c>
      <c r="D8" s="67">
        <v>0.48949999999999999</v>
      </c>
      <c r="E8" s="68">
        <v>1.5E-3</v>
      </c>
      <c r="F8" s="68">
        <v>0.27389999999999998</v>
      </c>
      <c r="G8" s="68">
        <v>0</v>
      </c>
      <c r="H8" s="68">
        <v>5.0000000000000001E-4</v>
      </c>
      <c r="I8" s="68">
        <v>0</v>
      </c>
      <c r="J8" s="68">
        <v>6.4999999999999997E-3</v>
      </c>
      <c r="K8" s="68">
        <v>3.2000000000000002E-3</v>
      </c>
      <c r="L8" s="68">
        <v>2.1499999999999998E-2</v>
      </c>
      <c r="M8" s="68">
        <v>0.10580000000000001</v>
      </c>
      <c r="N8" s="68">
        <v>7.6499999999999999E-2</v>
      </c>
      <c r="O8" s="68">
        <v>0</v>
      </c>
      <c r="P8" s="68">
        <v>5.4999999999999997E-3</v>
      </c>
      <c r="Q8" s="68">
        <v>2.2000000000000001E-3</v>
      </c>
      <c r="R8" s="68">
        <v>0</v>
      </c>
      <c r="S8" s="68">
        <v>2.9999999999999997E-4</v>
      </c>
      <c r="T8" s="68">
        <v>0</v>
      </c>
      <c r="U8" s="68">
        <v>8.3000000000000001E-3</v>
      </c>
      <c r="V8" s="68">
        <v>4.1999999999999997E-3</v>
      </c>
      <c r="W8" s="68">
        <v>6.9999999999999999E-4</v>
      </c>
      <c r="X8" s="66">
        <v>1</v>
      </c>
      <c r="Y8" s="4"/>
      <c r="Z8" s="4"/>
      <c r="AA8" s="4"/>
    </row>
    <row r="9" spans="1:27" s="3" customFormat="1" x14ac:dyDescent="0.2">
      <c r="A9" s="47" t="s">
        <v>62</v>
      </c>
      <c r="B9" s="34" t="s">
        <v>26</v>
      </c>
      <c r="C9" s="15" t="s">
        <v>27</v>
      </c>
      <c r="D9" s="67">
        <v>0.6361</v>
      </c>
      <c r="E9" s="68">
        <v>5.9999999999999995E-4</v>
      </c>
      <c r="F9" s="68">
        <v>0.13789999999999999</v>
      </c>
      <c r="G9" s="68">
        <v>5.9900000000000002E-2</v>
      </c>
      <c r="H9" s="68">
        <v>1.6400000000000001E-2</v>
      </c>
      <c r="I9" s="68">
        <v>2.9999999999999997E-4</v>
      </c>
      <c r="J9" s="68">
        <v>8.8999999999999999E-3</v>
      </c>
      <c r="K9" s="68">
        <v>2.7000000000000001E-3</v>
      </c>
      <c r="L9" s="68">
        <v>1.0500000000000001E-2</v>
      </c>
      <c r="M9" s="68">
        <v>5.9299999999999999E-2</v>
      </c>
      <c r="N9" s="68">
        <v>4.2900000000000001E-2</v>
      </c>
      <c r="O9" s="68">
        <v>0</v>
      </c>
      <c r="P9" s="68">
        <v>3.7000000000000002E-3</v>
      </c>
      <c r="Q9" s="68">
        <v>1.4E-2</v>
      </c>
      <c r="R9" s="68">
        <v>0</v>
      </c>
      <c r="S9" s="68">
        <v>0</v>
      </c>
      <c r="T9" s="68">
        <v>0</v>
      </c>
      <c r="U9" s="68">
        <v>4.4000000000000003E-3</v>
      </c>
      <c r="V9" s="68">
        <v>2.3E-3</v>
      </c>
      <c r="W9" s="68">
        <v>2.0000000000000001E-4</v>
      </c>
      <c r="X9" s="66">
        <v>1</v>
      </c>
      <c r="Y9" s="4"/>
      <c r="Z9" s="4"/>
      <c r="AA9" s="4"/>
    </row>
    <row r="10" spans="1:27" s="42" customFormat="1" x14ac:dyDescent="0.2">
      <c r="A10" s="48" t="s">
        <v>63</v>
      </c>
      <c r="B10" s="37">
        <v>42</v>
      </c>
      <c r="C10" s="38" t="s">
        <v>64</v>
      </c>
      <c r="D10" s="69">
        <v>0.3574</v>
      </c>
      <c r="E10" s="70">
        <v>3.3E-3</v>
      </c>
      <c r="F10" s="70">
        <v>5.1499999999999997E-2</v>
      </c>
      <c r="G10" s="70">
        <v>2.8400000000000002E-2</v>
      </c>
      <c r="H10" s="70">
        <v>1.9199999999999998E-2</v>
      </c>
      <c r="I10" s="70">
        <v>1.1000000000000001E-3</v>
      </c>
      <c r="J10" s="70">
        <v>3.5999999999999999E-3</v>
      </c>
      <c r="K10" s="70">
        <v>5.1000000000000004E-3</v>
      </c>
      <c r="L10" s="70">
        <v>2.1499999999999998E-2</v>
      </c>
      <c r="M10" s="70">
        <v>5.9900000000000002E-2</v>
      </c>
      <c r="N10" s="70">
        <v>0.2472</v>
      </c>
      <c r="O10" s="70">
        <v>2.9999999999999997E-4</v>
      </c>
      <c r="P10" s="70">
        <v>1.9599999999999999E-2</v>
      </c>
      <c r="Q10" s="70">
        <v>8.2100000000000006E-2</v>
      </c>
      <c r="R10" s="70">
        <v>0</v>
      </c>
      <c r="S10" s="70">
        <v>1.2699999999999999E-2</v>
      </c>
      <c r="T10" s="70">
        <v>0</v>
      </c>
      <c r="U10" s="70">
        <v>9.2999999999999992E-3</v>
      </c>
      <c r="V10" s="70">
        <v>3.2000000000000001E-2</v>
      </c>
      <c r="W10" s="70">
        <v>4.58E-2</v>
      </c>
      <c r="X10" s="71">
        <v>1</v>
      </c>
      <c r="Y10" s="41"/>
      <c r="Z10" s="41"/>
      <c r="AA10" s="41"/>
    </row>
    <row r="11" spans="1:27" s="3" customFormat="1" x14ac:dyDescent="0.2">
      <c r="A11" s="47" t="s">
        <v>65</v>
      </c>
      <c r="B11" s="33">
        <v>421</v>
      </c>
      <c r="C11" s="15" t="s">
        <v>28</v>
      </c>
      <c r="D11" s="67">
        <v>0.37040000000000001</v>
      </c>
      <c r="E11" s="68">
        <v>1E-4</v>
      </c>
      <c r="F11" s="68">
        <v>7.8600000000000003E-2</v>
      </c>
      <c r="G11" s="68">
        <v>5.5100000000000003E-2</v>
      </c>
      <c r="H11" s="68">
        <v>7.3000000000000001E-3</v>
      </c>
      <c r="I11" s="68">
        <v>2.0000000000000001E-4</v>
      </c>
      <c r="J11" s="68">
        <v>1.6999999999999999E-3</v>
      </c>
      <c r="K11" s="68">
        <v>1.6000000000000001E-3</v>
      </c>
      <c r="L11" s="68">
        <v>4.36E-2</v>
      </c>
      <c r="M11" s="68">
        <v>5.9400000000000001E-2</v>
      </c>
      <c r="N11" s="68">
        <v>0.30630000000000002</v>
      </c>
      <c r="O11" s="68">
        <v>1E-4</v>
      </c>
      <c r="P11" s="68">
        <v>4.0899999999999999E-2</v>
      </c>
      <c r="Q11" s="68">
        <v>1.4E-3</v>
      </c>
      <c r="R11" s="68">
        <v>0</v>
      </c>
      <c r="S11" s="68">
        <v>4.1999999999999997E-3</v>
      </c>
      <c r="T11" s="68">
        <v>0</v>
      </c>
      <c r="U11" s="68">
        <v>3.8999999999999998E-3</v>
      </c>
      <c r="V11" s="68">
        <v>6.3E-3</v>
      </c>
      <c r="W11" s="68">
        <v>1.8800000000000001E-2</v>
      </c>
      <c r="X11" s="66">
        <v>1</v>
      </c>
      <c r="Y11" s="4"/>
      <c r="Z11" s="4"/>
      <c r="AA11" s="4"/>
    </row>
    <row r="12" spans="1:27" s="3" customFormat="1" x14ac:dyDescent="0.2">
      <c r="A12" s="47" t="s">
        <v>66</v>
      </c>
      <c r="B12" s="33">
        <v>422</v>
      </c>
      <c r="C12" s="15" t="s">
        <v>29</v>
      </c>
      <c r="D12" s="67">
        <v>0.35199999999999998</v>
      </c>
      <c r="E12" s="65">
        <v>2.9999999999999997E-4</v>
      </c>
      <c r="F12" s="65">
        <v>2.5899999999999999E-2</v>
      </c>
      <c r="G12" s="65">
        <v>0.14610000000000001</v>
      </c>
      <c r="H12" s="65">
        <v>0.16700000000000001</v>
      </c>
      <c r="I12" s="65">
        <v>0</v>
      </c>
      <c r="J12" s="65">
        <v>4.3499999999999997E-2</v>
      </c>
      <c r="K12" s="65">
        <v>1E-4</v>
      </c>
      <c r="L12" s="65">
        <v>4.7000000000000002E-3</v>
      </c>
      <c r="M12" s="65">
        <v>4.2000000000000003E-2</v>
      </c>
      <c r="N12" s="65">
        <v>9.9000000000000008E-3</v>
      </c>
      <c r="O12" s="65">
        <v>0</v>
      </c>
      <c r="P12" s="65">
        <v>1.6000000000000001E-3</v>
      </c>
      <c r="Q12" s="65">
        <v>1.1000000000000001E-3</v>
      </c>
      <c r="R12" s="65">
        <v>0</v>
      </c>
      <c r="S12" s="65">
        <v>0</v>
      </c>
      <c r="T12" s="65">
        <v>0</v>
      </c>
      <c r="U12" s="65">
        <v>1.12E-2</v>
      </c>
      <c r="V12" s="65">
        <v>0.1946</v>
      </c>
      <c r="W12" s="65">
        <v>0</v>
      </c>
      <c r="X12" s="66">
        <v>1</v>
      </c>
      <c r="Y12" s="4"/>
      <c r="Z12" s="4"/>
      <c r="AA12" s="4"/>
    </row>
    <row r="13" spans="1:27" s="3" customFormat="1" x14ac:dyDescent="0.2">
      <c r="A13" s="47" t="s">
        <v>67</v>
      </c>
      <c r="B13" s="33">
        <v>423</v>
      </c>
      <c r="C13" s="15" t="s">
        <v>30</v>
      </c>
      <c r="D13" s="67">
        <v>0.5575</v>
      </c>
      <c r="E13" s="68">
        <v>2.7000000000000001E-3</v>
      </c>
      <c r="F13" s="68">
        <v>1.9400000000000001E-2</v>
      </c>
      <c r="G13" s="68">
        <v>2.3699999999999999E-2</v>
      </c>
      <c r="H13" s="68">
        <v>4.0899999999999999E-2</v>
      </c>
      <c r="I13" s="68">
        <v>8.0000000000000004E-4</v>
      </c>
      <c r="J13" s="68">
        <v>3.8999999999999998E-3</v>
      </c>
      <c r="K13" s="68">
        <v>9.1999999999999998E-3</v>
      </c>
      <c r="L13" s="68">
        <v>9.5999999999999992E-3</v>
      </c>
      <c r="M13" s="68">
        <v>8.4199999999999997E-2</v>
      </c>
      <c r="N13" s="68">
        <v>0.1246</v>
      </c>
      <c r="O13" s="68">
        <v>0</v>
      </c>
      <c r="P13" s="68">
        <v>3.3999999999999998E-3</v>
      </c>
      <c r="Q13" s="68">
        <v>3.5700000000000003E-2</v>
      </c>
      <c r="R13" s="68">
        <v>0</v>
      </c>
      <c r="S13" s="68">
        <v>1.8E-3</v>
      </c>
      <c r="T13" s="68">
        <v>0</v>
      </c>
      <c r="U13" s="68">
        <v>1.21E-2</v>
      </c>
      <c r="V13" s="68">
        <v>4.5400000000000003E-2</v>
      </c>
      <c r="W13" s="68">
        <v>2.53E-2</v>
      </c>
      <c r="X13" s="66">
        <v>1</v>
      </c>
      <c r="Y13" s="4"/>
      <c r="Z13" s="4"/>
      <c r="AA13" s="4"/>
    </row>
    <row r="14" spans="1:27" s="3" customFormat="1" x14ac:dyDescent="0.2">
      <c r="A14" s="47" t="s">
        <v>68</v>
      </c>
      <c r="B14" s="33">
        <v>424</v>
      </c>
      <c r="C14" s="15" t="s">
        <v>31</v>
      </c>
      <c r="D14" s="67">
        <v>0.13519999999999999</v>
      </c>
      <c r="E14" s="68">
        <v>3.3999999999999998E-3</v>
      </c>
      <c r="F14" s="68">
        <v>5.4000000000000003E-3</v>
      </c>
      <c r="G14" s="68">
        <v>2.7000000000000001E-3</v>
      </c>
      <c r="H14" s="68">
        <v>6.9999999999999999E-4</v>
      </c>
      <c r="I14" s="68">
        <v>2.8E-3</v>
      </c>
      <c r="J14" s="68">
        <v>2.9999999999999997E-4</v>
      </c>
      <c r="K14" s="68">
        <v>6.0000000000000001E-3</v>
      </c>
      <c r="L14" s="68">
        <v>1.5299999999999999E-2</v>
      </c>
      <c r="M14" s="68">
        <v>5.7500000000000002E-2</v>
      </c>
      <c r="N14" s="68">
        <v>0.30120000000000002</v>
      </c>
      <c r="O14" s="68">
        <v>4.0000000000000002E-4</v>
      </c>
      <c r="P14" s="68">
        <v>1.29E-2</v>
      </c>
      <c r="Q14" s="68">
        <v>0.25159999999999999</v>
      </c>
      <c r="R14" s="68">
        <v>0</v>
      </c>
      <c r="S14" s="68">
        <v>2.1399999999999999E-2</v>
      </c>
      <c r="T14" s="68">
        <v>0</v>
      </c>
      <c r="U14" s="68">
        <v>1.4500000000000001E-2</v>
      </c>
      <c r="V14" s="68">
        <v>4.3400000000000001E-2</v>
      </c>
      <c r="W14" s="68">
        <v>0.1255</v>
      </c>
      <c r="X14" s="66">
        <v>1</v>
      </c>
      <c r="Y14" s="4"/>
      <c r="Z14" s="4"/>
      <c r="AA14" s="4"/>
    </row>
    <row r="15" spans="1:27" s="3" customFormat="1" x14ac:dyDescent="0.2">
      <c r="A15" s="47" t="s">
        <v>69</v>
      </c>
      <c r="B15" s="33">
        <v>425</v>
      </c>
      <c r="C15" s="15" t="s">
        <v>32</v>
      </c>
      <c r="D15" s="67">
        <v>0.29730000000000001</v>
      </c>
      <c r="E15" s="68">
        <v>1.11E-2</v>
      </c>
      <c r="F15" s="68">
        <v>3.6600000000000001E-2</v>
      </c>
      <c r="G15" s="68">
        <v>1.32E-2</v>
      </c>
      <c r="H15" s="68">
        <v>3.5999999999999999E-3</v>
      </c>
      <c r="I15" s="68">
        <v>1.1000000000000001E-3</v>
      </c>
      <c r="J15" s="68">
        <v>1.2999999999999999E-3</v>
      </c>
      <c r="K15" s="68">
        <v>5.0000000000000001E-4</v>
      </c>
      <c r="L15" s="68">
        <v>2.23E-2</v>
      </c>
      <c r="M15" s="68">
        <v>2.98E-2</v>
      </c>
      <c r="N15" s="68">
        <v>0.44850000000000001</v>
      </c>
      <c r="O15" s="68">
        <v>1.1999999999999999E-3</v>
      </c>
      <c r="P15" s="68">
        <v>3.61E-2</v>
      </c>
      <c r="Q15" s="68">
        <v>4.24E-2</v>
      </c>
      <c r="R15" s="68">
        <v>0</v>
      </c>
      <c r="S15" s="68">
        <v>4.3799999999999999E-2</v>
      </c>
      <c r="T15" s="68">
        <v>0</v>
      </c>
      <c r="U15" s="68">
        <v>3.2000000000000002E-3</v>
      </c>
      <c r="V15" s="68">
        <v>1.8E-3</v>
      </c>
      <c r="W15" s="68">
        <v>6.1000000000000004E-3</v>
      </c>
      <c r="X15" s="66">
        <v>1</v>
      </c>
      <c r="Y15" s="4"/>
      <c r="Z15" s="4"/>
      <c r="AA15" s="4"/>
    </row>
    <row r="16" spans="1:27" s="3" customFormat="1" x14ac:dyDescent="0.2">
      <c r="A16" s="47" t="s">
        <v>70</v>
      </c>
      <c r="B16" s="33">
        <v>426</v>
      </c>
      <c r="C16" s="15" t="s">
        <v>33</v>
      </c>
      <c r="D16" s="67">
        <v>0.48480000000000001</v>
      </c>
      <c r="E16" s="68">
        <v>3.8999999999999998E-3</v>
      </c>
      <c r="F16" s="68">
        <v>0.24690000000000001</v>
      </c>
      <c r="G16" s="68">
        <v>2.1899999999999999E-2</v>
      </c>
      <c r="H16" s="68">
        <v>5.0000000000000001E-3</v>
      </c>
      <c r="I16" s="68">
        <v>4.0000000000000002E-4</v>
      </c>
      <c r="J16" s="68">
        <v>4.5999999999999999E-3</v>
      </c>
      <c r="K16" s="68">
        <v>8.0000000000000002E-3</v>
      </c>
      <c r="L16" s="68">
        <v>2.1999999999999999E-2</v>
      </c>
      <c r="M16" s="68">
        <v>4.4299999999999999E-2</v>
      </c>
      <c r="N16" s="68">
        <v>0.106</v>
      </c>
      <c r="O16" s="68">
        <v>0</v>
      </c>
      <c r="P16" s="68">
        <v>1.52E-2</v>
      </c>
      <c r="Q16" s="68">
        <v>1.17E-2</v>
      </c>
      <c r="R16" s="68">
        <v>0</v>
      </c>
      <c r="S16" s="68">
        <v>4.7000000000000002E-3</v>
      </c>
      <c r="T16" s="68">
        <v>0</v>
      </c>
      <c r="U16" s="68">
        <v>8.0000000000000002E-3</v>
      </c>
      <c r="V16" s="68">
        <v>3.0000000000000001E-3</v>
      </c>
      <c r="W16" s="68">
        <v>9.7999999999999997E-3</v>
      </c>
      <c r="X16" s="66">
        <v>1</v>
      </c>
      <c r="Y16" s="4"/>
      <c r="Z16" s="4"/>
      <c r="AA16" s="4"/>
    </row>
    <row r="17" spans="1:27" s="42" customFormat="1" x14ac:dyDescent="0.2">
      <c r="A17" s="48" t="s">
        <v>71</v>
      </c>
      <c r="B17" s="43">
        <v>43</v>
      </c>
      <c r="C17" s="38" t="s">
        <v>72</v>
      </c>
      <c r="D17" s="69">
        <v>0.42899999999999999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70">
        <v>0.50049999999999994</v>
      </c>
      <c r="O17" s="70">
        <v>0</v>
      </c>
      <c r="P17" s="70">
        <v>4.6899999999999997E-2</v>
      </c>
      <c r="Q17" s="70">
        <v>0</v>
      </c>
      <c r="R17" s="70">
        <v>0</v>
      </c>
      <c r="S17" s="70">
        <v>0</v>
      </c>
      <c r="T17" s="70">
        <v>0</v>
      </c>
      <c r="U17" s="70">
        <v>0</v>
      </c>
      <c r="V17" s="70">
        <v>2.3599999999999999E-2</v>
      </c>
      <c r="W17" s="70">
        <v>0</v>
      </c>
      <c r="X17" s="71">
        <v>1</v>
      </c>
      <c r="Y17" s="41"/>
      <c r="Z17" s="41"/>
      <c r="AA17" s="41"/>
    </row>
    <row r="18" spans="1:27" s="42" customFormat="1" ht="24" x14ac:dyDescent="0.2">
      <c r="A18" s="48" t="s">
        <v>73</v>
      </c>
      <c r="B18" s="43">
        <v>44</v>
      </c>
      <c r="C18" s="38" t="s">
        <v>106</v>
      </c>
      <c r="D18" s="69">
        <v>0.80459999999999998</v>
      </c>
      <c r="E18" s="70">
        <v>4.0000000000000002E-4</v>
      </c>
      <c r="F18" s="70">
        <v>6.9999999999999999E-4</v>
      </c>
      <c r="G18" s="70">
        <v>1E-4</v>
      </c>
      <c r="H18" s="70">
        <v>0</v>
      </c>
      <c r="I18" s="70">
        <v>0</v>
      </c>
      <c r="J18" s="70">
        <v>0</v>
      </c>
      <c r="K18" s="70">
        <v>0</v>
      </c>
      <c r="L18" s="70">
        <v>5.4000000000000003E-3</v>
      </c>
      <c r="M18" s="70">
        <v>7.1800000000000003E-2</v>
      </c>
      <c r="N18" s="70">
        <v>0.1085</v>
      </c>
      <c r="O18" s="70">
        <v>0</v>
      </c>
      <c r="P18" s="70">
        <v>2.9999999999999997E-4</v>
      </c>
      <c r="Q18" s="70">
        <v>0</v>
      </c>
      <c r="R18" s="70">
        <v>0</v>
      </c>
      <c r="S18" s="70">
        <v>0</v>
      </c>
      <c r="T18" s="70">
        <v>0</v>
      </c>
      <c r="U18" s="70">
        <v>0</v>
      </c>
      <c r="V18" s="70">
        <v>8.2000000000000007E-3</v>
      </c>
      <c r="W18" s="70">
        <v>0</v>
      </c>
      <c r="X18" s="71">
        <v>1</v>
      </c>
      <c r="Y18" s="41"/>
      <c r="Z18" s="41"/>
      <c r="AA18" s="41"/>
    </row>
    <row r="19" spans="1:27" s="3" customFormat="1" x14ac:dyDescent="0.2">
      <c r="A19" s="47" t="s">
        <v>74</v>
      </c>
      <c r="B19" s="33">
        <v>441</v>
      </c>
      <c r="C19" s="15" t="s">
        <v>34</v>
      </c>
      <c r="D19" s="67">
        <v>0.86950000000000005</v>
      </c>
      <c r="E19" s="68">
        <v>5.0000000000000001E-4</v>
      </c>
      <c r="F19" s="68">
        <v>8.9999999999999998E-4</v>
      </c>
      <c r="G19" s="68">
        <v>1E-4</v>
      </c>
      <c r="H19" s="68">
        <v>0</v>
      </c>
      <c r="I19" s="68">
        <v>0</v>
      </c>
      <c r="J19" s="68">
        <v>0</v>
      </c>
      <c r="K19" s="68">
        <v>0</v>
      </c>
      <c r="L19" s="68">
        <v>4.4999999999999997E-3</v>
      </c>
      <c r="M19" s="68">
        <v>9.2499999999999999E-2</v>
      </c>
      <c r="N19" s="68">
        <v>2.1899999999999999E-2</v>
      </c>
      <c r="O19" s="68">
        <v>0</v>
      </c>
      <c r="P19" s="68">
        <v>4.0000000000000002E-4</v>
      </c>
      <c r="Q19" s="68">
        <v>0</v>
      </c>
      <c r="R19" s="68">
        <v>0</v>
      </c>
      <c r="S19" s="68">
        <v>0</v>
      </c>
      <c r="T19" s="68">
        <v>0</v>
      </c>
      <c r="U19" s="68">
        <v>0</v>
      </c>
      <c r="V19" s="68">
        <v>9.7000000000000003E-3</v>
      </c>
      <c r="W19" s="68">
        <v>0</v>
      </c>
      <c r="X19" s="66">
        <v>1</v>
      </c>
      <c r="Y19" s="4"/>
      <c r="Z19" s="4"/>
      <c r="AA19" s="4"/>
    </row>
    <row r="20" spans="1:27" s="3" customFormat="1" x14ac:dyDescent="0.2">
      <c r="A20" s="47" t="s">
        <v>75</v>
      </c>
      <c r="B20" s="33">
        <v>442</v>
      </c>
      <c r="C20" s="15" t="s">
        <v>35</v>
      </c>
      <c r="D20" s="67">
        <v>1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68">
        <v>0</v>
      </c>
      <c r="X20" s="66">
        <v>1</v>
      </c>
      <c r="Y20" s="4"/>
      <c r="Z20" s="4"/>
      <c r="AA20" s="4"/>
    </row>
    <row r="21" spans="1:27" s="3" customFormat="1" x14ac:dyDescent="0.2">
      <c r="A21" s="47" t="s">
        <v>76</v>
      </c>
      <c r="B21" s="33">
        <v>444</v>
      </c>
      <c r="C21" s="15" t="s">
        <v>36</v>
      </c>
      <c r="D21" s="67">
        <v>0.56510000000000005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8.8000000000000005E-3</v>
      </c>
      <c r="M21" s="68">
        <v>8.2000000000000007E-3</v>
      </c>
      <c r="N21" s="68">
        <v>0.41399999999999998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3.8E-3</v>
      </c>
      <c r="W21" s="68">
        <v>0</v>
      </c>
      <c r="X21" s="66">
        <v>1</v>
      </c>
      <c r="Y21" s="4"/>
      <c r="Z21" s="4"/>
      <c r="AA21" s="4"/>
    </row>
    <row r="22" spans="1:27" s="42" customFormat="1" x14ac:dyDescent="0.2">
      <c r="A22" s="48" t="s">
        <v>77</v>
      </c>
      <c r="B22" s="43">
        <v>45</v>
      </c>
      <c r="C22" s="38" t="s">
        <v>78</v>
      </c>
      <c r="D22" s="69">
        <v>4.4900000000000002E-2</v>
      </c>
      <c r="E22" s="70">
        <v>1.2999999999999999E-3</v>
      </c>
      <c r="F22" s="70">
        <v>0</v>
      </c>
      <c r="G22" s="70">
        <v>0</v>
      </c>
      <c r="H22" s="70">
        <v>2.0999999999999999E-3</v>
      </c>
      <c r="I22" s="70">
        <v>3.0000000000000001E-3</v>
      </c>
      <c r="J22" s="70">
        <v>0</v>
      </c>
      <c r="K22" s="70">
        <v>4.1000000000000003E-3</v>
      </c>
      <c r="L22" s="70">
        <v>6.4000000000000003E-3</v>
      </c>
      <c r="M22" s="70">
        <v>8.3000000000000004E-2</v>
      </c>
      <c r="N22" s="70">
        <v>0.37590000000000001</v>
      </c>
      <c r="O22" s="70">
        <v>3.1699999999999999E-2</v>
      </c>
      <c r="P22" s="70">
        <v>4.9500000000000002E-2</v>
      </c>
      <c r="Q22" s="70">
        <v>6.9599999999999995E-2</v>
      </c>
      <c r="R22" s="70">
        <v>8.0000000000000004E-4</v>
      </c>
      <c r="S22" s="70">
        <v>1.52E-2</v>
      </c>
      <c r="T22" s="70">
        <v>0</v>
      </c>
      <c r="U22" s="70">
        <v>3.0700000000000002E-2</v>
      </c>
      <c r="V22" s="70">
        <v>0.16309999999999999</v>
      </c>
      <c r="W22" s="70">
        <v>0.1187</v>
      </c>
      <c r="X22" s="71">
        <v>1</v>
      </c>
      <c r="Y22" s="41"/>
      <c r="Z22" s="41"/>
      <c r="AA22" s="41"/>
    </row>
    <row r="23" spans="1:27" s="3" customFormat="1" ht="24" x14ac:dyDescent="0.2">
      <c r="A23" s="47" t="s">
        <v>79</v>
      </c>
      <c r="B23" s="33">
        <v>4511</v>
      </c>
      <c r="C23" s="15" t="s">
        <v>37</v>
      </c>
      <c r="D23" s="67">
        <v>5.3800000000000001E-2</v>
      </c>
      <c r="E23" s="68">
        <v>1.6000000000000001E-3</v>
      </c>
      <c r="F23" s="68">
        <v>0</v>
      </c>
      <c r="G23" s="68">
        <v>0</v>
      </c>
      <c r="H23" s="68">
        <v>2.5999999999999999E-3</v>
      </c>
      <c r="I23" s="68">
        <v>3.7000000000000002E-3</v>
      </c>
      <c r="J23" s="68">
        <v>0</v>
      </c>
      <c r="K23" s="68">
        <v>5.1000000000000004E-3</v>
      </c>
      <c r="L23" s="68">
        <v>8.0000000000000002E-3</v>
      </c>
      <c r="M23" s="68">
        <v>0.1033</v>
      </c>
      <c r="N23" s="68">
        <v>0.3286</v>
      </c>
      <c r="O23" s="68">
        <v>3.27E-2</v>
      </c>
      <c r="P23" s="68">
        <v>6.1600000000000002E-2</v>
      </c>
      <c r="Q23" s="68">
        <v>6.0199999999999997E-2</v>
      </c>
      <c r="R23" s="68">
        <v>0</v>
      </c>
      <c r="S23" s="68">
        <v>1.89E-2</v>
      </c>
      <c r="T23" s="68">
        <v>0</v>
      </c>
      <c r="U23" s="68">
        <v>3.3700000000000001E-2</v>
      </c>
      <c r="V23" s="68">
        <v>0.18609999999999999</v>
      </c>
      <c r="W23" s="68">
        <v>9.9900000000000003E-2</v>
      </c>
      <c r="X23" s="66">
        <v>1</v>
      </c>
      <c r="Y23" s="4"/>
      <c r="Z23" s="4"/>
      <c r="AA23" s="4"/>
    </row>
    <row r="24" spans="1:27" s="3" customFormat="1" ht="36" x14ac:dyDescent="0.2">
      <c r="A24" s="47" t="s">
        <v>80</v>
      </c>
      <c r="B24" s="33">
        <v>4512</v>
      </c>
      <c r="C24" s="15" t="s">
        <v>38</v>
      </c>
      <c r="D24" s="67">
        <v>6.9999999999999999E-4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0.7903</v>
      </c>
      <c r="O24" s="68">
        <v>3.8800000000000001E-2</v>
      </c>
      <c r="P24" s="68">
        <v>0</v>
      </c>
      <c r="Q24" s="68">
        <v>0.128</v>
      </c>
      <c r="R24" s="68">
        <v>5.4999999999999997E-3</v>
      </c>
      <c r="S24" s="68">
        <v>0</v>
      </c>
      <c r="T24" s="68">
        <v>0</v>
      </c>
      <c r="U24" s="68">
        <v>2.64E-2</v>
      </c>
      <c r="V24" s="68">
        <v>4.1000000000000003E-3</v>
      </c>
      <c r="W24" s="68">
        <v>6.1999999999999998E-3</v>
      </c>
      <c r="X24" s="66">
        <v>1</v>
      </c>
      <c r="Y24" s="4"/>
      <c r="Z24" s="4"/>
      <c r="AA24" s="4"/>
    </row>
    <row r="25" spans="1:27" s="3" customFormat="1" ht="24" x14ac:dyDescent="0.2">
      <c r="A25" s="47" t="s">
        <v>81</v>
      </c>
      <c r="B25" s="33" t="s">
        <v>39</v>
      </c>
      <c r="C25" s="15" t="s">
        <v>40</v>
      </c>
      <c r="D25" s="67">
        <v>2.92E-2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2.75E-2</v>
      </c>
      <c r="O25" s="68">
        <v>0</v>
      </c>
      <c r="P25" s="68">
        <v>0</v>
      </c>
      <c r="Q25" s="68">
        <v>6.2300000000000001E-2</v>
      </c>
      <c r="R25" s="68">
        <v>0</v>
      </c>
      <c r="S25" s="68">
        <v>0</v>
      </c>
      <c r="T25" s="68">
        <v>0</v>
      </c>
      <c r="U25" s="68">
        <v>0</v>
      </c>
      <c r="V25" s="68">
        <v>0.1749</v>
      </c>
      <c r="W25" s="68">
        <v>0.70609999999999995</v>
      </c>
      <c r="X25" s="66">
        <v>1</v>
      </c>
      <c r="Y25" s="4"/>
      <c r="Z25" s="4"/>
      <c r="AA25" s="4"/>
    </row>
    <row r="26" spans="1:27" s="3" customFormat="1" ht="24" x14ac:dyDescent="0.2">
      <c r="A26" s="47" t="s">
        <v>82</v>
      </c>
      <c r="B26" s="33" t="s">
        <v>41</v>
      </c>
      <c r="C26" s="15" t="s">
        <v>42</v>
      </c>
      <c r="D26" s="67">
        <v>9.7000000000000003E-3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0.99029999999999996</v>
      </c>
      <c r="W26" s="68">
        <v>0</v>
      </c>
      <c r="X26" s="66">
        <v>1</v>
      </c>
      <c r="Y26" s="4"/>
      <c r="Z26" s="4"/>
      <c r="AA26" s="4"/>
    </row>
    <row r="27" spans="1:27" s="42" customFormat="1" x14ac:dyDescent="0.2">
      <c r="A27" s="48" t="s">
        <v>83</v>
      </c>
      <c r="B27" s="43">
        <v>46</v>
      </c>
      <c r="C27" s="38" t="s">
        <v>84</v>
      </c>
      <c r="D27" s="69">
        <v>6.4100000000000004E-2</v>
      </c>
      <c r="E27" s="70">
        <v>4.7999999999999996E-3</v>
      </c>
      <c r="F27" s="70">
        <v>1E-4</v>
      </c>
      <c r="G27" s="70">
        <v>0.44540000000000002</v>
      </c>
      <c r="H27" s="70">
        <v>0.1241</v>
      </c>
      <c r="I27" s="70">
        <v>7.7100000000000002E-2</v>
      </c>
      <c r="J27" s="70">
        <v>2.0000000000000001E-4</v>
      </c>
      <c r="K27" s="70">
        <v>0.12720000000000001</v>
      </c>
      <c r="L27" s="70">
        <v>1.0800000000000001E-2</v>
      </c>
      <c r="M27" s="70">
        <v>9.4000000000000004E-3</v>
      </c>
      <c r="N27" s="70">
        <v>8.8099999999999998E-2</v>
      </c>
      <c r="O27" s="70">
        <v>2.9999999999999997E-4</v>
      </c>
      <c r="P27" s="70">
        <v>7.1000000000000004E-3</v>
      </c>
      <c r="Q27" s="70">
        <v>1.6999999999999999E-3</v>
      </c>
      <c r="R27" s="70">
        <v>0</v>
      </c>
      <c r="S27" s="70">
        <v>0</v>
      </c>
      <c r="T27" s="70">
        <v>0</v>
      </c>
      <c r="U27" s="70">
        <v>3.8999999999999998E-3</v>
      </c>
      <c r="V27" s="70">
        <v>1.9300000000000001E-2</v>
      </c>
      <c r="W27" s="70">
        <v>1.6299999999999999E-2</v>
      </c>
      <c r="X27" s="71">
        <v>1</v>
      </c>
      <c r="Y27" s="41"/>
      <c r="Z27" s="41"/>
      <c r="AA27" s="41"/>
    </row>
    <row r="28" spans="1:27" s="3" customFormat="1" ht="15" customHeight="1" x14ac:dyDescent="0.2">
      <c r="A28" s="47" t="s">
        <v>85</v>
      </c>
      <c r="B28" s="33">
        <v>4631</v>
      </c>
      <c r="C28" s="15" t="s">
        <v>43</v>
      </c>
      <c r="D28" s="67">
        <v>6.9199999999999998E-2</v>
      </c>
      <c r="E28" s="68">
        <v>5.5999999999999999E-3</v>
      </c>
      <c r="F28" s="68">
        <v>0</v>
      </c>
      <c r="G28" s="68">
        <v>0.52280000000000004</v>
      </c>
      <c r="H28" s="68">
        <v>0.1434</v>
      </c>
      <c r="I28" s="68">
        <v>5.7200000000000001E-2</v>
      </c>
      <c r="J28" s="68">
        <v>2.9999999999999997E-4</v>
      </c>
      <c r="K28" s="68">
        <v>0.14169999999999999</v>
      </c>
      <c r="L28" s="68">
        <v>7.4999999999999997E-3</v>
      </c>
      <c r="M28" s="68">
        <v>8.6E-3</v>
      </c>
      <c r="N28" s="68">
        <v>1.03E-2</v>
      </c>
      <c r="O28" s="68">
        <v>0</v>
      </c>
      <c r="P28" s="68">
        <v>8.6999999999999994E-3</v>
      </c>
      <c r="Q28" s="68">
        <v>2E-3</v>
      </c>
      <c r="R28" s="68">
        <v>0</v>
      </c>
      <c r="S28" s="68">
        <v>0</v>
      </c>
      <c r="T28" s="68">
        <v>0</v>
      </c>
      <c r="U28" s="68">
        <v>2.9999999999999997E-4</v>
      </c>
      <c r="V28" s="68">
        <v>1.04E-2</v>
      </c>
      <c r="W28" s="68">
        <v>1.21E-2</v>
      </c>
      <c r="X28" s="66">
        <v>1</v>
      </c>
      <c r="Y28" s="4"/>
      <c r="Z28" s="4"/>
      <c r="AA28" s="4"/>
    </row>
    <row r="29" spans="1:27" s="3" customFormat="1" ht="24" x14ac:dyDescent="0.2">
      <c r="A29" s="47" t="s">
        <v>86</v>
      </c>
      <c r="B29" s="33">
        <v>4632</v>
      </c>
      <c r="C29" s="15" t="s">
        <v>44</v>
      </c>
      <c r="D29" s="67">
        <v>6.13E-2</v>
      </c>
      <c r="E29" s="68">
        <v>0</v>
      </c>
      <c r="F29" s="68">
        <v>0</v>
      </c>
      <c r="G29" s="68">
        <v>0.16320000000000001</v>
      </c>
      <c r="H29" s="68">
        <v>3.1800000000000002E-2</v>
      </c>
      <c r="I29" s="68">
        <v>0.20430000000000001</v>
      </c>
      <c r="J29" s="68">
        <v>0</v>
      </c>
      <c r="K29" s="68">
        <v>2.8999999999999998E-3</v>
      </c>
      <c r="L29" s="68">
        <v>0</v>
      </c>
      <c r="M29" s="68">
        <v>1E-4</v>
      </c>
      <c r="N29" s="68">
        <v>0.48259999999999997</v>
      </c>
      <c r="O29" s="68">
        <v>2.8999999999999998E-3</v>
      </c>
      <c r="P29" s="68">
        <v>0</v>
      </c>
      <c r="Q29" s="68">
        <v>1.2999999999999999E-3</v>
      </c>
      <c r="R29" s="68">
        <v>0</v>
      </c>
      <c r="S29" s="68">
        <v>0</v>
      </c>
      <c r="T29" s="68">
        <v>0</v>
      </c>
      <c r="U29" s="68">
        <v>2.2000000000000001E-3</v>
      </c>
      <c r="V29" s="68">
        <v>0</v>
      </c>
      <c r="W29" s="68">
        <v>4.7500000000000001E-2</v>
      </c>
      <c r="X29" s="66">
        <v>1</v>
      </c>
      <c r="Y29" s="4"/>
      <c r="Z29" s="4"/>
      <c r="AA29" s="4"/>
    </row>
    <row r="30" spans="1:27" s="3" customFormat="1" ht="24" x14ac:dyDescent="0.2">
      <c r="A30" s="47" t="s">
        <v>87</v>
      </c>
      <c r="B30" s="33">
        <v>464</v>
      </c>
      <c r="C30" s="15" t="s">
        <v>45</v>
      </c>
      <c r="D30" s="67">
        <v>6.4500000000000002E-2</v>
      </c>
      <c r="E30" s="68">
        <v>0</v>
      </c>
      <c r="F30" s="68">
        <v>0</v>
      </c>
      <c r="G30" s="68">
        <v>0</v>
      </c>
      <c r="H30" s="68">
        <v>0</v>
      </c>
      <c r="I30" s="68">
        <v>0.56020000000000003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0.37530000000000002</v>
      </c>
      <c r="W30" s="68">
        <v>0</v>
      </c>
      <c r="X30" s="66">
        <v>1</v>
      </c>
      <c r="Y30" s="4"/>
      <c r="Z30" s="4"/>
      <c r="AA30" s="4"/>
    </row>
    <row r="31" spans="1:27" s="3" customFormat="1" x14ac:dyDescent="0.2">
      <c r="A31" s="47" t="s">
        <v>88</v>
      </c>
      <c r="B31" s="33">
        <v>465</v>
      </c>
      <c r="C31" s="15" t="s">
        <v>46</v>
      </c>
      <c r="D31" s="67">
        <v>2.23E-2</v>
      </c>
      <c r="E31" s="68">
        <v>2.8E-3</v>
      </c>
      <c r="F31" s="68">
        <v>1.5E-3</v>
      </c>
      <c r="G31" s="68">
        <v>9.2100000000000001E-2</v>
      </c>
      <c r="H31" s="68">
        <v>5.9200000000000003E-2</v>
      </c>
      <c r="I31" s="68">
        <v>7.4099999999999999E-2</v>
      </c>
      <c r="J31" s="68">
        <v>0</v>
      </c>
      <c r="K31" s="68">
        <v>0.1351</v>
      </c>
      <c r="L31" s="68">
        <v>5.0799999999999998E-2</v>
      </c>
      <c r="M31" s="68">
        <v>2.6499999999999999E-2</v>
      </c>
      <c r="N31" s="68">
        <v>0.39579999999999999</v>
      </c>
      <c r="O31" s="68">
        <v>0</v>
      </c>
      <c r="P31" s="68">
        <v>2.9999999999999997E-4</v>
      </c>
      <c r="Q31" s="68">
        <v>0</v>
      </c>
      <c r="R31" s="68">
        <v>0</v>
      </c>
      <c r="S31" s="68">
        <v>0</v>
      </c>
      <c r="T31" s="68">
        <v>0</v>
      </c>
      <c r="U31" s="68">
        <v>3.7900000000000003E-2</v>
      </c>
      <c r="V31" s="68">
        <v>7.6300000000000007E-2</v>
      </c>
      <c r="W31" s="68">
        <v>2.53E-2</v>
      </c>
      <c r="X31" s="66">
        <v>1</v>
      </c>
      <c r="Y31" s="4"/>
      <c r="Z31" s="4"/>
      <c r="AA31" s="4"/>
    </row>
    <row r="32" spans="1:27" s="42" customFormat="1" x14ac:dyDescent="0.2">
      <c r="A32" s="48" t="s">
        <v>89</v>
      </c>
      <c r="B32" s="43">
        <v>472</v>
      </c>
      <c r="C32" s="38" t="s">
        <v>90</v>
      </c>
      <c r="D32" s="69">
        <v>7.9200000000000007E-2</v>
      </c>
      <c r="E32" s="70">
        <v>2.0000000000000001E-4</v>
      </c>
      <c r="F32" s="70">
        <v>1.52E-2</v>
      </c>
      <c r="G32" s="70">
        <v>0.1</v>
      </c>
      <c r="H32" s="70">
        <v>9.2799999999999994E-2</v>
      </c>
      <c r="I32" s="70">
        <v>0</v>
      </c>
      <c r="J32" s="70">
        <v>0.34339999999999998</v>
      </c>
      <c r="K32" s="70">
        <v>0.28399999999999997</v>
      </c>
      <c r="L32" s="70">
        <v>1.9E-3</v>
      </c>
      <c r="M32" s="70">
        <v>8.3999999999999995E-3</v>
      </c>
      <c r="N32" s="70">
        <v>1E-4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7.4899999999999994E-2</v>
      </c>
      <c r="W32" s="70">
        <v>0</v>
      </c>
      <c r="X32" s="71">
        <v>1</v>
      </c>
      <c r="Y32" s="41"/>
      <c r="Z32" s="41"/>
      <c r="AA32" s="41"/>
    </row>
    <row r="33" spans="1:27" s="42" customFormat="1" x14ac:dyDescent="0.2">
      <c r="A33" s="48" t="s">
        <v>91</v>
      </c>
      <c r="B33" s="43">
        <v>48</v>
      </c>
      <c r="C33" s="38" t="s">
        <v>92</v>
      </c>
      <c r="D33" s="69">
        <v>0.39019999999999999</v>
      </c>
      <c r="E33" s="70">
        <v>6.3E-3</v>
      </c>
      <c r="F33" s="70">
        <v>5.5999999999999999E-3</v>
      </c>
      <c r="G33" s="70">
        <v>1E-3</v>
      </c>
      <c r="H33" s="70">
        <v>1E-4</v>
      </c>
      <c r="I33" s="70">
        <v>6.9999999999999999E-4</v>
      </c>
      <c r="J33" s="70">
        <v>0</v>
      </c>
      <c r="K33" s="70">
        <v>2.3300000000000001E-2</v>
      </c>
      <c r="L33" s="70">
        <v>0.30399999999999999</v>
      </c>
      <c r="M33" s="70">
        <v>0.18229999999999999</v>
      </c>
      <c r="N33" s="70">
        <v>3.5999999999999997E-2</v>
      </c>
      <c r="O33" s="70">
        <v>0</v>
      </c>
      <c r="P33" s="70">
        <v>9.7000000000000003E-3</v>
      </c>
      <c r="Q33" s="70">
        <v>1.2200000000000001E-2</v>
      </c>
      <c r="R33" s="70">
        <v>0</v>
      </c>
      <c r="S33" s="70">
        <v>0</v>
      </c>
      <c r="T33" s="70">
        <v>0</v>
      </c>
      <c r="U33" s="70">
        <v>7.9000000000000008E-3</v>
      </c>
      <c r="V33" s="70">
        <v>1.7299999999999999E-2</v>
      </c>
      <c r="W33" s="70">
        <v>3.3999999999999998E-3</v>
      </c>
      <c r="X33" s="71">
        <v>1</v>
      </c>
      <c r="Y33" s="41"/>
      <c r="Z33" s="41"/>
      <c r="AA33" s="41"/>
    </row>
    <row r="34" spans="1:27" s="42" customFormat="1" x14ac:dyDescent="0.2">
      <c r="A34" s="48" t="s">
        <v>93</v>
      </c>
      <c r="B34" s="43">
        <v>49</v>
      </c>
      <c r="C34" s="38" t="s">
        <v>94</v>
      </c>
      <c r="D34" s="69">
        <v>-0.17780000000000001</v>
      </c>
      <c r="E34" s="70">
        <v>0</v>
      </c>
      <c r="F34" s="70">
        <v>1</v>
      </c>
      <c r="G34" s="70">
        <v>0.17780000000000001</v>
      </c>
      <c r="H34" s="70">
        <v>0</v>
      </c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71">
        <v>1</v>
      </c>
      <c r="Y34" s="41"/>
      <c r="Z34" s="41"/>
      <c r="AA34" s="41"/>
    </row>
    <row r="35" spans="1:27" s="3" customFormat="1" x14ac:dyDescent="0.2">
      <c r="A35" s="47" t="s">
        <v>95</v>
      </c>
      <c r="B35" s="33">
        <v>49911</v>
      </c>
      <c r="C35" s="15" t="s">
        <v>47</v>
      </c>
      <c r="D35" s="67">
        <v>0</v>
      </c>
      <c r="E35" s="68">
        <v>0</v>
      </c>
      <c r="F35" s="68">
        <v>1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8">
        <v>0</v>
      </c>
      <c r="X35" s="66">
        <v>1</v>
      </c>
      <c r="Y35" s="4"/>
      <c r="Z35" s="4"/>
      <c r="AA35" s="4"/>
    </row>
    <row r="36" spans="1:27" s="3" customFormat="1" x14ac:dyDescent="0.2">
      <c r="A36" s="47" t="s">
        <v>96</v>
      </c>
      <c r="B36" s="33">
        <v>49912</v>
      </c>
      <c r="C36" s="15" t="s">
        <v>48</v>
      </c>
      <c r="D36" s="67" t="e">
        <v>#DIV/0!</v>
      </c>
      <c r="E36" s="68" t="e">
        <v>#DIV/0!</v>
      </c>
      <c r="F36" s="68" t="e">
        <v>#DIV/0!</v>
      </c>
      <c r="G36" s="68" t="e">
        <v>#DIV/0!</v>
      </c>
      <c r="H36" s="68" t="e">
        <v>#DIV/0!</v>
      </c>
      <c r="I36" s="68" t="e">
        <v>#DIV/0!</v>
      </c>
      <c r="J36" s="68" t="e">
        <v>#DIV/0!</v>
      </c>
      <c r="K36" s="68" t="e">
        <v>#DIV/0!</v>
      </c>
      <c r="L36" s="68" t="e">
        <v>#DIV/0!</v>
      </c>
      <c r="M36" s="68" t="e">
        <v>#DIV/0!</v>
      </c>
      <c r="N36" s="68" t="e">
        <v>#DIV/0!</v>
      </c>
      <c r="O36" s="68" t="e">
        <v>#DIV/0!</v>
      </c>
      <c r="P36" s="68" t="e">
        <v>#DIV/0!</v>
      </c>
      <c r="Q36" s="68" t="e">
        <v>#DIV/0!</v>
      </c>
      <c r="R36" s="68" t="e">
        <v>#DIV/0!</v>
      </c>
      <c r="S36" s="68" t="e">
        <v>#DIV/0!</v>
      </c>
      <c r="T36" s="68" t="e">
        <v>#DIV/0!</v>
      </c>
      <c r="U36" s="68" t="e">
        <v>#DIV/0!</v>
      </c>
      <c r="V36" s="68" t="e">
        <v>#DIV/0!</v>
      </c>
      <c r="W36" s="68" t="e">
        <v>#DIV/0!</v>
      </c>
      <c r="X36" s="66" t="e">
        <v>#DIV/0!</v>
      </c>
      <c r="Y36" s="4"/>
      <c r="Z36" s="4"/>
      <c r="AA36" s="4"/>
    </row>
    <row r="37" spans="1:27" s="42" customFormat="1" x14ac:dyDescent="0.2">
      <c r="A37" s="48" t="s">
        <v>97</v>
      </c>
      <c r="B37" s="43">
        <v>5</v>
      </c>
      <c r="C37" s="38" t="s">
        <v>98</v>
      </c>
      <c r="D37" s="69">
        <v>0.2281</v>
      </c>
      <c r="E37" s="70">
        <v>6.4000000000000003E-3</v>
      </c>
      <c r="F37" s="70">
        <v>1.11E-2</v>
      </c>
      <c r="G37" s="70">
        <v>1.9E-3</v>
      </c>
      <c r="H37" s="70">
        <v>5.0000000000000001E-4</v>
      </c>
      <c r="I37" s="70">
        <v>2.3E-3</v>
      </c>
      <c r="J37" s="70">
        <v>0</v>
      </c>
      <c r="K37" s="70">
        <v>2.0000000000000001E-4</v>
      </c>
      <c r="L37" s="70">
        <v>1.78E-2</v>
      </c>
      <c r="M37" s="70">
        <v>3.6299999999999999E-2</v>
      </c>
      <c r="N37" s="70">
        <v>0.5454</v>
      </c>
      <c r="O37" s="70">
        <v>3.2000000000000002E-3</v>
      </c>
      <c r="P37" s="70">
        <v>2.3099999999999999E-2</v>
      </c>
      <c r="Q37" s="70">
        <v>6.5799999999999997E-2</v>
      </c>
      <c r="R37" s="70">
        <v>0</v>
      </c>
      <c r="S37" s="70">
        <v>1.1599999999999999E-2</v>
      </c>
      <c r="T37" s="70">
        <v>0</v>
      </c>
      <c r="U37" s="70">
        <v>1E-3</v>
      </c>
      <c r="V37" s="70">
        <v>2.7099999999999999E-2</v>
      </c>
      <c r="W37" s="70">
        <v>1.8200000000000001E-2</v>
      </c>
      <c r="X37" s="71">
        <v>1</v>
      </c>
      <c r="Y37" s="41"/>
      <c r="Z37" s="41"/>
      <c r="AA37" s="41"/>
    </row>
    <row r="38" spans="1:27" s="42" customFormat="1" x14ac:dyDescent="0.2">
      <c r="A38" s="48" t="s">
        <v>99</v>
      </c>
      <c r="B38" s="43">
        <v>61</v>
      </c>
      <c r="C38" s="38" t="s">
        <v>100</v>
      </c>
      <c r="D38" s="69">
        <v>0.9405</v>
      </c>
      <c r="E38" s="70">
        <v>0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  <c r="K38" s="70">
        <v>0</v>
      </c>
      <c r="L38" s="70">
        <v>1.2200000000000001E-2</v>
      </c>
      <c r="M38" s="70">
        <v>1E-4</v>
      </c>
      <c r="N38" s="70">
        <v>3.6700000000000003E-2</v>
      </c>
      <c r="O38" s="70">
        <v>0</v>
      </c>
      <c r="P38" s="70">
        <v>4.7999999999999996E-3</v>
      </c>
      <c r="Q38" s="70">
        <v>0</v>
      </c>
      <c r="R38" s="70">
        <v>0</v>
      </c>
      <c r="S38" s="70">
        <v>0</v>
      </c>
      <c r="T38" s="70">
        <v>0</v>
      </c>
      <c r="U38" s="70">
        <v>0</v>
      </c>
      <c r="V38" s="70">
        <v>5.7000000000000002E-3</v>
      </c>
      <c r="W38" s="70">
        <v>0</v>
      </c>
      <c r="X38" s="71">
        <v>1</v>
      </c>
      <c r="Y38" s="41"/>
      <c r="Z38" s="41"/>
      <c r="AA38" s="41"/>
    </row>
    <row r="39" spans="1:27" s="3" customFormat="1" ht="24" x14ac:dyDescent="0.2">
      <c r="A39" s="47" t="s">
        <v>101</v>
      </c>
      <c r="B39" s="33">
        <v>611</v>
      </c>
      <c r="C39" s="15" t="s">
        <v>49</v>
      </c>
      <c r="D39" s="67">
        <v>0.9405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1.2200000000000001E-2</v>
      </c>
      <c r="M39" s="68">
        <v>1E-4</v>
      </c>
      <c r="N39" s="68">
        <v>3.6700000000000003E-2</v>
      </c>
      <c r="O39" s="68">
        <v>0</v>
      </c>
      <c r="P39" s="68">
        <v>4.7999999999999996E-3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5.7000000000000002E-3</v>
      </c>
      <c r="W39" s="68">
        <v>0</v>
      </c>
      <c r="X39" s="66">
        <v>1</v>
      </c>
      <c r="Y39" s="4"/>
      <c r="Z39" s="4"/>
      <c r="AA39" s="4"/>
    </row>
    <row r="40" spans="1:27" s="3" customFormat="1" x14ac:dyDescent="0.2">
      <c r="A40" s="47" t="s">
        <v>102</v>
      </c>
      <c r="B40" s="33">
        <v>612</v>
      </c>
      <c r="C40" s="15" t="s">
        <v>50</v>
      </c>
      <c r="D40" s="67" t="e">
        <v>#DIV/0!</v>
      </c>
      <c r="E40" s="68" t="e">
        <v>#DIV/0!</v>
      </c>
      <c r="F40" s="68" t="e">
        <v>#DIV/0!</v>
      </c>
      <c r="G40" s="68" t="e">
        <v>#DIV/0!</v>
      </c>
      <c r="H40" s="68" t="e">
        <v>#DIV/0!</v>
      </c>
      <c r="I40" s="68" t="e">
        <v>#DIV/0!</v>
      </c>
      <c r="J40" s="68" t="e">
        <v>#DIV/0!</v>
      </c>
      <c r="K40" s="68" t="e">
        <v>#DIV/0!</v>
      </c>
      <c r="L40" s="68" t="e">
        <v>#DIV/0!</v>
      </c>
      <c r="M40" s="68" t="e">
        <v>#DIV/0!</v>
      </c>
      <c r="N40" s="68" t="e">
        <v>#DIV/0!</v>
      </c>
      <c r="O40" s="68" t="e">
        <v>#DIV/0!</v>
      </c>
      <c r="P40" s="68" t="e">
        <v>#DIV/0!</v>
      </c>
      <c r="Q40" s="68" t="e">
        <v>#DIV/0!</v>
      </c>
      <c r="R40" s="68" t="e">
        <v>#DIV/0!</v>
      </c>
      <c r="S40" s="68" t="e">
        <v>#DIV/0!</v>
      </c>
      <c r="T40" s="68" t="e">
        <v>#DIV/0!</v>
      </c>
      <c r="U40" s="68" t="e">
        <v>#DIV/0!</v>
      </c>
      <c r="V40" s="68" t="e">
        <v>#DIV/0!</v>
      </c>
      <c r="W40" s="68" t="e">
        <v>#DIV/0!</v>
      </c>
      <c r="X40" s="66" t="e">
        <v>#DIV/0!</v>
      </c>
      <c r="Y40" s="4"/>
      <c r="Z40" s="4"/>
      <c r="AA40" s="4"/>
    </row>
    <row r="41" spans="1:27" s="3" customFormat="1" x14ac:dyDescent="0.2">
      <c r="A41" s="47" t="s">
        <v>103</v>
      </c>
      <c r="B41" s="33">
        <v>614</v>
      </c>
      <c r="C41" s="15" t="s">
        <v>51</v>
      </c>
      <c r="D41" s="67" t="e">
        <v>#DIV/0!</v>
      </c>
      <c r="E41" s="68" t="e">
        <v>#DIV/0!</v>
      </c>
      <c r="F41" s="68" t="e">
        <v>#DIV/0!</v>
      </c>
      <c r="G41" s="68" t="e">
        <v>#DIV/0!</v>
      </c>
      <c r="H41" s="68" t="e">
        <v>#DIV/0!</v>
      </c>
      <c r="I41" s="68" t="e">
        <v>#DIV/0!</v>
      </c>
      <c r="J41" s="68" t="e">
        <v>#DIV/0!</v>
      </c>
      <c r="K41" s="68" t="e">
        <v>#DIV/0!</v>
      </c>
      <c r="L41" s="68" t="e">
        <v>#DIV/0!</v>
      </c>
      <c r="M41" s="68" t="e">
        <v>#DIV/0!</v>
      </c>
      <c r="N41" s="68" t="e">
        <v>#DIV/0!</v>
      </c>
      <c r="O41" s="68" t="e">
        <v>#DIV/0!</v>
      </c>
      <c r="P41" s="68" t="e">
        <v>#DIV/0!</v>
      </c>
      <c r="Q41" s="68" t="e">
        <v>#DIV/0!</v>
      </c>
      <c r="R41" s="68" t="e">
        <v>#DIV/0!</v>
      </c>
      <c r="S41" s="68" t="e">
        <v>#DIV/0!</v>
      </c>
      <c r="T41" s="68" t="e">
        <v>#DIV/0!</v>
      </c>
      <c r="U41" s="68" t="e">
        <v>#DIV/0!</v>
      </c>
      <c r="V41" s="68" t="e">
        <v>#DIV/0!</v>
      </c>
      <c r="W41" s="68" t="e">
        <v>#DIV/0!</v>
      </c>
      <c r="X41" s="66" t="e">
        <v>#DIV/0!</v>
      </c>
      <c r="Y41" s="4"/>
      <c r="Z41" s="4"/>
      <c r="AA41" s="4"/>
    </row>
    <row r="42" spans="1:27" s="42" customFormat="1" ht="13.5" thickBot="1" x14ac:dyDescent="0.25">
      <c r="A42" s="51" t="s">
        <v>104</v>
      </c>
      <c r="B42" s="52">
        <v>62</v>
      </c>
      <c r="C42" s="53" t="s">
        <v>105</v>
      </c>
      <c r="D42" s="72">
        <v>3.9100000000000003E-2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0.5776</v>
      </c>
      <c r="O42" s="73">
        <v>0</v>
      </c>
      <c r="P42" s="73">
        <v>0</v>
      </c>
      <c r="Q42" s="73">
        <v>0.27379999999999999</v>
      </c>
      <c r="R42" s="73">
        <v>0</v>
      </c>
      <c r="S42" s="73">
        <v>0</v>
      </c>
      <c r="T42" s="73">
        <v>0</v>
      </c>
      <c r="U42" s="73">
        <v>0</v>
      </c>
      <c r="V42" s="73">
        <v>0.1095</v>
      </c>
      <c r="W42" s="73">
        <v>0</v>
      </c>
      <c r="X42" s="74">
        <v>1</v>
      </c>
      <c r="Y42" s="41"/>
      <c r="Z42" s="41"/>
      <c r="AA42" s="41"/>
    </row>
    <row r="43" spans="1:27" s="3" customFormat="1" ht="14.25" thickTop="1" thickBot="1" x14ac:dyDescent="0.25">
      <c r="A43" s="57"/>
      <c r="B43" s="57"/>
      <c r="C43" s="58"/>
      <c r="D43" s="75">
        <v>0.33579999999999999</v>
      </c>
      <c r="E43" s="76">
        <v>3.0999999999999999E-3</v>
      </c>
      <c r="F43" s="76">
        <v>8.5800000000000001E-2</v>
      </c>
      <c r="G43" s="76">
        <v>7.17E-2</v>
      </c>
      <c r="H43" s="76">
        <v>2.6700000000000002E-2</v>
      </c>
      <c r="I43" s="76">
        <v>1.06E-2</v>
      </c>
      <c r="J43" s="76">
        <v>1.8700000000000001E-2</v>
      </c>
      <c r="K43" s="76">
        <v>3.3399999999999999E-2</v>
      </c>
      <c r="L43" s="76">
        <v>3.5799999999999998E-2</v>
      </c>
      <c r="M43" s="76">
        <v>6.7199999999999996E-2</v>
      </c>
      <c r="N43" s="76">
        <v>0.187</v>
      </c>
      <c r="O43" s="76">
        <v>2.3E-3</v>
      </c>
      <c r="P43" s="76">
        <v>1.43E-2</v>
      </c>
      <c r="Q43" s="76">
        <v>3.8100000000000002E-2</v>
      </c>
      <c r="R43" s="76">
        <v>0</v>
      </c>
      <c r="S43" s="76">
        <v>6.0000000000000001E-3</v>
      </c>
      <c r="T43" s="76">
        <v>0</v>
      </c>
      <c r="U43" s="76">
        <v>7.7999999999999996E-3</v>
      </c>
      <c r="V43" s="76">
        <v>3.04E-2</v>
      </c>
      <c r="W43" s="76">
        <v>2.53E-2</v>
      </c>
      <c r="X43" s="76">
        <v>1</v>
      </c>
      <c r="Y43" s="4"/>
      <c r="Z43" s="4"/>
      <c r="AA43" s="4"/>
    </row>
    <row r="44" spans="1:27" s="3" customFormat="1" ht="13.5" thickTop="1" x14ac:dyDescent="0.2">
      <c r="A44" s="7"/>
      <c r="B44" s="7"/>
      <c r="C44" s="8"/>
      <c r="D44" s="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4"/>
      <c r="Z44" s="4"/>
      <c r="AA44" s="4"/>
    </row>
    <row r="45" spans="1:27" s="12" customFormat="1" x14ac:dyDescent="0.2">
      <c r="A45" s="11"/>
      <c r="B45" s="11"/>
      <c r="C45" s="11"/>
      <c r="X45" s="13"/>
    </row>
    <row r="46" spans="1:27" s="12" customFormat="1" x14ac:dyDescent="0.2">
      <c r="A46" s="11"/>
      <c r="B46" s="11"/>
      <c r="C46" s="11"/>
      <c r="U46" s="14"/>
      <c r="V46" s="14"/>
      <c r="W46" s="1"/>
      <c r="X46" s="2"/>
    </row>
    <row r="47" spans="1:27" s="12" customFormat="1" x14ac:dyDescent="0.2">
      <c r="A47" s="11"/>
      <c r="B47" s="11"/>
      <c r="C47" s="11"/>
    </row>
    <row r="48" spans="1:27" s="12" customFormat="1" x14ac:dyDescent="0.2">
      <c r="A48" s="11"/>
      <c r="B48" s="11"/>
      <c r="C48" s="11"/>
    </row>
    <row r="49" spans="1:3" s="12" customFormat="1" x14ac:dyDescent="0.2">
      <c r="A49" s="11"/>
      <c r="B49" s="11"/>
      <c r="C49" s="11"/>
    </row>
    <row r="50" spans="1:3" s="12" customFormat="1" x14ac:dyDescent="0.2">
      <c r="A50" s="11"/>
      <c r="B50" s="11"/>
      <c r="C50" s="11"/>
    </row>
  </sheetData>
  <sheetProtection formatCells="0" formatColumns="0"/>
  <mergeCells count="2">
    <mergeCell ref="D1:X1"/>
    <mergeCell ref="A2:C2"/>
  </mergeCells>
  <printOptions horizontalCentered="1"/>
  <pageMargins left="0" right="0" top="0" bottom="0" header="0.31496062992125984" footer="0.31496062992125984"/>
  <pageSetup paperSize="8" scale="85" orientation="landscape" r:id="rId1"/>
  <headerFooter alignWithMargins="0">
    <oddFooter>&amp;LПокрајински секретаријат за финансије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0"/>
  <sheetViews>
    <sheetView showZeros="0" tabSelected="1" zoomScale="130" zoomScaleNormal="130" workbookViewId="0">
      <pane xSplit="3" ySplit="5" topLeftCell="D24" activePane="bottomRight" state="frozen"/>
      <selection pane="topRight" activeCell="D1" sqref="D1"/>
      <selection pane="bottomLeft" activeCell="A6" sqref="A6"/>
      <selection pane="bottomRight" activeCell="F28" sqref="F28"/>
    </sheetView>
  </sheetViews>
  <sheetFormatPr defaultRowHeight="12.75" x14ac:dyDescent="0.2"/>
  <cols>
    <col min="1" max="1" width="8" style="11" bestFit="1" customWidth="1"/>
    <col min="2" max="2" width="8.7109375" style="11" bestFit="1" customWidth="1"/>
    <col min="3" max="3" width="34.140625" style="11" customWidth="1"/>
    <col min="4" max="4" width="11.7109375" style="11" bestFit="1" customWidth="1"/>
    <col min="5" max="5" width="12.42578125" style="11" customWidth="1"/>
    <col min="6" max="6" width="12" style="11" customWidth="1"/>
    <col min="7" max="8" width="11.7109375" style="11" bestFit="1" customWidth="1"/>
    <col min="9" max="9" width="8.7109375" style="11" bestFit="1" customWidth="1"/>
    <col min="10" max="10" width="7.7109375" style="11" bestFit="1" customWidth="1"/>
    <col min="11" max="11" width="9.7109375" style="11" bestFit="1" customWidth="1"/>
    <col min="12" max="12" width="9.140625" style="11" bestFit="1" customWidth="1"/>
    <col min="13" max="13" width="15" style="11" bestFit="1" customWidth="1"/>
    <col min="14" max="14" width="10.28515625" style="11" customWidth="1"/>
    <col min="15" max="15" width="14.28515625" style="11" bestFit="1" customWidth="1"/>
    <col min="16" max="16" width="10.140625" style="11" bestFit="1" customWidth="1"/>
    <col min="17" max="17" width="13.42578125" style="11" customWidth="1"/>
    <col min="18" max="19" width="7.7109375" style="11" bestFit="1" customWidth="1"/>
    <col min="20" max="20" width="9.140625" style="11" customWidth="1"/>
    <col min="21" max="21" width="7.85546875" style="11" customWidth="1"/>
    <col min="22" max="22" width="10.5703125" style="11" customWidth="1"/>
    <col min="23" max="23" width="8" style="11" customWidth="1"/>
    <col min="24" max="24" width="10.28515625" style="11" customWidth="1"/>
    <col min="25" max="27" width="9.140625" style="12"/>
    <col min="28" max="16384" width="9.140625" style="11"/>
  </cols>
  <sheetData>
    <row r="1" spans="1:27" ht="51" customHeight="1" x14ac:dyDescent="0.2">
      <c r="D1" s="79" t="s">
        <v>113</v>
      </c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27" s="3" customFormat="1" ht="17.25" x14ac:dyDescent="0.3">
      <c r="A2" s="78" t="s">
        <v>112</v>
      </c>
      <c r="B2" s="78"/>
      <c r="C2" s="78"/>
      <c r="V2" s="77"/>
      <c r="W2" s="77"/>
      <c r="X2" s="77"/>
      <c r="Y2" s="4"/>
      <c r="Z2" s="4"/>
      <c r="AA2" s="4"/>
    </row>
    <row r="3" spans="1:27" s="6" customFormat="1" ht="48.75" thickBot="1" x14ac:dyDescent="0.25">
      <c r="A3" s="21" t="s">
        <v>0</v>
      </c>
      <c r="B3" s="21" t="s">
        <v>1</v>
      </c>
      <c r="C3" s="22" t="s">
        <v>2</v>
      </c>
      <c r="D3" s="23" t="s">
        <v>52</v>
      </c>
      <c r="E3" s="23" t="s">
        <v>109</v>
      </c>
      <c r="F3" s="23" t="s">
        <v>3</v>
      </c>
      <c r="G3" s="23" t="s">
        <v>4</v>
      </c>
      <c r="H3" s="23" t="s">
        <v>5</v>
      </c>
      <c r="I3" s="23" t="s">
        <v>6</v>
      </c>
      <c r="J3" s="23" t="s">
        <v>7</v>
      </c>
      <c r="K3" s="23" t="s">
        <v>8</v>
      </c>
      <c r="L3" s="23" t="s">
        <v>9</v>
      </c>
      <c r="M3" s="23" t="s">
        <v>107</v>
      </c>
      <c r="N3" s="23" t="s">
        <v>108</v>
      </c>
      <c r="O3" s="23" t="s">
        <v>10</v>
      </c>
      <c r="P3" s="23" t="s">
        <v>53</v>
      </c>
      <c r="Q3" s="23" t="s">
        <v>11</v>
      </c>
      <c r="R3" s="23" t="s">
        <v>12</v>
      </c>
      <c r="S3" s="23" t="s">
        <v>54</v>
      </c>
      <c r="T3" s="23" t="s">
        <v>13</v>
      </c>
      <c r="U3" s="23" t="s">
        <v>14</v>
      </c>
      <c r="V3" s="23" t="s">
        <v>15</v>
      </c>
      <c r="W3" s="23" t="s">
        <v>16</v>
      </c>
      <c r="X3" s="23" t="s">
        <v>17</v>
      </c>
      <c r="Y3" s="5"/>
      <c r="Z3" s="5"/>
      <c r="AA3" s="5"/>
    </row>
    <row r="4" spans="1:27" s="32" customFormat="1" ht="15.75" customHeight="1" thickTop="1" thickBot="1" x14ac:dyDescent="0.25">
      <c r="A4" s="25"/>
      <c r="B4" s="25"/>
      <c r="C4" s="26"/>
      <c r="D4" s="26">
        <v>100</v>
      </c>
      <c r="E4" s="26">
        <v>300</v>
      </c>
      <c r="F4" s="26">
        <v>911</v>
      </c>
      <c r="G4" s="26" t="s">
        <v>18</v>
      </c>
      <c r="H4" s="26">
        <v>920</v>
      </c>
      <c r="I4" s="26">
        <v>700</v>
      </c>
      <c r="J4" s="27" t="s">
        <v>19</v>
      </c>
      <c r="K4" s="28" t="s">
        <v>20</v>
      </c>
      <c r="L4" s="26">
        <v>810</v>
      </c>
      <c r="M4" s="27" t="s">
        <v>21</v>
      </c>
      <c r="N4" s="28">
        <v>620</v>
      </c>
      <c r="O4" s="28">
        <v>630</v>
      </c>
      <c r="P4" s="29" t="s">
        <v>22</v>
      </c>
      <c r="Q4" s="29">
        <v>421</v>
      </c>
      <c r="R4" s="28">
        <v>436</v>
      </c>
      <c r="S4" s="28">
        <v>451</v>
      </c>
      <c r="T4" s="28">
        <v>455</v>
      </c>
      <c r="U4" s="28">
        <v>473</v>
      </c>
      <c r="V4" s="26" t="s">
        <v>23</v>
      </c>
      <c r="W4" s="30">
        <v>500</v>
      </c>
      <c r="X4" s="26"/>
      <c r="Y4" s="31"/>
      <c r="Z4" s="31"/>
      <c r="AA4" s="31"/>
    </row>
    <row r="5" spans="1:27" s="6" customFormat="1" thickTop="1" x14ac:dyDescent="0.2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  <c r="N5" s="24">
        <v>14</v>
      </c>
      <c r="O5" s="24">
        <v>15</v>
      </c>
      <c r="P5" s="24">
        <v>16</v>
      </c>
      <c r="Q5" s="24">
        <v>17</v>
      </c>
      <c r="R5" s="24">
        <v>18</v>
      </c>
      <c r="S5" s="24">
        <v>19</v>
      </c>
      <c r="T5" s="24">
        <v>20</v>
      </c>
      <c r="U5" s="24">
        <v>21</v>
      </c>
      <c r="V5" s="24">
        <v>22</v>
      </c>
      <c r="W5" s="24">
        <v>23</v>
      </c>
      <c r="X5" s="24">
        <v>24</v>
      </c>
      <c r="Y5" s="5"/>
      <c r="Z5" s="5"/>
      <c r="AA5" s="5"/>
    </row>
    <row r="6" spans="1:27" s="36" customFormat="1" ht="12" x14ac:dyDescent="0.2">
      <c r="A6" s="46" t="s">
        <v>59</v>
      </c>
      <c r="B6" s="46">
        <v>41</v>
      </c>
      <c r="C6" s="44" t="s">
        <v>58</v>
      </c>
      <c r="D6" s="62">
        <v>0.3906</v>
      </c>
      <c r="E6" s="63">
        <v>0.1172</v>
      </c>
      <c r="F6" s="63">
        <v>0.78839999999999999</v>
      </c>
      <c r="G6" s="63">
        <v>2.0799999999999999E-2</v>
      </c>
      <c r="H6" s="63">
        <v>1.9699999999999999E-2</v>
      </c>
      <c r="I6" s="63">
        <v>5.9999999999999995E-4</v>
      </c>
      <c r="J6" s="63">
        <v>9.4500000000000001E-2</v>
      </c>
      <c r="K6" s="63">
        <v>2.4299999999999999E-2</v>
      </c>
      <c r="L6" s="63">
        <v>0.14979999999999999</v>
      </c>
      <c r="M6" s="63">
        <v>0.39</v>
      </c>
      <c r="N6" s="63">
        <v>0.1019</v>
      </c>
      <c r="O6" s="63">
        <v>0</v>
      </c>
      <c r="P6" s="63">
        <v>9.8199999999999996E-2</v>
      </c>
      <c r="Q6" s="63">
        <v>2.29E-2</v>
      </c>
      <c r="R6" s="63">
        <v>0</v>
      </c>
      <c r="S6" s="63">
        <v>0.01</v>
      </c>
      <c r="T6" s="63" t="e">
        <v>#DIV/0!</v>
      </c>
      <c r="U6" s="63">
        <v>0.26240000000000002</v>
      </c>
      <c r="V6" s="63">
        <v>3.3799999999999997E-2</v>
      </c>
      <c r="W6" s="63">
        <v>6.3E-3</v>
      </c>
      <c r="X6" s="63">
        <v>0.26</v>
      </c>
      <c r="Y6" s="35"/>
      <c r="Z6" s="35"/>
      <c r="AA6" s="35"/>
    </row>
    <row r="7" spans="1:27" s="3" customFormat="1" ht="24" x14ac:dyDescent="0.2">
      <c r="A7" s="47" t="s">
        <v>60</v>
      </c>
      <c r="B7" s="33">
        <v>411</v>
      </c>
      <c r="C7" s="15" t="s">
        <v>24</v>
      </c>
      <c r="D7" s="64">
        <v>0.29170000000000001</v>
      </c>
      <c r="E7" s="65">
        <v>9.5500000000000002E-2</v>
      </c>
      <c r="F7" s="65">
        <v>0.63419999999999999</v>
      </c>
      <c r="G7" s="65">
        <v>2.0000000000000001E-4</v>
      </c>
      <c r="H7" s="65">
        <v>4.0000000000000001E-3</v>
      </c>
      <c r="I7" s="65">
        <v>0</v>
      </c>
      <c r="J7" s="65">
        <v>7.0400000000000004E-2</v>
      </c>
      <c r="K7" s="65">
        <v>1.89E-2</v>
      </c>
      <c r="L7" s="65">
        <v>0.121</v>
      </c>
      <c r="M7" s="65">
        <v>0.31180000000000002</v>
      </c>
      <c r="N7" s="65">
        <v>8.1600000000000006E-2</v>
      </c>
      <c r="O7" s="65">
        <v>0</v>
      </c>
      <c r="P7" s="65">
        <v>7.7899999999999997E-2</v>
      </c>
      <c r="Q7" s="65">
        <v>1.18E-2</v>
      </c>
      <c r="R7" s="65">
        <v>0</v>
      </c>
      <c r="S7" s="65">
        <v>8.5000000000000006E-3</v>
      </c>
      <c r="T7" s="65" t="e">
        <v>#DIV/0!</v>
      </c>
      <c r="U7" s="65">
        <v>0.21060000000000001</v>
      </c>
      <c r="V7" s="65">
        <v>2.7E-2</v>
      </c>
      <c r="W7" s="65">
        <v>5.1999999999999998E-3</v>
      </c>
      <c r="X7" s="66">
        <v>0.19950000000000001</v>
      </c>
      <c r="Y7" s="4"/>
      <c r="Z7" s="4"/>
      <c r="AA7" s="4"/>
    </row>
    <row r="8" spans="1:27" s="3" customFormat="1" ht="13.5" customHeight="1" x14ac:dyDescent="0.2">
      <c r="A8" s="47" t="s">
        <v>61</v>
      </c>
      <c r="B8" s="33">
        <v>412</v>
      </c>
      <c r="C8" s="15" t="s">
        <v>25</v>
      </c>
      <c r="D8" s="67">
        <v>5.2400000000000002E-2</v>
      </c>
      <c r="E8" s="68">
        <v>1.72E-2</v>
      </c>
      <c r="F8" s="68">
        <v>0.1147</v>
      </c>
      <c r="G8" s="68">
        <v>0</v>
      </c>
      <c r="H8" s="68">
        <v>6.9999999999999999E-4</v>
      </c>
      <c r="I8" s="68">
        <v>0</v>
      </c>
      <c r="J8" s="68">
        <v>1.2500000000000001E-2</v>
      </c>
      <c r="K8" s="68">
        <v>3.3999999999999998E-3</v>
      </c>
      <c r="L8" s="68">
        <v>2.1600000000000001E-2</v>
      </c>
      <c r="M8" s="68">
        <v>5.6599999999999998E-2</v>
      </c>
      <c r="N8" s="68">
        <v>1.47E-2</v>
      </c>
      <c r="O8" s="68">
        <v>0</v>
      </c>
      <c r="P8" s="68">
        <v>1.3899999999999999E-2</v>
      </c>
      <c r="Q8" s="68">
        <v>2.0999999999999999E-3</v>
      </c>
      <c r="R8" s="68">
        <v>0</v>
      </c>
      <c r="S8" s="68">
        <v>1.5E-3</v>
      </c>
      <c r="T8" s="68" t="e">
        <v>#DIV/0!</v>
      </c>
      <c r="U8" s="68">
        <v>3.8100000000000002E-2</v>
      </c>
      <c r="V8" s="68">
        <v>5.0000000000000001E-3</v>
      </c>
      <c r="W8" s="68">
        <v>8.9999999999999998E-4</v>
      </c>
      <c r="X8" s="66">
        <v>3.5999999999999997E-2</v>
      </c>
      <c r="Y8" s="4"/>
      <c r="Z8" s="4"/>
      <c r="AA8" s="4"/>
    </row>
    <row r="9" spans="1:27" s="3" customFormat="1" x14ac:dyDescent="0.2">
      <c r="A9" s="47" t="s">
        <v>62</v>
      </c>
      <c r="B9" s="34" t="s">
        <v>26</v>
      </c>
      <c r="C9" s="15" t="s">
        <v>27</v>
      </c>
      <c r="D9" s="67">
        <v>4.65E-2</v>
      </c>
      <c r="E9" s="68">
        <v>4.4999999999999997E-3</v>
      </c>
      <c r="F9" s="68">
        <v>3.9399999999999998E-2</v>
      </c>
      <c r="G9" s="68">
        <v>2.0500000000000001E-2</v>
      </c>
      <c r="H9" s="68">
        <v>1.5100000000000001E-2</v>
      </c>
      <c r="I9" s="68">
        <v>5.9999999999999995E-4</v>
      </c>
      <c r="J9" s="68">
        <v>1.17E-2</v>
      </c>
      <c r="K9" s="68">
        <v>2E-3</v>
      </c>
      <c r="L9" s="68">
        <v>7.1999999999999998E-3</v>
      </c>
      <c r="M9" s="68">
        <v>2.1600000000000001E-2</v>
      </c>
      <c r="N9" s="68">
        <v>5.5999999999999999E-3</v>
      </c>
      <c r="O9" s="68">
        <v>0</v>
      </c>
      <c r="P9" s="68">
        <v>6.3E-3</v>
      </c>
      <c r="Q9" s="68">
        <v>8.9999999999999993E-3</v>
      </c>
      <c r="R9" s="68">
        <v>0</v>
      </c>
      <c r="S9" s="68">
        <v>0</v>
      </c>
      <c r="T9" s="68" t="e">
        <v>#DIV/0!</v>
      </c>
      <c r="U9" s="68">
        <v>1.3599999999999999E-2</v>
      </c>
      <c r="V9" s="68">
        <v>1.9E-3</v>
      </c>
      <c r="W9" s="68">
        <v>2.0000000000000001E-4</v>
      </c>
      <c r="X9" s="66">
        <v>2.4500000000000001E-2</v>
      </c>
      <c r="Y9" s="4"/>
      <c r="Z9" s="4"/>
      <c r="AA9" s="4"/>
    </row>
    <row r="10" spans="1:27" s="42" customFormat="1" x14ac:dyDescent="0.2">
      <c r="A10" s="48" t="s">
        <v>63</v>
      </c>
      <c r="B10" s="37">
        <v>42</v>
      </c>
      <c r="C10" s="38" t="s">
        <v>64</v>
      </c>
      <c r="D10" s="69">
        <v>0.33029999999999998</v>
      </c>
      <c r="E10" s="70">
        <v>0.3271</v>
      </c>
      <c r="F10" s="70">
        <v>0.18609999999999999</v>
      </c>
      <c r="G10" s="70">
        <v>0.123</v>
      </c>
      <c r="H10" s="70">
        <v>0.223</v>
      </c>
      <c r="I10" s="70">
        <v>3.3099999999999997E-2</v>
      </c>
      <c r="J10" s="70">
        <v>5.9299999999999999E-2</v>
      </c>
      <c r="K10" s="70">
        <v>4.7199999999999999E-2</v>
      </c>
      <c r="L10" s="70">
        <v>0.18679999999999999</v>
      </c>
      <c r="M10" s="70">
        <v>0.27660000000000001</v>
      </c>
      <c r="N10" s="70">
        <v>0.41010000000000002</v>
      </c>
      <c r="O10" s="70">
        <v>3.6200000000000003E-2</v>
      </c>
      <c r="P10" s="70">
        <v>0.42630000000000001</v>
      </c>
      <c r="Q10" s="70">
        <v>0.66830000000000001</v>
      </c>
      <c r="R10" s="70">
        <v>0</v>
      </c>
      <c r="S10" s="70">
        <v>0.65600000000000003</v>
      </c>
      <c r="T10" s="70" t="e">
        <v>#DIV/0!</v>
      </c>
      <c r="U10" s="70">
        <v>0.3695</v>
      </c>
      <c r="V10" s="70">
        <v>0.32640000000000002</v>
      </c>
      <c r="W10" s="70">
        <v>0.5615</v>
      </c>
      <c r="X10" s="71">
        <v>0.31030000000000002</v>
      </c>
      <c r="Y10" s="41"/>
      <c r="Z10" s="41"/>
      <c r="AA10" s="41"/>
    </row>
    <row r="11" spans="1:27" s="3" customFormat="1" x14ac:dyDescent="0.2">
      <c r="A11" s="47" t="s">
        <v>65</v>
      </c>
      <c r="B11" s="33">
        <v>421</v>
      </c>
      <c r="C11" s="15" t="s">
        <v>28</v>
      </c>
      <c r="D11" s="67">
        <v>8.1199999999999994E-2</v>
      </c>
      <c r="E11" s="68">
        <v>1.9E-3</v>
      </c>
      <c r="F11" s="68">
        <v>6.7400000000000002E-2</v>
      </c>
      <c r="G11" s="68">
        <v>5.6500000000000002E-2</v>
      </c>
      <c r="H11" s="68">
        <v>2.0199999999999999E-2</v>
      </c>
      <c r="I11" s="68">
        <v>1.1000000000000001E-3</v>
      </c>
      <c r="J11" s="68">
        <v>6.8999999999999999E-3</v>
      </c>
      <c r="K11" s="68">
        <v>3.5000000000000001E-3</v>
      </c>
      <c r="L11" s="68">
        <v>8.9700000000000002E-2</v>
      </c>
      <c r="M11" s="68">
        <v>6.5000000000000002E-2</v>
      </c>
      <c r="N11" s="68">
        <v>0.1206</v>
      </c>
      <c r="O11" s="68">
        <v>2.8999999999999998E-3</v>
      </c>
      <c r="P11" s="68">
        <v>0.2109</v>
      </c>
      <c r="Q11" s="68">
        <v>2.7000000000000001E-3</v>
      </c>
      <c r="R11" s="68">
        <v>0</v>
      </c>
      <c r="S11" s="68">
        <v>5.1900000000000002E-2</v>
      </c>
      <c r="T11" s="68" t="e">
        <v>#DIV/0!</v>
      </c>
      <c r="U11" s="68">
        <v>3.6600000000000001E-2</v>
      </c>
      <c r="V11" s="68">
        <v>1.5299999999999999E-2</v>
      </c>
      <c r="W11" s="68">
        <v>5.4800000000000001E-2</v>
      </c>
      <c r="X11" s="66">
        <v>7.3599999999999999E-2</v>
      </c>
      <c r="Y11" s="4"/>
      <c r="Z11" s="4"/>
      <c r="AA11" s="4"/>
    </row>
    <row r="12" spans="1:27" s="3" customFormat="1" x14ac:dyDescent="0.2">
      <c r="A12" s="47" t="s">
        <v>66</v>
      </c>
      <c r="B12" s="33">
        <v>422</v>
      </c>
      <c r="C12" s="15" t="s">
        <v>29</v>
      </c>
      <c r="D12" s="67">
        <v>1.1299999999999999E-2</v>
      </c>
      <c r="E12" s="65">
        <v>1.1000000000000001E-3</v>
      </c>
      <c r="F12" s="65">
        <v>3.2000000000000002E-3</v>
      </c>
      <c r="G12" s="65">
        <v>2.1899999999999999E-2</v>
      </c>
      <c r="H12" s="65">
        <v>6.7299999999999999E-2</v>
      </c>
      <c r="I12" s="65">
        <v>0</v>
      </c>
      <c r="J12" s="65">
        <v>2.5100000000000001E-2</v>
      </c>
      <c r="K12" s="65">
        <v>0</v>
      </c>
      <c r="L12" s="65">
        <v>1.4E-3</v>
      </c>
      <c r="M12" s="65">
        <v>6.7000000000000002E-3</v>
      </c>
      <c r="N12" s="65">
        <v>5.9999999999999995E-4</v>
      </c>
      <c r="O12" s="65">
        <v>0</v>
      </c>
      <c r="P12" s="65">
        <v>1.1999999999999999E-3</v>
      </c>
      <c r="Q12" s="65">
        <v>2.9999999999999997E-4</v>
      </c>
      <c r="R12" s="65">
        <v>0</v>
      </c>
      <c r="S12" s="65">
        <v>0</v>
      </c>
      <c r="T12" s="65" t="e">
        <v>#DIV/0!</v>
      </c>
      <c r="U12" s="65">
        <v>1.5299999999999999E-2</v>
      </c>
      <c r="V12" s="65">
        <v>6.8900000000000003E-2</v>
      </c>
      <c r="W12" s="65">
        <v>0</v>
      </c>
      <c r="X12" s="66">
        <v>1.0699999999999999E-2</v>
      </c>
      <c r="Y12" s="4"/>
      <c r="Z12" s="4"/>
      <c r="AA12" s="4"/>
    </row>
    <row r="13" spans="1:27" s="3" customFormat="1" x14ac:dyDescent="0.2">
      <c r="A13" s="47" t="s">
        <v>67</v>
      </c>
      <c r="B13" s="33">
        <v>423</v>
      </c>
      <c r="C13" s="15" t="s">
        <v>30</v>
      </c>
      <c r="D13" s="67">
        <v>0.13389999999999999</v>
      </c>
      <c r="E13" s="68">
        <v>7.0499999999999993E-2</v>
      </c>
      <c r="F13" s="68">
        <v>1.8200000000000001E-2</v>
      </c>
      <c r="G13" s="68">
        <v>2.6599999999999999E-2</v>
      </c>
      <c r="H13" s="68">
        <v>0.1236</v>
      </c>
      <c r="I13" s="68">
        <v>5.7999999999999996E-3</v>
      </c>
      <c r="J13" s="68">
        <v>1.6899999999999998E-2</v>
      </c>
      <c r="K13" s="68">
        <v>2.2100000000000002E-2</v>
      </c>
      <c r="L13" s="68">
        <v>2.1600000000000001E-2</v>
      </c>
      <c r="M13" s="68">
        <v>0.10100000000000001</v>
      </c>
      <c r="N13" s="68">
        <v>5.3800000000000001E-2</v>
      </c>
      <c r="O13" s="68">
        <v>0</v>
      </c>
      <c r="P13" s="68">
        <v>1.9300000000000001E-2</v>
      </c>
      <c r="Q13" s="68">
        <v>7.5499999999999998E-2</v>
      </c>
      <c r="R13" s="68">
        <v>0</v>
      </c>
      <c r="S13" s="68">
        <v>2.3599999999999999E-2</v>
      </c>
      <c r="T13" s="68" t="e">
        <v>#DIV/0!</v>
      </c>
      <c r="U13" s="68">
        <v>0.1244</v>
      </c>
      <c r="V13" s="68">
        <v>0.12039999999999999</v>
      </c>
      <c r="W13" s="68">
        <v>8.0699999999999994E-2</v>
      </c>
      <c r="X13" s="66">
        <v>8.0600000000000005E-2</v>
      </c>
      <c r="Y13" s="4"/>
      <c r="Z13" s="4"/>
      <c r="AA13" s="4"/>
    </row>
    <row r="14" spans="1:27" s="3" customFormat="1" x14ac:dyDescent="0.2">
      <c r="A14" s="47" t="s">
        <v>68</v>
      </c>
      <c r="B14" s="33">
        <v>424</v>
      </c>
      <c r="C14" s="15" t="s">
        <v>31</v>
      </c>
      <c r="D14" s="67">
        <v>3.3000000000000002E-2</v>
      </c>
      <c r="E14" s="68">
        <v>8.8999999999999996E-2</v>
      </c>
      <c r="F14" s="68">
        <v>5.1000000000000004E-3</v>
      </c>
      <c r="G14" s="68">
        <v>3.0999999999999999E-3</v>
      </c>
      <c r="H14" s="68">
        <v>2.0999999999999999E-3</v>
      </c>
      <c r="I14" s="68">
        <v>2.1399999999999999E-2</v>
      </c>
      <c r="J14" s="68">
        <v>1.4E-3</v>
      </c>
      <c r="K14" s="68">
        <v>1.46E-2</v>
      </c>
      <c r="L14" s="68">
        <v>3.5000000000000003E-2</v>
      </c>
      <c r="M14" s="68">
        <v>7.0099999999999996E-2</v>
      </c>
      <c r="N14" s="68">
        <v>0.13200000000000001</v>
      </c>
      <c r="O14" s="68">
        <v>1.38E-2</v>
      </c>
      <c r="P14" s="68">
        <v>7.3800000000000004E-2</v>
      </c>
      <c r="Q14" s="68">
        <v>0.54069999999999996</v>
      </c>
      <c r="R14" s="68">
        <v>0</v>
      </c>
      <c r="S14" s="68">
        <v>0.29160000000000003</v>
      </c>
      <c r="T14" s="68" t="e">
        <v>#DIV/0!</v>
      </c>
      <c r="U14" s="68">
        <v>0.15129999999999999</v>
      </c>
      <c r="V14" s="68">
        <v>0.11700000000000001</v>
      </c>
      <c r="W14" s="68">
        <v>0.40679999999999999</v>
      </c>
      <c r="X14" s="66">
        <v>8.1900000000000001E-2</v>
      </c>
      <c r="Y14" s="4"/>
      <c r="Z14" s="4"/>
      <c r="AA14" s="4"/>
    </row>
    <row r="15" spans="1:27" s="3" customFormat="1" x14ac:dyDescent="0.2">
      <c r="A15" s="47" t="s">
        <v>69</v>
      </c>
      <c r="B15" s="33">
        <v>425</v>
      </c>
      <c r="C15" s="15" t="s">
        <v>32</v>
      </c>
      <c r="D15" s="67">
        <v>3.2500000000000001E-2</v>
      </c>
      <c r="E15" s="68">
        <v>0.13100000000000001</v>
      </c>
      <c r="F15" s="68">
        <v>1.5699999999999999E-2</v>
      </c>
      <c r="G15" s="68">
        <v>6.7000000000000002E-3</v>
      </c>
      <c r="H15" s="68">
        <v>4.8999999999999998E-3</v>
      </c>
      <c r="I15" s="68">
        <v>3.8999999999999998E-3</v>
      </c>
      <c r="J15" s="68">
        <v>2.5999999999999999E-3</v>
      </c>
      <c r="K15" s="68">
        <v>5.9999999999999995E-4</v>
      </c>
      <c r="L15" s="68">
        <v>2.29E-2</v>
      </c>
      <c r="M15" s="68">
        <v>1.6299999999999999E-2</v>
      </c>
      <c r="N15" s="68">
        <v>8.8099999999999998E-2</v>
      </c>
      <c r="O15" s="68">
        <v>1.9400000000000001E-2</v>
      </c>
      <c r="P15" s="68">
        <v>9.2999999999999999E-2</v>
      </c>
      <c r="Q15" s="68">
        <v>4.0899999999999999E-2</v>
      </c>
      <c r="R15" s="68">
        <v>0</v>
      </c>
      <c r="S15" s="68">
        <v>0.2681</v>
      </c>
      <c r="T15" s="68" t="e">
        <v>#DIV/0!</v>
      </c>
      <c r="U15" s="68">
        <v>1.49E-2</v>
      </c>
      <c r="V15" s="68">
        <v>2.2000000000000001E-3</v>
      </c>
      <c r="W15" s="68">
        <v>8.8000000000000005E-3</v>
      </c>
      <c r="X15" s="66">
        <v>3.6700000000000003E-2</v>
      </c>
      <c r="Y15" s="4"/>
      <c r="Z15" s="4"/>
      <c r="AA15" s="4"/>
    </row>
    <row r="16" spans="1:27" s="3" customFormat="1" x14ac:dyDescent="0.2">
      <c r="A16" s="47" t="s">
        <v>70</v>
      </c>
      <c r="B16" s="33">
        <v>426</v>
      </c>
      <c r="C16" s="15" t="s">
        <v>33</v>
      </c>
      <c r="D16" s="67">
        <v>3.8399999999999997E-2</v>
      </c>
      <c r="E16" s="68">
        <v>3.3599999999999998E-2</v>
      </c>
      <c r="F16" s="68">
        <v>7.6499999999999999E-2</v>
      </c>
      <c r="G16" s="68">
        <v>8.0999999999999996E-3</v>
      </c>
      <c r="H16" s="68">
        <v>5.0000000000000001E-3</v>
      </c>
      <c r="I16" s="68">
        <v>8.9999999999999998E-4</v>
      </c>
      <c r="J16" s="68">
        <v>6.4999999999999997E-3</v>
      </c>
      <c r="K16" s="68">
        <v>6.4000000000000003E-3</v>
      </c>
      <c r="L16" s="68">
        <v>1.6299999999999999E-2</v>
      </c>
      <c r="M16" s="68">
        <v>1.7500000000000002E-2</v>
      </c>
      <c r="N16" s="68">
        <v>1.5100000000000001E-2</v>
      </c>
      <c r="O16" s="68">
        <v>0</v>
      </c>
      <c r="P16" s="68">
        <v>2.8199999999999999E-2</v>
      </c>
      <c r="Q16" s="68">
        <v>8.2000000000000007E-3</v>
      </c>
      <c r="R16" s="68">
        <v>0</v>
      </c>
      <c r="S16" s="68">
        <v>2.07E-2</v>
      </c>
      <c r="T16" s="68" t="e">
        <v>#DIV/0!</v>
      </c>
      <c r="U16" s="68">
        <v>2.7E-2</v>
      </c>
      <c r="V16" s="68">
        <v>2.5999999999999999E-3</v>
      </c>
      <c r="W16" s="68">
        <v>1.03E-2</v>
      </c>
      <c r="X16" s="66">
        <v>2.6599999999999999E-2</v>
      </c>
      <c r="Y16" s="4"/>
      <c r="Z16" s="4"/>
      <c r="AA16" s="4"/>
    </row>
    <row r="17" spans="1:27" s="42" customFormat="1" x14ac:dyDescent="0.2">
      <c r="A17" s="48" t="s">
        <v>71</v>
      </c>
      <c r="B17" s="43">
        <v>43</v>
      </c>
      <c r="C17" s="38" t="s">
        <v>72</v>
      </c>
      <c r="D17" s="69">
        <v>2.9999999999999997E-4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70">
        <v>6.9999999999999999E-4</v>
      </c>
      <c r="O17" s="70">
        <v>0</v>
      </c>
      <c r="P17" s="70">
        <v>8.0000000000000004E-4</v>
      </c>
      <c r="Q17" s="70">
        <v>0</v>
      </c>
      <c r="R17" s="70">
        <v>0</v>
      </c>
      <c r="S17" s="70">
        <v>0</v>
      </c>
      <c r="T17" s="70" t="e">
        <v>#DIV/0!</v>
      </c>
      <c r="U17" s="70">
        <v>0</v>
      </c>
      <c r="V17" s="70">
        <v>2.0000000000000001E-4</v>
      </c>
      <c r="W17" s="70">
        <v>0</v>
      </c>
      <c r="X17" s="71">
        <v>2.0000000000000001E-4</v>
      </c>
      <c r="Y17" s="41"/>
      <c r="Z17" s="41"/>
      <c r="AA17" s="41"/>
    </row>
    <row r="18" spans="1:27" s="42" customFormat="1" ht="24" x14ac:dyDescent="0.2">
      <c r="A18" s="48" t="s">
        <v>73</v>
      </c>
      <c r="B18" s="43">
        <v>44</v>
      </c>
      <c r="C18" s="38" t="s">
        <v>106</v>
      </c>
      <c r="D18" s="69">
        <v>2.0799999999999999E-2</v>
      </c>
      <c r="E18" s="70">
        <v>1.1000000000000001E-3</v>
      </c>
      <c r="F18" s="70">
        <v>1E-4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1.2999999999999999E-3</v>
      </c>
      <c r="M18" s="70">
        <v>9.2999999999999992E-3</v>
      </c>
      <c r="N18" s="70">
        <v>5.0000000000000001E-3</v>
      </c>
      <c r="O18" s="70">
        <v>0</v>
      </c>
      <c r="P18" s="70">
        <v>2.0000000000000001E-4</v>
      </c>
      <c r="Q18" s="70">
        <v>0</v>
      </c>
      <c r="R18" s="70">
        <v>0</v>
      </c>
      <c r="S18" s="70">
        <v>0</v>
      </c>
      <c r="T18" s="70" t="e">
        <v>#DIV/0!</v>
      </c>
      <c r="U18" s="70">
        <v>0</v>
      </c>
      <c r="V18" s="70">
        <v>2.3E-3</v>
      </c>
      <c r="W18" s="70">
        <v>0</v>
      </c>
      <c r="X18" s="71">
        <v>8.6999999999999994E-3</v>
      </c>
      <c r="Y18" s="41"/>
      <c r="Z18" s="41"/>
      <c r="AA18" s="41"/>
    </row>
    <row r="19" spans="1:27" s="3" customFormat="1" x14ac:dyDescent="0.2">
      <c r="A19" s="47" t="s">
        <v>74</v>
      </c>
      <c r="B19" s="33">
        <v>441</v>
      </c>
      <c r="C19" s="15" t="s">
        <v>34</v>
      </c>
      <c r="D19" s="67">
        <v>1.7000000000000001E-2</v>
      </c>
      <c r="E19" s="68">
        <v>1.1000000000000001E-3</v>
      </c>
      <c r="F19" s="68">
        <v>1E-4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8.0000000000000004E-4</v>
      </c>
      <c r="M19" s="68">
        <v>8.9999999999999993E-3</v>
      </c>
      <c r="N19" s="68">
        <v>8.0000000000000004E-4</v>
      </c>
      <c r="O19" s="68">
        <v>0</v>
      </c>
      <c r="P19" s="68">
        <v>2.0000000000000001E-4</v>
      </c>
      <c r="Q19" s="68">
        <v>0</v>
      </c>
      <c r="R19" s="68">
        <v>0</v>
      </c>
      <c r="S19" s="68">
        <v>0</v>
      </c>
      <c r="T19" s="68" t="e">
        <v>#DIV/0!</v>
      </c>
      <c r="U19" s="68">
        <v>0</v>
      </c>
      <c r="V19" s="68">
        <v>2.0999999999999999E-3</v>
      </c>
      <c r="W19" s="68">
        <v>0</v>
      </c>
      <c r="X19" s="66">
        <v>6.6E-3</v>
      </c>
      <c r="Y19" s="4"/>
      <c r="Z19" s="4"/>
      <c r="AA19" s="4"/>
    </row>
    <row r="20" spans="1:27" s="3" customFormat="1" x14ac:dyDescent="0.2">
      <c r="A20" s="47" t="s">
        <v>75</v>
      </c>
      <c r="B20" s="33">
        <v>442</v>
      </c>
      <c r="C20" s="15" t="s">
        <v>35</v>
      </c>
      <c r="D20" s="67">
        <v>5.0000000000000001E-4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8">
        <v>0</v>
      </c>
      <c r="T20" s="68" t="e">
        <v>#DIV/0!</v>
      </c>
      <c r="U20" s="68">
        <v>0</v>
      </c>
      <c r="V20" s="68">
        <v>0</v>
      </c>
      <c r="W20" s="68">
        <v>0</v>
      </c>
      <c r="X20" s="66">
        <v>2.0000000000000001E-4</v>
      </c>
      <c r="Y20" s="4"/>
      <c r="Z20" s="4"/>
      <c r="AA20" s="4"/>
    </row>
    <row r="21" spans="1:27" s="3" customFormat="1" x14ac:dyDescent="0.2">
      <c r="A21" s="47" t="s">
        <v>76</v>
      </c>
      <c r="B21" s="33">
        <v>444</v>
      </c>
      <c r="C21" s="15" t="s">
        <v>36</v>
      </c>
      <c r="D21" s="67">
        <v>3.2000000000000002E-3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5.0000000000000001E-4</v>
      </c>
      <c r="M21" s="68">
        <v>2.0000000000000001E-4</v>
      </c>
      <c r="N21" s="68">
        <v>4.3E-3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 t="e">
        <v>#DIV/0!</v>
      </c>
      <c r="U21" s="68">
        <v>0</v>
      </c>
      <c r="V21" s="68">
        <v>2.0000000000000001E-4</v>
      </c>
      <c r="W21" s="68">
        <v>0</v>
      </c>
      <c r="X21" s="66">
        <v>1.9E-3</v>
      </c>
      <c r="Y21" s="4"/>
      <c r="Z21" s="4"/>
      <c r="AA21" s="4"/>
    </row>
    <row r="22" spans="1:27" s="42" customFormat="1" x14ac:dyDescent="0.2">
      <c r="A22" s="48" t="s">
        <v>77</v>
      </c>
      <c r="B22" s="43">
        <v>45</v>
      </c>
      <c r="C22" s="38" t="s">
        <v>78</v>
      </c>
      <c r="D22" s="69">
        <v>7.7000000000000002E-3</v>
      </c>
      <c r="E22" s="70">
        <v>2.4299999999999999E-2</v>
      </c>
      <c r="F22" s="70">
        <v>0</v>
      </c>
      <c r="G22" s="70">
        <v>0</v>
      </c>
      <c r="H22" s="70">
        <v>4.5999999999999999E-3</v>
      </c>
      <c r="I22" s="70">
        <v>1.6400000000000001E-2</v>
      </c>
      <c r="J22" s="70">
        <v>0</v>
      </c>
      <c r="K22" s="70">
        <v>7.1000000000000004E-3</v>
      </c>
      <c r="L22" s="70">
        <v>1.04E-2</v>
      </c>
      <c r="M22" s="70">
        <v>7.1300000000000002E-2</v>
      </c>
      <c r="N22" s="70">
        <v>0.11609999999999999</v>
      </c>
      <c r="O22" s="70">
        <v>0.80920000000000003</v>
      </c>
      <c r="P22" s="70">
        <v>0.20019999999999999</v>
      </c>
      <c r="Q22" s="70">
        <v>0.1055</v>
      </c>
      <c r="R22" s="70">
        <v>1</v>
      </c>
      <c r="S22" s="70">
        <v>0.1457</v>
      </c>
      <c r="T22" s="70" t="e">
        <v>#DIV/0!</v>
      </c>
      <c r="U22" s="70">
        <v>0.22620000000000001</v>
      </c>
      <c r="V22" s="70">
        <v>0.31</v>
      </c>
      <c r="W22" s="70">
        <v>0.27110000000000001</v>
      </c>
      <c r="X22" s="71">
        <v>5.7799999999999997E-2</v>
      </c>
      <c r="Y22" s="41"/>
      <c r="Z22" s="41"/>
      <c r="AA22" s="41"/>
    </row>
    <row r="23" spans="1:27" s="3" customFormat="1" ht="24" x14ac:dyDescent="0.2">
      <c r="A23" s="47" t="s">
        <v>79</v>
      </c>
      <c r="B23" s="33">
        <v>4511</v>
      </c>
      <c r="C23" s="15" t="s">
        <v>37</v>
      </c>
      <c r="D23" s="67">
        <v>7.4000000000000003E-3</v>
      </c>
      <c r="E23" s="68">
        <v>2.4299999999999999E-2</v>
      </c>
      <c r="F23" s="68">
        <v>0</v>
      </c>
      <c r="G23" s="68">
        <v>0</v>
      </c>
      <c r="H23" s="68">
        <v>4.5999999999999999E-3</v>
      </c>
      <c r="I23" s="68">
        <v>1.6400000000000001E-2</v>
      </c>
      <c r="J23" s="68">
        <v>0</v>
      </c>
      <c r="K23" s="68">
        <v>7.1000000000000004E-3</v>
      </c>
      <c r="L23" s="68">
        <v>1.04E-2</v>
      </c>
      <c r="M23" s="68">
        <v>7.1300000000000002E-2</v>
      </c>
      <c r="N23" s="68">
        <v>8.1500000000000003E-2</v>
      </c>
      <c r="O23" s="68">
        <v>0.67059999999999997</v>
      </c>
      <c r="P23" s="68">
        <v>0.20019999999999999</v>
      </c>
      <c r="Q23" s="68">
        <v>7.3300000000000004E-2</v>
      </c>
      <c r="R23" s="68">
        <v>0</v>
      </c>
      <c r="S23" s="68">
        <v>0.1457</v>
      </c>
      <c r="T23" s="68" t="e">
        <v>#DIV/0!</v>
      </c>
      <c r="U23" s="68">
        <v>0.19900000000000001</v>
      </c>
      <c r="V23" s="68">
        <v>0.28420000000000001</v>
      </c>
      <c r="W23" s="68">
        <v>0.18329999999999999</v>
      </c>
      <c r="X23" s="66">
        <v>4.6399999999999997E-2</v>
      </c>
      <c r="Y23" s="4"/>
      <c r="Z23" s="4"/>
      <c r="AA23" s="4"/>
    </row>
    <row r="24" spans="1:27" s="3" customFormat="1" ht="36" x14ac:dyDescent="0.2">
      <c r="A24" s="47" t="s">
        <v>80</v>
      </c>
      <c r="B24" s="33">
        <v>4512</v>
      </c>
      <c r="C24" s="15" t="s">
        <v>38</v>
      </c>
      <c r="D24" s="67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3.4200000000000001E-2</v>
      </c>
      <c r="O24" s="68">
        <v>0.1386</v>
      </c>
      <c r="P24" s="68">
        <v>0</v>
      </c>
      <c r="Q24" s="68">
        <v>2.7099999999999999E-2</v>
      </c>
      <c r="R24" s="68">
        <v>1</v>
      </c>
      <c r="S24" s="68">
        <v>0</v>
      </c>
      <c r="T24" s="68" t="e">
        <v>#DIV/0!</v>
      </c>
      <c r="U24" s="68">
        <v>2.7199999999999998E-2</v>
      </c>
      <c r="V24" s="68">
        <v>1.1000000000000001E-3</v>
      </c>
      <c r="W24" s="68">
        <v>2E-3</v>
      </c>
      <c r="X24" s="66">
        <v>8.0999999999999996E-3</v>
      </c>
      <c r="Y24" s="4"/>
      <c r="Z24" s="4"/>
      <c r="AA24" s="4"/>
    </row>
    <row r="25" spans="1:27" s="3" customFormat="1" ht="24" x14ac:dyDescent="0.2">
      <c r="A25" s="47" t="s">
        <v>81</v>
      </c>
      <c r="B25" s="33" t="s">
        <v>39</v>
      </c>
      <c r="C25" s="15" t="s">
        <v>40</v>
      </c>
      <c r="D25" s="67">
        <v>2.9999999999999997E-4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5.0000000000000001E-4</v>
      </c>
      <c r="O25" s="68">
        <v>0</v>
      </c>
      <c r="P25" s="68">
        <v>0</v>
      </c>
      <c r="Q25" s="68">
        <v>5.0000000000000001E-3</v>
      </c>
      <c r="R25" s="68">
        <v>0</v>
      </c>
      <c r="S25" s="68">
        <v>0</v>
      </c>
      <c r="T25" s="68" t="e">
        <v>#DIV/0!</v>
      </c>
      <c r="U25" s="68">
        <v>0</v>
      </c>
      <c r="V25" s="68">
        <v>1.77E-2</v>
      </c>
      <c r="W25" s="68">
        <v>8.5900000000000004E-2</v>
      </c>
      <c r="X25" s="66">
        <v>3.0999999999999999E-3</v>
      </c>
      <c r="Y25" s="4"/>
      <c r="Z25" s="4"/>
      <c r="AA25" s="4"/>
    </row>
    <row r="26" spans="1:27" s="3" customFormat="1" ht="24" x14ac:dyDescent="0.2">
      <c r="A26" s="47" t="s">
        <v>82</v>
      </c>
      <c r="B26" s="33" t="s">
        <v>41</v>
      </c>
      <c r="C26" s="15" t="s">
        <v>42</v>
      </c>
      <c r="D26" s="67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 t="e">
        <v>#DIV/0!</v>
      </c>
      <c r="U26" s="68">
        <v>0</v>
      </c>
      <c r="V26" s="68">
        <v>7.0000000000000001E-3</v>
      </c>
      <c r="W26" s="68">
        <v>0</v>
      </c>
      <c r="X26" s="66">
        <v>2.0000000000000001E-4</v>
      </c>
      <c r="Y26" s="4"/>
      <c r="Z26" s="4"/>
      <c r="AA26" s="4"/>
    </row>
    <row r="27" spans="1:27" s="42" customFormat="1" x14ac:dyDescent="0.2">
      <c r="A27" s="48" t="s">
        <v>83</v>
      </c>
      <c r="B27" s="43">
        <v>46</v>
      </c>
      <c r="C27" s="38" t="s">
        <v>84</v>
      </c>
      <c r="D27" s="69">
        <v>2.4199999999999999E-2</v>
      </c>
      <c r="E27" s="70">
        <v>0.1951</v>
      </c>
      <c r="F27" s="70">
        <v>2.0000000000000001E-4</v>
      </c>
      <c r="G27" s="70">
        <v>0.78869999999999996</v>
      </c>
      <c r="H27" s="70">
        <v>0.5907</v>
      </c>
      <c r="I27" s="70">
        <v>0.92490000000000006</v>
      </c>
      <c r="J27" s="70">
        <v>1.4E-3</v>
      </c>
      <c r="K27" s="70">
        <v>0.48430000000000001</v>
      </c>
      <c r="L27" s="70">
        <v>3.8300000000000001E-2</v>
      </c>
      <c r="M27" s="70">
        <v>1.77E-2</v>
      </c>
      <c r="N27" s="70">
        <v>5.9799999999999999E-2</v>
      </c>
      <c r="O27" s="70">
        <v>1.47E-2</v>
      </c>
      <c r="P27" s="70">
        <v>6.2899999999999998E-2</v>
      </c>
      <c r="Q27" s="70">
        <v>5.7000000000000002E-3</v>
      </c>
      <c r="R27" s="70">
        <v>0</v>
      </c>
      <c r="S27" s="70">
        <v>0</v>
      </c>
      <c r="T27" s="70" t="e">
        <v>#DIV/0!</v>
      </c>
      <c r="U27" s="70">
        <v>6.3500000000000001E-2</v>
      </c>
      <c r="V27" s="70">
        <v>8.09E-2</v>
      </c>
      <c r="W27" s="70">
        <v>8.2000000000000003E-2</v>
      </c>
      <c r="X27" s="71">
        <v>0.127</v>
      </c>
      <c r="Y27" s="41"/>
      <c r="Z27" s="41"/>
      <c r="AA27" s="41"/>
    </row>
    <row r="28" spans="1:27" s="3" customFormat="1" ht="15" customHeight="1" x14ac:dyDescent="0.2">
      <c r="A28" s="47" t="s">
        <v>85</v>
      </c>
      <c r="B28" s="33">
        <v>4631</v>
      </c>
      <c r="C28" s="15" t="s">
        <v>43</v>
      </c>
      <c r="D28" s="67">
        <v>2.1100000000000001E-2</v>
      </c>
      <c r="E28" s="68">
        <v>0.1845</v>
      </c>
      <c r="F28" s="68">
        <v>0</v>
      </c>
      <c r="G28" s="68">
        <v>0.74780000000000002</v>
      </c>
      <c r="H28" s="68">
        <v>0.55100000000000005</v>
      </c>
      <c r="I28" s="68">
        <v>0.55449999999999999</v>
      </c>
      <c r="J28" s="68">
        <v>1.4E-3</v>
      </c>
      <c r="K28" s="68">
        <v>0.43559999999999999</v>
      </c>
      <c r="L28" s="68">
        <v>2.1600000000000001E-2</v>
      </c>
      <c r="M28" s="68">
        <v>1.3100000000000001E-2</v>
      </c>
      <c r="N28" s="68">
        <v>5.5999999999999999E-3</v>
      </c>
      <c r="O28" s="68">
        <v>0</v>
      </c>
      <c r="P28" s="68">
        <v>6.2700000000000006E-2</v>
      </c>
      <c r="Q28" s="68">
        <v>5.3E-3</v>
      </c>
      <c r="R28" s="68">
        <v>0</v>
      </c>
      <c r="S28" s="68">
        <v>0</v>
      </c>
      <c r="T28" s="68" t="e">
        <v>#DIV/0!</v>
      </c>
      <c r="U28" s="68">
        <v>3.5000000000000001E-3</v>
      </c>
      <c r="V28" s="68">
        <v>3.5200000000000002E-2</v>
      </c>
      <c r="W28" s="68">
        <v>4.8899999999999999E-2</v>
      </c>
      <c r="X28" s="66">
        <v>0.1026</v>
      </c>
      <c r="Y28" s="4"/>
      <c r="Z28" s="4"/>
      <c r="AA28" s="4"/>
    </row>
    <row r="29" spans="1:27" s="3" customFormat="1" ht="24" x14ac:dyDescent="0.2">
      <c r="A29" s="47" t="s">
        <v>86</v>
      </c>
      <c r="B29" s="33">
        <v>4632</v>
      </c>
      <c r="C29" s="15" t="s">
        <v>44</v>
      </c>
      <c r="D29" s="67">
        <v>2.0999999999999999E-3</v>
      </c>
      <c r="E29" s="68">
        <v>0</v>
      </c>
      <c r="F29" s="68">
        <v>0</v>
      </c>
      <c r="G29" s="68">
        <v>2.58E-2</v>
      </c>
      <c r="H29" s="68">
        <v>1.35E-2</v>
      </c>
      <c r="I29" s="68">
        <v>0.21890000000000001</v>
      </c>
      <c r="J29" s="68">
        <v>0</v>
      </c>
      <c r="K29" s="68">
        <v>1E-3</v>
      </c>
      <c r="L29" s="68">
        <v>0</v>
      </c>
      <c r="M29" s="68">
        <v>0</v>
      </c>
      <c r="N29" s="68">
        <v>2.93E-2</v>
      </c>
      <c r="O29" s="68">
        <v>1.47E-2</v>
      </c>
      <c r="P29" s="68">
        <v>0</v>
      </c>
      <c r="Q29" s="68">
        <v>4.0000000000000002E-4</v>
      </c>
      <c r="R29" s="68">
        <v>0</v>
      </c>
      <c r="S29" s="68">
        <v>0</v>
      </c>
      <c r="T29" s="68" t="e">
        <v>#DIV/0!</v>
      </c>
      <c r="U29" s="68">
        <v>3.0999999999999999E-3</v>
      </c>
      <c r="V29" s="68">
        <v>0</v>
      </c>
      <c r="W29" s="68">
        <v>2.1299999999999999E-2</v>
      </c>
      <c r="X29" s="66">
        <v>1.1299999999999999E-2</v>
      </c>
      <c r="Y29" s="4"/>
      <c r="Z29" s="4"/>
      <c r="AA29" s="4"/>
    </row>
    <row r="30" spans="1:27" s="3" customFormat="1" ht="24" x14ac:dyDescent="0.2">
      <c r="A30" s="47" t="s">
        <v>87</v>
      </c>
      <c r="B30" s="33">
        <v>464</v>
      </c>
      <c r="C30" s="15" t="s">
        <v>45</v>
      </c>
      <c r="D30" s="67">
        <v>2.9999999999999997E-4</v>
      </c>
      <c r="E30" s="68">
        <v>0</v>
      </c>
      <c r="F30" s="68">
        <v>0</v>
      </c>
      <c r="G30" s="68">
        <v>0</v>
      </c>
      <c r="H30" s="68">
        <v>0</v>
      </c>
      <c r="I30" s="68">
        <v>6.9000000000000006E-2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 t="e">
        <v>#DIV/0!</v>
      </c>
      <c r="U30" s="68">
        <v>0</v>
      </c>
      <c r="V30" s="68">
        <v>1.61E-2</v>
      </c>
      <c r="W30" s="68">
        <v>0</v>
      </c>
      <c r="X30" s="66">
        <v>1.2999999999999999E-3</v>
      </c>
      <c r="Y30" s="4"/>
      <c r="Z30" s="4"/>
      <c r="AA30" s="4"/>
    </row>
    <row r="31" spans="1:27" s="3" customFormat="1" x14ac:dyDescent="0.2">
      <c r="A31" s="47" t="s">
        <v>88</v>
      </c>
      <c r="B31" s="33">
        <v>465</v>
      </c>
      <c r="C31" s="15" t="s">
        <v>46</v>
      </c>
      <c r="D31" s="67">
        <v>8.0000000000000004E-4</v>
      </c>
      <c r="E31" s="68">
        <v>1.0699999999999999E-2</v>
      </c>
      <c r="F31" s="68">
        <v>2.0000000000000001E-4</v>
      </c>
      <c r="G31" s="68">
        <v>1.5100000000000001E-2</v>
      </c>
      <c r="H31" s="68">
        <v>2.6100000000000002E-2</v>
      </c>
      <c r="I31" s="68">
        <v>8.2600000000000007E-2</v>
      </c>
      <c r="J31" s="68">
        <v>0</v>
      </c>
      <c r="K31" s="68">
        <v>4.7699999999999999E-2</v>
      </c>
      <c r="L31" s="68">
        <v>1.67E-2</v>
      </c>
      <c r="M31" s="68">
        <v>4.5999999999999999E-3</v>
      </c>
      <c r="N31" s="68">
        <v>2.4899999999999999E-2</v>
      </c>
      <c r="O31" s="68">
        <v>0</v>
      </c>
      <c r="P31" s="68">
        <v>2.9999999999999997E-4</v>
      </c>
      <c r="Q31" s="68">
        <v>0</v>
      </c>
      <c r="R31" s="68">
        <v>0</v>
      </c>
      <c r="S31" s="68">
        <v>0</v>
      </c>
      <c r="T31" s="68" t="e">
        <v>#DIV/0!</v>
      </c>
      <c r="U31" s="68">
        <v>5.6899999999999999E-2</v>
      </c>
      <c r="V31" s="68">
        <v>2.9600000000000001E-2</v>
      </c>
      <c r="W31" s="68">
        <v>1.18E-2</v>
      </c>
      <c r="X31" s="66">
        <v>1.18E-2</v>
      </c>
      <c r="Y31" s="4"/>
      <c r="Z31" s="4"/>
      <c r="AA31" s="4"/>
    </row>
    <row r="32" spans="1:27" s="42" customFormat="1" x14ac:dyDescent="0.2">
      <c r="A32" s="48" t="s">
        <v>89</v>
      </c>
      <c r="B32" s="43">
        <v>472</v>
      </c>
      <c r="C32" s="38" t="s">
        <v>90</v>
      </c>
      <c r="D32" s="69">
        <v>1.0800000000000001E-2</v>
      </c>
      <c r="E32" s="70">
        <v>2.5000000000000001E-3</v>
      </c>
      <c r="F32" s="70">
        <v>8.0999999999999996E-3</v>
      </c>
      <c r="G32" s="70">
        <v>6.4000000000000001E-2</v>
      </c>
      <c r="H32" s="70">
        <v>0.15959999999999999</v>
      </c>
      <c r="I32" s="70">
        <v>0</v>
      </c>
      <c r="J32" s="70">
        <v>0.84450000000000003</v>
      </c>
      <c r="K32" s="70">
        <v>0.39100000000000001</v>
      </c>
      <c r="L32" s="70">
        <v>2.3999999999999998E-3</v>
      </c>
      <c r="M32" s="70">
        <v>5.7000000000000002E-3</v>
      </c>
      <c r="N32" s="70">
        <v>0</v>
      </c>
      <c r="O32" s="70">
        <v>0</v>
      </c>
      <c r="P32" s="70">
        <v>1E-4</v>
      </c>
      <c r="Q32" s="70">
        <v>0</v>
      </c>
      <c r="R32" s="70">
        <v>0</v>
      </c>
      <c r="S32" s="70">
        <v>0</v>
      </c>
      <c r="T32" s="70" t="e">
        <v>#DIV/0!</v>
      </c>
      <c r="U32" s="70">
        <v>0</v>
      </c>
      <c r="V32" s="70">
        <v>0.1133</v>
      </c>
      <c r="W32" s="70">
        <v>0</v>
      </c>
      <c r="X32" s="71">
        <v>4.5900000000000003E-2</v>
      </c>
      <c r="Y32" s="41"/>
      <c r="Z32" s="41"/>
      <c r="AA32" s="41"/>
    </row>
    <row r="33" spans="1:27" s="42" customFormat="1" x14ac:dyDescent="0.2">
      <c r="A33" s="48" t="s">
        <v>91</v>
      </c>
      <c r="B33" s="43">
        <v>48</v>
      </c>
      <c r="C33" s="38" t="s">
        <v>92</v>
      </c>
      <c r="D33" s="69">
        <v>7.5600000000000001E-2</v>
      </c>
      <c r="E33" s="70">
        <v>0.13100000000000001</v>
      </c>
      <c r="F33" s="70">
        <v>4.3E-3</v>
      </c>
      <c r="G33" s="70">
        <v>8.9999999999999998E-4</v>
      </c>
      <c r="H33" s="70">
        <v>4.0000000000000002E-4</v>
      </c>
      <c r="I33" s="70">
        <v>4.1000000000000003E-3</v>
      </c>
      <c r="J33" s="70">
        <v>1E-4</v>
      </c>
      <c r="K33" s="70">
        <v>4.5400000000000003E-2</v>
      </c>
      <c r="L33" s="70">
        <v>0.55320000000000003</v>
      </c>
      <c r="M33" s="70">
        <v>0.17649999999999999</v>
      </c>
      <c r="N33" s="70">
        <v>1.2500000000000001E-2</v>
      </c>
      <c r="O33" s="70">
        <v>0</v>
      </c>
      <c r="P33" s="70">
        <v>4.4299999999999999E-2</v>
      </c>
      <c r="Q33" s="70">
        <v>2.0799999999999999E-2</v>
      </c>
      <c r="R33" s="70">
        <v>0</v>
      </c>
      <c r="S33" s="70">
        <v>0</v>
      </c>
      <c r="T33" s="70" t="e">
        <v>#DIV/0!</v>
      </c>
      <c r="U33" s="70">
        <v>6.54E-2</v>
      </c>
      <c r="V33" s="70">
        <v>3.7100000000000001E-2</v>
      </c>
      <c r="W33" s="70">
        <v>8.8000000000000005E-3</v>
      </c>
      <c r="X33" s="71">
        <v>6.5100000000000005E-2</v>
      </c>
      <c r="Y33" s="41"/>
      <c r="Z33" s="41"/>
      <c r="AA33" s="41"/>
    </row>
    <row r="34" spans="1:27" s="42" customFormat="1" x14ac:dyDescent="0.2">
      <c r="A34" s="48" t="s">
        <v>93</v>
      </c>
      <c r="B34" s="43">
        <v>49</v>
      </c>
      <c r="C34" s="38" t="s">
        <v>94</v>
      </c>
      <c r="D34" s="69">
        <v>0</v>
      </c>
      <c r="E34" s="70">
        <v>0</v>
      </c>
      <c r="F34" s="70">
        <v>2.0000000000000001E-4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 t="e">
        <v>#DIV/0!</v>
      </c>
      <c r="U34" s="70">
        <v>0</v>
      </c>
      <c r="V34" s="70">
        <v>0</v>
      </c>
      <c r="W34" s="70">
        <v>0</v>
      </c>
      <c r="X34" s="71">
        <v>0</v>
      </c>
      <c r="Y34" s="41"/>
      <c r="Z34" s="41"/>
      <c r="AA34" s="41"/>
    </row>
    <row r="35" spans="1:27" s="3" customFormat="1" x14ac:dyDescent="0.2">
      <c r="A35" s="47" t="s">
        <v>95</v>
      </c>
      <c r="B35" s="33">
        <v>49911</v>
      </c>
      <c r="C35" s="15" t="s">
        <v>47</v>
      </c>
      <c r="D35" s="67">
        <v>0</v>
      </c>
      <c r="E35" s="68">
        <v>0</v>
      </c>
      <c r="F35" s="68">
        <v>2.0000000000000001E-4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 t="e">
        <v>#DIV/0!</v>
      </c>
      <c r="U35" s="68">
        <v>0</v>
      </c>
      <c r="V35" s="68">
        <v>0</v>
      </c>
      <c r="W35" s="68">
        <v>0</v>
      </c>
      <c r="X35" s="66">
        <v>0</v>
      </c>
      <c r="Y35" s="4"/>
      <c r="Z35" s="4"/>
      <c r="AA35" s="4"/>
    </row>
    <row r="36" spans="1:27" s="3" customFormat="1" x14ac:dyDescent="0.2">
      <c r="A36" s="47" t="s">
        <v>96</v>
      </c>
      <c r="B36" s="33">
        <v>49912</v>
      </c>
      <c r="C36" s="15" t="s">
        <v>48</v>
      </c>
      <c r="D36" s="67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 t="e">
        <v>#DIV/0!</v>
      </c>
      <c r="U36" s="68">
        <v>0</v>
      </c>
      <c r="V36" s="68">
        <v>0</v>
      </c>
      <c r="W36" s="68">
        <v>0</v>
      </c>
      <c r="X36" s="66">
        <v>0</v>
      </c>
      <c r="Y36" s="4"/>
      <c r="Z36" s="4"/>
      <c r="AA36" s="4"/>
    </row>
    <row r="37" spans="1:27" s="42" customFormat="1" x14ac:dyDescent="0.2">
      <c r="A37" s="48" t="s">
        <v>97</v>
      </c>
      <c r="B37" s="43">
        <v>5</v>
      </c>
      <c r="C37" s="38" t="s">
        <v>98</v>
      </c>
      <c r="D37" s="69">
        <v>6.6500000000000004E-2</v>
      </c>
      <c r="E37" s="70">
        <v>0.2016</v>
      </c>
      <c r="F37" s="70">
        <v>1.2699999999999999E-2</v>
      </c>
      <c r="G37" s="70">
        <v>2.5000000000000001E-3</v>
      </c>
      <c r="H37" s="70">
        <v>2E-3</v>
      </c>
      <c r="I37" s="70">
        <v>2.0899999999999998E-2</v>
      </c>
      <c r="J37" s="70">
        <v>2.0000000000000001E-4</v>
      </c>
      <c r="K37" s="70">
        <v>6.9999999999999999E-4</v>
      </c>
      <c r="L37" s="70">
        <v>4.8800000000000003E-2</v>
      </c>
      <c r="M37" s="70">
        <v>5.28E-2</v>
      </c>
      <c r="N37" s="70">
        <v>0.28539999999999999</v>
      </c>
      <c r="O37" s="70">
        <v>0.1399</v>
      </c>
      <c r="P37" s="70">
        <v>0.15809999999999999</v>
      </c>
      <c r="Q37" s="70">
        <v>0.16889999999999999</v>
      </c>
      <c r="R37" s="70">
        <v>0</v>
      </c>
      <c r="S37" s="70">
        <v>0.18820000000000001</v>
      </c>
      <c r="T37" s="70" t="e">
        <v>#DIV/0!</v>
      </c>
      <c r="U37" s="70">
        <v>1.29E-2</v>
      </c>
      <c r="V37" s="70">
        <v>8.72E-2</v>
      </c>
      <c r="W37" s="70">
        <v>7.0300000000000001E-2</v>
      </c>
      <c r="X37" s="71">
        <v>9.7900000000000001E-2</v>
      </c>
      <c r="Y37" s="41"/>
      <c r="Z37" s="41"/>
      <c r="AA37" s="41"/>
    </row>
    <row r="38" spans="1:27" s="42" customFormat="1" x14ac:dyDescent="0.2">
      <c r="A38" s="48" t="s">
        <v>99</v>
      </c>
      <c r="B38" s="43">
        <v>61</v>
      </c>
      <c r="C38" s="38" t="s">
        <v>100</v>
      </c>
      <c r="D38" s="69">
        <v>7.2999999999999995E-2</v>
      </c>
      <c r="E38" s="70">
        <v>0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  <c r="K38" s="70">
        <v>0</v>
      </c>
      <c r="L38" s="70">
        <v>8.8999999999999999E-3</v>
      </c>
      <c r="M38" s="70">
        <v>0</v>
      </c>
      <c r="N38" s="70">
        <v>5.1000000000000004E-3</v>
      </c>
      <c r="O38" s="70">
        <v>0</v>
      </c>
      <c r="P38" s="70">
        <v>8.8000000000000005E-3</v>
      </c>
      <c r="Q38" s="70">
        <v>0</v>
      </c>
      <c r="R38" s="70">
        <v>0</v>
      </c>
      <c r="S38" s="70">
        <v>0</v>
      </c>
      <c r="T38" s="70" t="e">
        <v>#DIV/0!</v>
      </c>
      <c r="U38" s="70">
        <v>0</v>
      </c>
      <c r="V38" s="70">
        <v>4.8999999999999998E-3</v>
      </c>
      <c r="W38" s="70">
        <v>0</v>
      </c>
      <c r="X38" s="71">
        <v>2.6100000000000002E-2</v>
      </c>
      <c r="Y38" s="41"/>
      <c r="Z38" s="41"/>
      <c r="AA38" s="41"/>
    </row>
    <row r="39" spans="1:27" s="3" customFormat="1" ht="24" x14ac:dyDescent="0.2">
      <c r="A39" s="47" t="s">
        <v>101</v>
      </c>
      <c r="B39" s="33">
        <v>611</v>
      </c>
      <c r="C39" s="15" t="s">
        <v>49</v>
      </c>
      <c r="D39" s="67">
        <v>7.2999999999999995E-2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8.8999999999999999E-3</v>
      </c>
      <c r="M39" s="68">
        <v>0</v>
      </c>
      <c r="N39" s="68">
        <v>5.1000000000000004E-3</v>
      </c>
      <c r="O39" s="68">
        <v>0</v>
      </c>
      <c r="P39" s="68">
        <v>8.8000000000000005E-3</v>
      </c>
      <c r="Q39" s="68">
        <v>0</v>
      </c>
      <c r="R39" s="68">
        <v>0</v>
      </c>
      <c r="S39" s="68">
        <v>0</v>
      </c>
      <c r="T39" s="68" t="e">
        <v>#DIV/0!</v>
      </c>
      <c r="U39" s="68">
        <v>0</v>
      </c>
      <c r="V39" s="68">
        <v>4.8999999999999998E-3</v>
      </c>
      <c r="W39" s="68">
        <v>0</v>
      </c>
      <c r="X39" s="66">
        <v>2.6100000000000002E-2</v>
      </c>
      <c r="Y39" s="4"/>
      <c r="Z39" s="4"/>
      <c r="AA39" s="4"/>
    </row>
    <row r="40" spans="1:27" s="3" customFormat="1" x14ac:dyDescent="0.2">
      <c r="A40" s="47" t="s">
        <v>102</v>
      </c>
      <c r="B40" s="33">
        <v>612</v>
      </c>
      <c r="C40" s="15" t="s">
        <v>50</v>
      </c>
      <c r="D40" s="67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 t="e">
        <v>#DIV/0!</v>
      </c>
      <c r="U40" s="68">
        <v>0</v>
      </c>
      <c r="V40" s="68">
        <v>0</v>
      </c>
      <c r="W40" s="68">
        <v>0</v>
      </c>
      <c r="X40" s="66">
        <v>0</v>
      </c>
      <c r="Y40" s="4"/>
      <c r="Z40" s="4"/>
      <c r="AA40" s="4"/>
    </row>
    <row r="41" spans="1:27" s="3" customFormat="1" x14ac:dyDescent="0.2">
      <c r="A41" s="47" t="s">
        <v>103</v>
      </c>
      <c r="B41" s="33">
        <v>614</v>
      </c>
      <c r="C41" s="15" t="s">
        <v>51</v>
      </c>
      <c r="D41" s="67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 t="e">
        <v>#DIV/0!</v>
      </c>
      <c r="U41" s="68">
        <v>0</v>
      </c>
      <c r="V41" s="68">
        <v>0</v>
      </c>
      <c r="W41" s="68">
        <v>0</v>
      </c>
      <c r="X41" s="66">
        <v>0</v>
      </c>
      <c r="Y41" s="4"/>
      <c r="Z41" s="4"/>
      <c r="AA41" s="4"/>
    </row>
    <row r="42" spans="1:27" s="42" customFormat="1" ht="13.5" thickBot="1" x14ac:dyDescent="0.25">
      <c r="A42" s="51" t="s">
        <v>104</v>
      </c>
      <c r="B42" s="52">
        <v>62</v>
      </c>
      <c r="C42" s="53" t="s">
        <v>105</v>
      </c>
      <c r="D42" s="72">
        <v>1E-4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3.3999999999999998E-3</v>
      </c>
      <c r="O42" s="73">
        <v>0</v>
      </c>
      <c r="P42" s="73">
        <v>0</v>
      </c>
      <c r="Q42" s="73">
        <v>7.9000000000000008E-3</v>
      </c>
      <c r="R42" s="73">
        <v>0</v>
      </c>
      <c r="S42" s="73">
        <v>0</v>
      </c>
      <c r="T42" s="73" t="e">
        <v>#DIV/0!</v>
      </c>
      <c r="U42" s="73">
        <v>0</v>
      </c>
      <c r="V42" s="73">
        <v>4.0000000000000001E-3</v>
      </c>
      <c r="W42" s="73">
        <v>0</v>
      </c>
      <c r="X42" s="74">
        <v>1.1000000000000001E-3</v>
      </c>
      <c r="Y42" s="41"/>
      <c r="Z42" s="41"/>
      <c r="AA42" s="41"/>
    </row>
    <row r="43" spans="1:27" s="3" customFormat="1" ht="14.25" thickTop="1" thickBot="1" x14ac:dyDescent="0.25">
      <c r="A43" s="57"/>
      <c r="B43" s="57"/>
      <c r="C43" s="58"/>
      <c r="D43" s="75">
        <v>1</v>
      </c>
      <c r="E43" s="76">
        <v>1</v>
      </c>
      <c r="F43" s="76">
        <v>1</v>
      </c>
      <c r="G43" s="76">
        <v>1</v>
      </c>
      <c r="H43" s="76">
        <v>1</v>
      </c>
      <c r="I43" s="76">
        <v>1</v>
      </c>
      <c r="J43" s="76">
        <v>1</v>
      </c>
      <c r="K43" s="76">
        <v>1</v>
      </c>
      <c r="L43" s="76">
        <v>1</v>
      </c>
      <c r="M43" s="76">
        <v>1</v>
      </c>
      <c r="N43" s="76">
        <v>1</v>
      </c>
      <c r="O43" s="76">
        <v>1</v>
      </c>
      <c r="P43" s="76">
        <v>1</v>
      </c>
      <c r="Q43" s="76">
        <v>1</v>
      </c>
      <c r="R43" s="76">
        <v>1</v>
      </c>
      <c r="S43" s="76">
        <v>1</v>
      </c>
      <c r="T43" s="76" t="e">
        <v>#DIV/0!</v>
      </c>
      <c r="U43" s="76">
        <v>1</v>
      </c>
      <c r="V43" s="76">
        <v>1</v>
      </c>
      <c r="W43" s="76">
        <v>1</v>
      </c>
      <c r="X43" s="76">
        <v>1</v>
      </c>
      <c r="Y43" s="4"/>
      <c r="Z43" s="4"/>
      <c r="AA43" s="4"/>
    </row>
    <row r="44" spans="1:27" s="3" customFormat="1" ht="13.5" thickTop="1" x14ac:dyDescent="0.2">
      <c r="A44" s="7"/>
      <c r="B44" s="7"/>
      <c r="C44" s="8"/>
      <c r="D44" s="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4"/>
      <c r="Z44" s="4"/>
      <c r="AA44" s="4"/>
    </row>
    <row r="45" spans="1:27" s="12" customFormat="1" x14ac:dyDescent="0.2">
      <c r="A45" s="11"/>
      <c r="B45" s="11"/>
      <c r="C45" s="11"/>
      <c r="X45" s="13"/>
    </row>
    <row r="46" spans="1:27" s="12" customFormat="1" x14ac:dyDescent="0.2">
      <c r="A46" s="11"/>
      <c r="B46" s="11"/>
      <c r="C46" s="11"/>
      <c r="U46" s="14"/>
      <c r="V46" s="14"/>
      <c r="W46" s="1"/>
      <c r="X46" s="2"/>
    </row>
    <row r="47" spans="1:27" s="12" customFormat="1" x14ac:dyDescent="0.2">
      <c r="A47" s="11"/>
      <c r="B47" s="11"/>
      <c r="C47" s="11"/>
    </row>
    <row r="48" spans="1:27" s="12" customFormat="1" x14ac:dyDescent="0.2">
      <c r="A48" s="11"/>
      <c r="B48" s="11"/>
      <c r="C48" s="11"/>
    </row>
    <row r="49" spans="1:3" s="12" customFormat="1" x14ac:dyDescent="0.2">
      <c r="A49" s="11"/>
      <c r="B49" s="11"/>
      <c r="C49" s="11"/>
    </row>
    <row r="50" spans="1:3" s="12" customFormat="1" x14ac:dyDescent="0.2">
      <c r="A50" s="11"/>
      <c r="B50" s="11"/>
      <c r="C50" s="11"/>
    </row>
  </sheetData>
  <sheetProtection formatCells="0" formatColumns="0"/>
  <mergeCells count="3">
    <mergeCell ref="D1:X1"/>
    <mergeCell ref="A2:C2"/>
    <mergeCell ref="V2:X2"/>
  </mergeCells>
  <printOptions horizontalCentered="1"/>
  <pageMargins left="0" right="0" top="0" bottom="0" header="0.31496062992125984" footer="0.31496062992125984"/>
  <pageSetup paperSize="8" scale="75" orientation="landscape" r:id="rId1"/>
  <headerFooter alignWithMargins="0">
    <oddFooter>&amp;LПокрајински секретаријат за финансије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Tabela IV</vt:lpstr>
      <vt:lpstr>Tabela V</vt:lpstr>
      <vt:lpstr>Tabela VI</vt:lpstr>
      <vt:lpstr>'Tabela IV'!Print_Area</vt:lpstr>
      <vt:lpstr>'Tabela V'!Print_Area</vt:lpstr>
      <vt:lpstr>'Tabela VI'!Print_Area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2014-05-29T08:01:53Z</cp:lastPrinted>
  <dcterms:created xsi:type="dcterms:W3CDTF">2014-05-28T12:13:52Z</dcterms:created>
  <dcterms:modified xsi:type="dcterms:W3CDTF">2014-06-17T10:11:36Z</dcterms:modified>
</cp:coreProperties>
</file>