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585" yWindow="45" windowWidth="9630" windowHeight="10950" tabRatio="790"/>
  </bookViews>
  <sheets>
    <sheet name="Таbela I" sheetId="33" r:id="rId1"/>
    <sheet name="Таbela II" sheetId="38" r:id="rId2"/>
  </sheets>
  <externalReferences>
    <externalReference r:id="rId3"/>
  </externalReferences>
  <definedNames>
    <definedName name="_xlnm.Print_Area" localSheetId="0">'Таbela I'!$A$1:$BD$70</definedName>
    <definedName name="_xlnm.Print_Area" localSheetId="1">'Таbela II'!$A$1:$BD$67</definedName>
    <definedName name="_xlnm.Print_Titles" localSheetId="0">'Таbela I'!$A:$G,'Таbela I'!$3:$4</definedName>
    <definedName name="_xlnm.Print_Titles" localSheetId="1">'Таbela II'!$A:$G,'Таbela II'!$3:$4</definedName>
    <definedName name="евро" localSheetId="1">#REF!</definedName>
    <definedName name="евро">#REF!</definedName>
  </definedNames>
  <calcPr calcId="144525" fullCalcOnLoad="1" fullPrecision="0"/>
</workbook>
</file>

<file path=xl/calcChain.xml><?xml version="1.0" encoding="utf-8"?>
<calcChain xmlns="http://schemas.openxmlformats.org/spreadsheetml/2006/main">
  <c r="BD69" i="33" l="1"/>
  <c r="BD68" i="33"/>
  <c r="BC69" i="33"/>
  <c r="BC70" i="33"/>
  <c r="BC68" i="33"/>
  <c r="BA69" i="33"/>
  <c r="BA70" i="33"/>
  <c r="BA68" i="33"/>
  <c r="AU69" i="33"/>
  <c r="AU70" i="33"/>
  <c r="AU68" i="33"/>
  <c r="BB70" i="33"/>
  <c r="AZ70" i="33"/>
  <c r="AY70" i="33"/>
  <c r="AX70" i="33"/>
  <c r="AW70" i="33"/>
  <c r="AV70" i="33"/>
  <c r="AT70" i="33"/>
  <c r="AS70" i="33"/>
  <c r="AR70" i="33"/>
  <c r="AQ70" i="33"/>
  <c r="AP70" i="33"/>
  <c r="AO70" i="33"/>
  <c r="AN70" i="33"/>
  <c r="AM70" i="33"/>
  <c r="AL70" i="33"/>
  <c r="AK70" i="33"/>
  <c r="AJ70" i="33"/>
  <c r="AI70" i="33"/>
  <c r="AH70" i="33"/>
  <c r="AG70" i="33"/>
  <c r="AF70" i="33"/>
  <c r="AE70" i="33"/>
  <c r="AD70" i="33"/>
  <c r="AC70" i="33"/>
  <c r="AB70" i="33"/>
  <c r="AA70" i="33"/>
  <c r="Z70" i="33"/>
  <c r="Y70" i="33"/>
  <c r="X70" i="33"/>
  <c r="W70" i="33"/>
  <c r="V70" i="33"/>
  <c r="U70" i="33"/>
  <c r="T70" i="33"/>
  <c r="S70" i="33"/>
  <c r="R70" i="33"/>
  <c r="Q70" i="33"/>
  <c r="P70" i="33"/>
  <c r="O70" i="33"/>
  <c r="N70" i="33"/>
  <c r="M70" i="33"/>
  <c r="L70" i="33"/>
  <c r="K70" i="33"/>
  <c r="J70" i="33"/>
  <c r="I70" i="33"/>
  <c r="H70" i="33"/>
  <c r="BD62" i="33"/>
  <c r="BC62" i="33"/>
  <c r="BB62" i="33"/>
  <c r="BA62" i="33"/>
  <c r="AZ62" i="33"/>
  <c r="AY62" i="33"/>
  <c r="AX62" i="33"/>
  <c r="AW62" i="33"/>
  <c r="AV62" i="33"/>
  <c r="AU62" i="33"/>
  <c r="AT62" i="33"/>
  <c r="AS62" i="33"/>
  <c r="AR62" i="33"/>
  <c r="AQ62" i="33"/>
  <c r="AP62" i="33"/>
  <c r="AO62" i="33"/>
  <c r="AN62" i="33"/>
  <c r="AM62" i="33"/>
  <c r="AL62" i="33"/>
  <c r="AK62" i="33"/>
  <c r="AJ62" i="33"/>
  <c r="AI62" i="33"/>
  <c r="AH62" i="33"/>
  <c r="AG62" i="33"/>
  <c r="AF62" i="33"/>
  <c r="AE62" i="33"/>
  <c r="AD62" i="33"/>
  <c r="AC62" i="33"/>
  <c r="AB62" i="33"/>
  <c r="AA62" i="33"/>
  <c r="Z62" i="33"/>
  <c r="Y62" i="33"/>
  <c r="X62" i="33"/>
  <c r="W62" i="33"/>
  <c r="V62" i="33"/>
  <c r="U62" i="33"/>
  <c r="T62" i="33"/>
  <c r="S62" i="33"/>
  <c r="R62" i="33"/>
  <c r="Q62" i="33"/>
  <c r="P62" i="33"/>
  <c r="O62" i="33"/>
  <c r="N62" i="33"/>
  <c r="M62" i="33"/>
  <c r="L62" i="33"/>
  <c r="K62" i="33"/>
  <c r="J62" i="33"/>
  <c r="I62" i="33"/>
  <c r="H62" i="33"/>
  <c r="BD60" i="33"/>
  <c r="BC60" i="33"/>
  <c r="BB60" i="33"/>
  <c r="BA60" i="33"/>
  <c r="AZ60" i="33"/>
  <c r="AY60" i="33"/>
  <c r="AX60" i="33"/>
  <c r="AW60" i="33"/>
  <c r="AV60" i="33"/>
  <c r="AU60" i="33"/>
  <c r="AT60" i="33"/>
  <c r="AS60" i="33"/>
  <c r="AR60" i="33"/>
  <c r="AQ60" i="33"/>
  <c r="AP60" i="33"/>
  <c r="AO60" i="33"/>
  <c r="AN60" i="33"/>
  <c r="AM60" i="33"/>
  <c r="AL60" i="33"/>
  <c r="AK60" i="33"/>
  <c r="AJ60" i="33"/>
  <c r="AI60" i="33"/>
  <c r="AH60" i="33"/>
  <c r="AG60" i="33"/>
  <c r="AF60" i="33"/>
  <c r="AE60" i="33"/>
  <c r="AD60" i="33"/>
  <c r="AC60" i="33"/>
  <c r="AB60" i="33"/>
  <c r="AA60" i="33"/>
  <c r="Z60" i="33"/>
  <c r="Y60" i="33"/>
  <c r="X60" i="33"/>
  <c r="W60" i="33"/>
  <c r="V60" i="33"/>
  <c r="U60" i="33"/>
  <c r="T60" i="33"/>
  <c r="S60" i="33"/>
  <c r="R60" i="33"/>
  <c r="Q60" i="33"/>
  <c r="P60" i="33"/>
  <c r="O60" i="33"/>
  <c r="N60" i="33"/>
  <c r="M60" i="33"/>
  <c r="L60" i="33"/>
  <c r="K60" i="33"/>
  <c r="J60" i="33"/>
  <c r="I60" i="33"/>
  <c r="H60" i="33"/>
  <c r="BD51" i="33"/>
  <c r="BD49" i="33"/>
  <c r="BC51" i="33"/>
  <c r="BC49" i="33"/>
  <c r="BB51" i="33"/>
  <c r="BA51" i="33"/>
  <c r="BA49" i="33"/>
  <c r="AZ51" i="33"/>
  <c r="AZ49" i="33"/>
  <c r="AY51" i="33"/>
  <c r="AY49" i="33"/>
  <c r="AX51" i="33"/>
  <c r="AW51" i="33"/>
  <c r="AW49" i="33"/>
  <c r="AV51" i="33"/>
  <c r="AV49" i="33"/>
  <c r="AU51" i="33"/>
  <c r="AU49" i="33"/>
  <c r="AT51" i="33"/>
  <c r="AS51" i="33"/>
  <c r="AS49" i="33"/>
  <c r="AR51" i="33"/>
  <c r="AR49" i="33"/>
  <c r="AQ51" i="33"/>
  <c r="AQ49" i="33"/>
  <c r="AP51" i="33"/>
  <c r="AO51" i="33"/>
  <c r="AO49" i="33"/>
  <c r="AN51" i="33"/>
  <c r="AN49" i="33"/>
  <c r="AM51" i="33"/>
  <c r="AM49" i="33"/>
  <c r="AL51" i="33"/>
  <c r="AK51" i="33"/>
  <c r="AK49" i="33"/>
  <c r="AJ51" i="33"/>
  <c r="AJ49" i="33"/>
  <c r="AI51" i="33"/>
  <c r="AI49" i="33"/>
  <c r="AH51" i="33"/>
  <c r="AG51" i="33"/>
  <c r="AG49" i="33"/>
  <c r="AF51" i="33"/>
  <c r="AF49" i="33"/>
  <c r="AE51" i="33"/>
  <c r="AE49" i="33"/>
  <c r="AD51" i="33"/>
  <c r="AC51" i="33"/>
  <c r="AC49" i="33"/>
  <c r="AB51" i="33"/>
  <c r="AB49" i="33"/>
  <c r="AA51" i="33"/>
  <c r="AA49" i="33"/>
  <c r="Z51" i="33"/>
  <c r="Y51" i="33"/>
  <c r="Y49" i="33"/>
  <c r="X51" i="33"/>
  <c r="X49" i="33"/>
  <c r="W51" i="33"/>
  <c r="W49" i="33"/>
  <c r="V51" i="33"/>
  <c r="U51" i="33"/>
  <c r="U49" i="33"/>
  <c r="T51" i="33"/>
  <c r="T49" i="33"/>
  <c r="S51" i="33"/>
  <c r="S49" i="33"/>
  <c r="R51" i="33"/>
  <c r="Q51" i="33"/>
  <c r="Q49" i="33"/>
  <c r="P51" i="33"/>
  <c r="P49" i="33"/>
  <c r="O51" i="33"/>
  <c r="O49" i="33"/>
  <c r="N51" i="33"/>
  <c r="M51" i="33"/>
  <c r="M49" i="33"/>
  <c r="L51" i="33"/>
  <c r="L49" i="33"/>
  <c r="K51" i="33"/>
  <c r="K49" i="33"/>
  <c r="J51" i="33"/>
  <c r="I51" i="33"/>
  <c r="I49" i="33"/>
  <c r="H51" i="33"/>
  <c r="H49" i="33"/>
  <c r="BB49" i="33"/>
  <c r="AX49" i="33"/>
  <c r="AT49" i="33"/>
  <c r="AP49" i="33"/>
  <c r="AL49" i="33"/>
  <c r="AH49" i="33"/>
  <c r="AD49" i="33"/>
  <c r="Z49" i="33"/>
  <c r="V49" i="33"/>
  <c r="R49" i="33"/>
  <c r="N49" i="33"/>
  <c r="J49" i="33"/>
  <c r="BD42" i="33"/>
  <c r="BC42" i="33"/>
  <c r="BB42" i="33"/>
  <c r="BA42" i="33"/>
  <c r="AZ42" i="33"/>
  <c r="AY42" i="33"/>
  <c r="AX42" i="33"/>
  <c r="AW42" i="33"/>
  <c r="AV42" i="33"/>
  <c r="AU42" i="33"/>
  <c r="AT42" i="33"/>
  <c r="AS42" i="33"/>
  <c r="AR42" i="33"/>
  <c r="AQ42" i="33"/>
  <c r="AP42" i="33"/>
  <c r="AO42" i="33"/>
  <c r="AN42" i="33"/>
  <c r="AM42" i="33"/>
  <c r="AL42" i="33"/>
  <c r="AK42" i="33"/>
  <c r="AJ42" i="33"/>
  <c r="AI42" i="33"/>
  <c r="AH42" i="33"/>
  <c r="AG42" i="33"/>
  <c r="AF42" i="33"/>
  <c r="AE42" i="33"/>
  <c r="AD42" i="33"/>
  <c r="AC42" i="33"/>
  <c r="AB42" i="33"/>
  <c r="AA42" i="33"/>
  <c r="Z42" i="33"/>
  <c r="Y42" i="33"/>
  <c r="X42" i="33"/>
  <c r="W42" i="33"/>
  <c r="V42" i="33"/>
  <c r="U42" i="33"/>
  <c r="T42" i="33"/>
  <c r="S42" i="33"/>
  <c r="R42" i="33"/>
  <c r="Q42" i="33"/>
  <c r="P42" i="33"/>
  <c r="O42" i="33"/>
  <c r="N42" i="33"/>
  <c r="M42" i="33"/>
  <c r="L42" i="33"/>
  <c r="K42" i="33"/>
  <c r="J42" i="33"/>
  <c r="I42" i="33"/>
  <c r="BD41" i="33"/>
  <c r="BC41" i="33"/>
  <c r="BB41" i="33"/>
  <c r="BA41" i="33"/>
  <c r="AZ41" i="33"/>
  <c r="AY41" i="33"/>
  <c r="AX41" i="33"/>
  <c r="AW41" i="33"/>
  <c r="AV41" i="33"/>
  <c r="AU41" i="33"/>
  <c r="AT41" i="33"/>
  <c r="AS41" i="33"/>
  <c r="AR41" i="33"/>
  <c r="AQ41" i="33"/>
  <c r="AP41" i="33"/>
  <c r="AO41" i="33"/>
  <c r="AN41" i="33"/>
  <c r="AM41" i="33"/>
  <c r="AL41" i="33"/>
  <c r="AK41" i="33"/>
  <c r="AJ41" i="33"/>
  <c r="AI41" i="33"/>
  <c r="AH41" i="33"/>
  <c r="AG41" i="33"/>
  <c r="AF41" i="33"/>
  <c r="AE41" i="33"/>
  <c r="AD41" i="33"/>
  <c r="AC41" i="33"/>
  <c r="AB41" i="33"/>
  <c r="AA41" i="33"/>
  <c r="Z41" i="33"/>
  <c r="Y41" i="33"/>
  <c r="X41" i="33"/>
  <c r="W41" i="33"/>
  <c r="V41" i="33"/>
  <c r="U41" i="33"/>
  <c r="T41" i="33"/>
  <c r="S41" i="33"/>
  <c r="R41" i="33"/>
  <c r="Q41" i="33"/>
  <c r="P41" i="33"/>
  <c r="O41" i="33"/>
  <c r="N41" i="33"/>
  <c r="M41" i="33"/>
  <c r="L41" i="33"/>
  <c r="K41" i="33"/>
  <c r="J41" i="33"/>
  <c r="I41" i="33"/>
  <c r="H42" i="33"/>
  <c r="H41" i="33"/>
  <c r="BD35" i="33"/>
  <c r="BC35" i="33"/>
  <c r="BB35" i="33"/>
  <c r="BA35" i="33"/>
  <c r="AZ35" i="33"/>
  <c r="AY35" i="33"/>
  <c r="AX35" i="33"/>
  <c r="AW35" i="33"/>
  <c r="AV35" i="33"/>
  <c r="AU35" i="33"/>
  <c r="AT35" i="33"/>
  <c r="AS35" i="33"/>
  <c r="AR35" i="33"/>
  <c r="AQ35" i="33"/>
  <c r="AP35" i="33"/>
  <c r="AO35" i="33"/>
  <c r="AN35" i="33"/>
  <c r="AM35" i="33"/>
  <c r="AL35" i="33"/>
  <c r="AK35" i="33"/>
  <c r="AJ35" i="33"/>
  <c r="AI35" i="33"/>
  <c r="AH35" i="33"/>
  <c r="AG35" i="33"/>
  <c r="AF35" i="33"/>
  <c r="AE35" i="33"/>
  <c r="AD35" i="33"/>
  <c r="AC35" i="33"/>
  <c r="AB35" i="33"/>
  <c r="AA35" i="33"/>
  <c r="Z35" i="33"/>
  <c r="Y35" i="33"/>
  <c r="X35" i="33"/>
  <c r="W35" i="33"/>
  <c r="V35" i="33"/>
  <c r="U35" i="33"/>
  <c r="T35" i="33"/>
  <c r="S35" i="33"/>
  <c r="R35" i="33"/>
  <c r="Q35" i="33"/>
  <c r="P35" i="33"/>
  <c r="O35" i="33"/>
  <c r="N35" i="33"/>
  <c r="M35" i="33"/>
  <c r="L35" i="33"/>
  <c r="K35" i="33"/>
  <c r="J35" i="33"/>
  <c r="I35" i="33"/>
  <c r="BD34" i="33"/>
  <c r="BC34" i="33"/>
  <c r="BB34" i="33"/>
  <c r="BA34" i="33"/>
  <c r="AZ34" i="33"/>
  <c r="AY34" i="33"/>
  <c r="AX34" i="33"/>
  <c r="AW34" i="33"/>
  <c r="AV34" i="33"/>
  <c r="AU34" i="33"/>
  <c r="AT34" i="33"/>
  <c r="AS34" i="33"/>
  <c r="AR34" i="33"/>
  <c r="AQ34" i="33"/>
  <c r="AP34" i="33"/>
  <c r="AO34" i="33"/>
  <c r="AN34" i="33"/>
  <c r="AM34" i="33"/>
  <c r="AL34" i="33"/>
  <c r="AK34" i="33"/>
  <c r="AJ34" i="33"/>
  <c r="AI34" i="33"/>
  <c r="AH34" i="33"/>
  <c r="AG34" i="33"/>
  <c r="AF34" i="33"/>
  <c r="AE34" i="33"/>
  <c r="AD34" i="33"/>
  <c r="AC34" i="33"/>
  <c r="AB34" i="33"/>
  <c r="AA34" i="33"/>
  <c r="Z34" i="33"/>
  <c r="Y34" i="33"/>
  <c r="X34" i="33"/>
  <c r="W34" i="33"/>
  <c r="V34" i="33"/>
  <c r="U34" i="33"/>
  <c r="T34" i="33"/>
  <c r="S34" i="33"/>
  <c r="R34" i="33"/>
  <c r="Q34" i="33"/>
  <c r="P34" i="33"/>
  <c r="O34" i="33"/>
  <c r="N34" i="33"/>
  <c r="M34" i="33"/>
  <c r="L34" i="33"/>
  <c r="K34" i="33"/>
  <c r="J34" i="33"/>
  <c r="I34" i="33"/>
  <c r="BD33" i="33"/>
  <c r="BD31" i="33"/>
  <c r="BC33" i="33"/>
  <c r="BC31" i="33"/>
  <c r="BB33" i="33"/>
  <c r="BB31" i="33"/>
  <c r="BA33" i="33"/>
  <c r="BA31" i="33"/>
  <c r="AZ33" i="33"/>
  <c r="AZ31" i="33"/>
  <c r="AY33" i="33"/>
  <c r="AY31" i="33"/>
  <c r="AX33" i="33"/>
  <c r="AX31" i="33"/>
  <c r="AW33" i="33"/>
  <c r="AW31" i="33"/>
  <c r="AV33" i="33"/>
  <c r="AV31" i="33"/>
  <c r="AU33" i="33"/>
  <c r="AU31" i="33"/>
  <c r="AT33" i="33"/>
  <c r="AT31" i="33"/>
  <c r="AS33" i="33"/>
  <c r="AS31" i="33"/>
  <c r="AR33" i="33"/>
  <c r="AR31" i="33"/>
  <c r="AQ33" i="33"/>
  <c r="AQ31" i="33"/>
  <c r="AP33" i="33"/>
  <c r="AP31" i="33"/>
  <c r="AO33" i="33"/>
  <c r="AO31" i="33"/>
  <c r="AN33" i="33"/>
  <c r="AN31" i="33"/>
  <c r="AM33" i="33"/>
  <c r="AM31" i="33"/>
  <c r="AL33" i="33"/>
  <c r="AL31" i="33"/>
  <c r="AK33" i="33"/>
  <c r="AK31" i="33"/>
  <c r="AJ33" i="33"/>
  <c r="AJ31" i="33"/>
  <c r="AI33" i="33"/>
  <c r="AI31" i="33"/>
  <c r="AH33" i="33"/>
  <c r="AH31" i="33"/>
  <c r="AG33" i="33"/>
  <c r="AG31" i="33"/>
  <c r="AF33" i="33"/>
  <c r="AF31" i="33"/>
  <c r="AE33" i="33"/>
  <c r="AE31" i="33"/>
  <c r="AD33" i="33"/>
  <c r="AD31" i="33"/>
  <c r="AC33" i="33"/>
  <c r="AC31" i="33"/>
  <c r="AB33" i="33"/>
  <c r="AB31" i="33"/>
  <c r="AA33" i="33"/>
  <c r="AA31" i="33"/>
  <c r="Z33" i="33"/>
  <c r="Z31" i="33"/>
  <c r="Y33" i="33"/>
  <c r="Y31" i="33"/>
  <c r="X33" i="33"/>
  <c r="X31" i="33"/>
  <c r="W33" i="33"/>
  <c r="W31" i="33"/>
  <c r="V33" i="33"/>
  <c r="V31" i="33"/>
  <c r="U33" i="33"/>
  <c r="U31" i="33"/>
  <c r="T33" i="33"/>
  <c r="T31" i="33"/>
  <c r="S33" i="33"/>
  <c r="S31" i="33"/>
  <c r="R33" i="33"/>
  <c r="R31" i="33"/>
  <c r="Q33" i="33"/>
  <c r="Q31" i="33"/>
  <c r="P33" i="33"/>
  <c r="P31" i="33"/>
  <c r="O33" i="33"/>
  <c r="O31" i="33"/>
  <c r="N33" i="33"/>
  <c r="N31" i="33"/>
  <c r="M33" i="33"/>
  <c r="M31" i="33"/>
  <c r="L33" i="33"/>
  <c r="L31" i="33"/>
  <c r="K33" i="33"/>
  <c r="K31" i="33"/>
  <c r="J33" i="33"/>
  <c r="I33" i="33"/>
  <c r="I31" i="33"/>
  <c r="H35" i="33"/>
  <c r="H34" i="33"/>
  <c r="H33" i="33"/>
  <c r="H31" i="33"/>
  <c r="J31" i="33"/>
  <c r="BD29" i="33"/>
  <c r="BC29" i="33"/>
  <c r="BB29" i="33"/>
  <c r="BA29" i="33"/>
  <c r="AZ29" i="33"/>
  <c r="AY29" i="33"/>
  <c r="AX29" i="33"/>
  <c r="AW29" i="33"/>
  <c r="AV29" i="33"/>
  <c r="AU29" i="33"/>
  <c r="AT29" i="33"/>
  <c r="AS29" i="33"/>
  <c r="AR29" i="33"/>
  <c r="AQ29" i="33"/>
  <c r="AP29" i="33"/>
  <c r="AO29" i="33"/>
  <c r="AN29" i="33"/>
  <c r="AM29" i="33"/>
  <c r="AL29" i="33"/>
  <c r="AK29" i="33"/>
  <c r="AJ29" i="33"/>
  <c r="AI29" i="33"/>
  <c r="AH29" i="33"/>
  <c r="AG29" i="33"/>
  <c r="AF29" i="33"/>
  <c r="AE29" i="33"/>
  <c r="AD29" i="33"/>
  <c r="AC29" i="33"/>
  <c r="AB29" i="33"/>
  <c r="AA29" i="33"/>
  <c r="Z29" i="33"/>
  <c r="Y29" i="33"/>
  <c r="X29" i="33"/>
  <c r="W29" i="33"/>
  <c r="V29" i="33"/>
  <c r="U29" i="33"/>
  <c r="T29" i="33"/>
  <c r="S29" i="33"/>
  <c r="R29" i="33"/>
  <c r="Q29" i="33"/>
  <c r="P29" i="33"/>
  <c r="O29" i="33"/>
  <c r="N29" i="33"/>
  <c r="M29" i="33"/>
  <c r="L29" i="33"/>
  <c r="K29" i="33"/>
  <c r="J29" i="33"/>
  <c r="I29" i="33"/>
  <c r="H29" i="33"/>
  <c r="BD21" i="33"/>
  <c r="BC21" i="33"/>
  <c r="BB21" i="33"/>
  <c r="BA21" i="33"/>
  <c r="AZ21" i="33"/>
  <c r="AY21" i="33"/>
  <c r="AX21" i="33"/>
  <c r="AW21" i="33"/>
  <c r="AV21" i="33"/>
  <c r="AU21" i="33"/>
  <c r="AT21" i="33"/>
  <c r="AS21" i="33"/>
  <c r="AR21" i="33"/>
  <c r="AQ21" i="33"/>
  <c r="AP21" i="33"/>
  <c r="AO21" i="33"/>
  <c r="AN21" i="33"/>
  <c r="AM21" i="33"/>
  <c r="AL21" i="33"/>
  <c r="AK21" i="33"/>
  <c r="AJ21" i="33"/>
  <c r="AI21" i="33"/>
  <c r="AH21" i="33"/>
  <c r="AG21" i="33"/>
  <c r="AF21" i="33"/>
  <c r="AE21" i="33"/>
  <c r="AD21" i="33"/>
  <c r="AC21" i="33"/>
  <c r="AB21" i="33"/>
  <c r="AA21" i="33"/>
  <c r="Z21" i="33"/>
  <c r="Y21" i="33"/>
  <c r="X21" i="33"/>
  <c r="W21" i="33"/>
  <c r="V21" i="33"/>
  <c r="U21" i="33"/>
  <c r="T21" i="33"/>
  <c r="S21" i="33"/>
  <c r="R21" i="33"/>
  <c r="Q21" i="33"/>
  <c r="P21" i="33"/>
  <c r="O21" i="33"/>
  <c r="N21" i="33"/>
  <c r="M21" i="33"/>
  <c r="L21" i="33"/>
  <c r="K21" i="33"/>
  <c r="K20" i="33"/>
  <c r="K18" i="33"/>
  <c r="J21" i="33"/>
  <c r="J20" i="33"/>
  <c r="J18" i="33"/>
  <c r="I21" i="33"/>
  <c r="BD20" i="33"/>
  <c r="BD18" i="33"/>
  <c r="BC20" i="33"/>
  <c r="BC18" i="33"/>
  <c r="BB20" i="33"/>
  <c r="BB18" i="33"/>
  <c r="BA20" i="33"/>
  <c r="BA18" i="33"/>
  <c r="AZ20" i="33"/>
  <c r="AZ18" i="33"/>
  <c r="AY20" i="33"/>
  <c r="AY18" i="33"/>
  <c r="AX20" i="33"/>
  <c r="AX18" i="33"/>
  <c r="AW20" i="33"/>
  <c r="AW18" i="33"/>
  <c r="AV20" i="33"/>
  <c r="AV18" i="33"/>
  <c r="AU20" i="33"/>
  <c r="AU18" i="33"/>
  <c r="AT20" i="33"/>
  <c r="AT18" i="33"/>
  <c r="AS20" i="33"/>
  <c r="AS18" i="33"/>
  <c r="AR20" i="33"/>
  <c r="AR18" i="33"/>
  <c r="AQ20" i="33"/>
  <c r="AQ18" i="33"/>
  <c r="AP20" i="33"/>
  <c r="AP18" i="33"/>
  <c r="AO20" i="33"/>
  <c r="AO18" i="33"/>
  <c r="AN20" i="33"/>
  <c r="AN18" i="33"/>
  <c r="AM20" i="33"/>
  <c r="AM18" i="33"/>
  <c r="AL20" i="33"/>
  <c r="AL18" i="33"/>
  <c r="AK20" i="33"/>
  <c r="AK18" i="33"/>
  <c r="AJ20" i="33"/>
  <c r="AJ18" i="33"/>
  <c r="AI20" i="33"/>
  <c r="AI18" i="33"/>
  <c r="AH20" i="33"/>
  <c r="AH18" i="33"/>
  <c r="AG20" i="33"/>
  <c r="AG18" i="33"/>
  <c r="AF20" i="33"/>
  <c r="AF18" i="33"/>
  <c r="AE20" i="33"/>
  <c r="AE18" i="33"/>
  <c r="AD20" i="33"/>
  <c r="AD18" i="33"/>
  <c r="AC20" i="33"/>
  <c r="AC18" i="33"/>
  <c r="AB20" i="33"/>
  <c r="AB18" i="33"/>
  <c r="AA20" i="33"/>
  <c r="AA18" i="33"/>
  <c r="Z20" i="33"/>
  <c r="Z18" i="33"/>
  <c r="Y20" i="33"/>
  <c r="Y18" i="33"/>
  <c r="X20" i="33"/>
  <c r="X18" i="33"/>
  <c r="W20" i="33"/>
  <c r="W18" i="33"/>
  <c r="V20" i="33"/>
  <c r="V18" i="33"/>
  <c r="U20" i="33"/>
  <c r="U18" i="33"/>
  <c r="T20" i="33"/>
  <c r="T18" i="33"/>
  <c r="S20" i="33"/>
  <c r="S18" i="33"/>
  <c r="R20" i="33"/>
  <c r="R18" i="33"/>
  <c r="Q20" i="33"/>
  <c r="P20" i="33"/>
  <c r="P18" i="33"/>
  <c r="O20" i="33"/>
  <c r="N20" i="33"/>
  <c r="N18" i="33"/>
  <c r="M20" i="33"/>
  <c r="L20" i="33"/>
  <c r="L18" i="33"/>
  <c r="I20" i="33"/>
  <c r="I18" i="33"/>
  <c r="H21" i="33"/>
  <c r="H20" i="33"/>
  <c r="H18" i="33"/>
  <c r="Q18" i="33"/>
  <c r="O18" i="33"/>
  <c r="M18" i="33"/>
  <c r="BD13" i="33"/>
  <c r="BC13" i="33"/>
  <c r="BB13" i="33"/>
  <c r="BA13" i="33"/>
  <c r="AZ13" i="33"/>
  <c r="AY13" i="33"/>
  <c r="AX13" i="33"/>
  <c r="AW13" i="33"/>
  <c r="AV13" i="33"/>
  <c r="AU13" i="33"/>
  <c r="AT13" i="33"/>
  <c r="AS13" i="33"/>
  <c r="AR13" i="33"/>
  <c r="AQ13" i="33"/>
  <c r="AP13" i="33"/>
  <c r="AO13" i="33"/>
  <c r="AN13" i="33"/>
  <c r="AM13" i="33"/>
  <c r="AL13" i="33"/>
  <c r="AK13" i="33"/>
  <c r="AJ13" i="33"/>
  <c r="AI13" i="33"/>
  <c r="AH13" i="33"/>
  <c r="AG13" i="33"/>
  <c r="AG5" i="33"/>
  <c r="AF13" i="33"/>
  <c r="AE13" i="33"/>
  <c r="AD13" i="33"/>
  <c r="AC13" i="33"/>
  <c r="AB13" i="33"/>
  <c r="AA13" i="33"/>
  <c r="Z13" i="33"/>
  <c r="Y13" i="33"/>
  <c r="X13" i="33"/>
  <c r="W13" i="33"/>
  <c r="V13" i="33"/>
  <c r="U13" i="33"/>
  <c r="T13" i="33"/>
  <c r="S13" i="33"/>
  <c r="R13" i="33"/>
  <c r="Q13" i="33"/>
  <c r="P13" i="33"/>
  <c r="O13" i="33"/>
  <c r="N13" i="33"/>
  <c r="M13" i="33"/>
  <c r="L13" i="33"/>
  <c r="K13" i="33"/>
  <c r="J13" i="33"/>
  <c r="I13" i="33"/>
  <c r="H13" i="33"/>
  <c r="BD6" i="33"/>
  <c r="BC6" i="33"/>
  <c r="BB6" i="33"/>
  <c r="BA6" i="33"/>
  <c r="AZ6" i="33"/>
  <c r="AY6" i="33"/>
  <c r="AX6" i="33"/>
  <c r="AW6" i="33"/>
  <c r="AV6" i="33"/>
  <c r="AU6" i="33"/>
  <c r="AT6" i="33"/>
  <c r="AS6" i="33"/>
  <c r="AR6" i="33"/>
  <c r="AQ6" i="33"/>
  <c r="AP6" i="33"/>
  <c r="AO6" i="33"/>
  <c r="AN6" i="33"/>
  <c r="AM6" i="33"/>
  <c r="AL6" i="33"/>
  <c r="AK6" i="33"/>
  <c r="AJ6" i="33"/>
  <c r="AI6" i="33"/>
  <c r="AH6" i="33"/>
  <c r="AG6" i="33"/>
  <c r="AF6" i="33"/>
  <c r="AE6" i="33"/>
  <c r="AD6" i="33"/>
  <c r="AC6" i="33"/>
  <c r="AB6" i="33"/>
  <c r="AA6" i="33"/>
  <c r="Z6" i="33"/>
  <c r="Y6" i="33"/>
  <c r="X6" i="33"/>
  <c r="W6" i="33"/>
  <c r="V6" i="33"/>
  <c r="U6" i="33"/>
  <c r="T6" i="33"/>
  <c r="S6" i="33"/>
  <c r="R6" i="33"/>
  <c r="Q6" i="33"/>
  <c r="P6" i="33"/>
  <c r="O6" i="33"/>
  <c r="N6" i="33"/>
  <c r="M6" i="33"/>
  <c r="L6" i="33"/>
  <c r="K6" i="33"/>
  <c r="J6" i="33"/>
  <c r="I6" i="33"/>
  <c r="H6" i="33"/>
  <c r="BD70" i="33"/>
  <c r="Q5" i="33"/>
  <c r="AW5" i="33"/>
  <c r="BD40" i="33"/>
  <c r="J40" i="33"/>
  <c r="L40" i="33"/>
  <c r="N40" i="33"/>
  <c r="P40" i="33"/>
  <c r="R40" i="33"/>
  <c r="T40" i="33"/>
  <c r="V40" i="33"/>
  <c r="X40" i="33"/>
  <c r="Z40" i="33"/>
  <c r="AB40" i="33"/>
  <c r="AD40" i="33"/>
  <c r="AF40" i="33"/>
  <c r="AH40" i="33"/>
  <c r="AJ40" i="33"/>
  <c r="AL40" i="33"/>
  <c r="AN40" i="33"/>
  <c r="AP40" i="33"/>
  <c r="AR40" i="33"/>
  <c r="AT40" i="33"/>
  <c r="AV40" i="33"/>
  <c r="AX40" i="33"/>
  <c r="AZ40" i="33"/>
  <c r="BB40" i="33"/>
  <c r="I5" i="33"/>
  <c r="Y5" i="33"/>
  <c r="AO5" i="33"/>
  <c r="J5" i="33"/>
  <c r="J59" i="33"/>
  <c r="J67" i="33"/>
  <c r="L5" i="33"/>
  <c r="N5" i="33"/>
  <c r="P5" i="33"/>
  <c r="R5" i="33"/>
  <c r="V5" i="33"/>
  <c r="Z5" i="33"/>
  <c r="AD5" i="33"/>
  <c r="AH5" i="33"/>
  <c r="AL5" i="33"/>
  <c r="AP5" i="33"/>
  <c r="AP59" i="33"/>
  <c r="AP67" i="33"/>
  <c r="AR5" i="33"/>
  <c r="AT5" i="33"/>
  <c r="AT59" i="33"/>
  <c r="AT67" i="33"/>
  <c r="AV5" i="33"/>
  <c r="AX5" i="33"/>
  <c r="AX59" i="33"/>
  <c r="AX67" i="33"/>
  <c r="AZ5" i="33"/>
  <c r="BB5" i="33"/>
  <c r="BB59" i="33"/>
  <c r="BB67" i="33"/>
  <c r="BD5" i="33"/>
  <c r="M5" i="33"/>
  <c r="U5" i="33"/>
  <c r="AC5" i="33"/>
  <c r="AK5" i="33"/>
  <c r="AS5" i="33"/>
  <c r="BA5" i="33"/>
  <c r="T5" i="33"/>
  <c r="T59" i="33"/>
  <c r="T67" i="33"/>
  <c r="X5" i="33"/>
  <c r="AB5" i="33"/>
  <c r="AB59" i="33"/>
  <c r="AB67" i="33"/>
  <c r="AF5" i="33"/>
  <c r="AH59" i="33"/>
  <c r="AH67" i="33"/>
  <c r="AJ5" i="33"/>
  <c r="AN5" i="33"/>
  <c r="AN59" i="33"/>
  <c r="AN67" i="33"/>
  <c r="AL59" i="33"/>
  <c r="AL67" i="33"/>
  <c r="I40" i="33"/>
  <c r="I59" i="33"/>
  <c r="I67" i="33"/>
  <c r="K40" i="33"/>
  <c r="M40" i="33"/>
  <c r="M59" i="33"/>
  <c r="M67" i="33"/>
  <c r="O40" i="33"/>
  <c r="Q40" i="33"/>
  <c r="Q59" i="33"/>
  <c r="Q67" i="33"/>
  <c r="S40" i="33"/>
  <c r="U40" i="33"/>
  <c r="U59" i="33"/>
  <c r="U67" i="33"/>
  <c r="W40" i="33"/>
  <c r="Y40" i="33"/>
  <c r="Y59" i="33"/>
  <c r="Y67" i="33"/>
  <c r="AA40" i="33"/>
  <c r="AC40" i="33"/>
  <c r="AC59" i="33"/>
  <c r="AC67" i="33"/>
  <c r="P59" i="33"/>
  <c r="P67" i="33"/>
  <c r="X59" i="33"/>
  <c r="X67" i="33"/>
  <c r="AF59" i="33"/>
  <c r="AF67" i="33"/>
  <c r="AV59" i="33"/>
  <c r="AV67" i="33"/>
  <c r="BD59" i="33"/>
  <c r="BD67" i="33"/>
  <c r="K5" i="33"/>
  <c r="K59" i="33"/>
  <c r="K67" i="33"/>
  <c r="O5" i="33"/>
  <c r="O59" i="33"/>
  <c r="O67" i="33"/>
  <c r="S5" i="33"/>
  <c r="S59" i="33"/>
  <c r="S67" i="33"/>
  <c r="W5" i="33"/>
  <c r="W59" i="33"/>
  <c r="W67" i="33"/>
  <c r="AA5" i="33"/>
  <c r="AA59" i="33"/>
  <c r="AA67" i="33"/>
  <c r="AE5" i="33"/>
  <c r="AI5" i="33"/>
  <c r="AM5" i="33"/>
  <c r="AQ5" i="33"/>
  <c r="AU5" i="33"/>
  <c r="AY5" i="33"/>
  <c r="BC5" i="33"/>
  <c r="N59" i="33"/>
  <c r="N67" i="33"/>
  <c r="V59" i="33"/>
  <c r="V67" i="33"/>
  <c r="Z59" i="33"/>
  <c r="Z67" i="33"/>
  <c r="AD59" i="33"/>
  <c r="AD67" i="33"/>
  <c r="AE40" i="33"/>
  <c r="AG40" i="33"/>
  <c r="AI40" i="33"/>
  <c r="AI59" i="33"/>
  <c r="AI67" i="33"/>
  <c r="AK40" i="33"/>
  <c r="AK59" i="33"/>
  <c r="AK67" i="33"/>
  <c r="AM40" i="33"/>
  <c r="AO40" i="33"/>
  <c r="AO59" i="33"/>
  <c r="AO67" i="33"/>
  <c r="AQ40" i="33"/>
  <c r="AQ59" i="33"/>
  <c r="AQ67" i="33"/>
  <c r="AS40" i="33"/>
  <c r="AU40" i="33"/>
  <c r="AU59" i="33"/>
  <c r="AU67" i="33"/>
  <c r="AW40" i="33"/>
  <c r="AY40" i="33"/>
  <c r="AY59" i="33"/>
  <c r="AY67" i="33"/>
  <c r="BA40" i="33"/>
  <c r="BA59" i="33"/>
  <c r="BA67" i="33"/>
  <c r="BC40" i="33"/>
  <c r="BC59" i="33"/>
  <c r="BC67" i="33"/>
  <c r="AG59" i="33"/>
  <c r="AG67" i="33"/>
  <c r="AW59" i="33"/>
  <c r="AW67" i="33"/>
  <c r="R59" i="33"/>
  <c r="R67" i="33"/>
  <c r="AR59" i="33"/>
  <c r="AR67" i="33"/>
  <c r="H40" i="33"/>
  <c r="H5" i="33"/>
  <c r="AZ59" i="33"/>
  <c r="AZ67" i="33"/>
  <c r="AJ59" i="33"/>
  <c r="AJ67" i="33"/>
  <c r="L59" i="33"/>
  <c r="L67" i="33"/>
  <c r="AS59" i="33"/>
  <c r="AS67" i="33"/>
  <c r="AM59" i="33"/>
  <c r="AM67" i="33"/>
  <c r="AE59" i="33"/>
  <c r="AE67" i="33"/>
  <c r="H59" i="33"/>
  <c r="H67" i="33"/>
</calcChain>
</file>

<file path=xl/sharedStrings.xml><?xml version="1.0" encoding="utf-8"?>
<sst xmlns="http://schemas.openxmlformats.org/spreadsheetml/2006/main" count="461" uniqueCount="203">
  <si>
    <t>I</t>
  </si>
  <si>
    <t>1.</t>
  </si>
  <si>
    <t>711110</t>
  </si>
  <si>
    <t>2.</t>
  </si>
  <si>
    <t>711120</t>
  </si>
  <si>
    <t>3.</t>
  </si>
  <si>
    <t>711140</t>
  </si>
  <si>
    <t>4.</t>
  </si>
  <si>
    <t>711160</t>
  </si>
  <si>
    <t>5.</t>
  </si>
  <si>
    <t>711180</t>
  </si>
  <si>
    <t>6.</t>
  </si>
  <si>
    <t>711190</t>
  </si>
  <si>
    <t>III</t>
  </si>
  <si>
    <t>713000</t>
  </si>
  <si>
    <t>713120</t>
  </si>
  <si>
    <t>713300</t>
  </si>
  <si>
    <t>713400</t>
  </si>
  <si>
    <t>713600</t>
  </si>
  <si>
    <t>IV</t>
  </si>
  <si>
    <t>714000</t>
  </si>
  <si>
    <t>714400</t>
  </si>
  <si>
    <t>714500</t>
  </si>
  <si>
    <t>2.1.</t>
  </si>
  <si>
    <t>714510</t>
  </si>
  <si>
    <t>a.</t>
  </si>
  <si>
    <t>714513</t>
  </si>
  <si>
    <t>b.</t>
  </si>
  <si>
    <t>714514</t>
  </si>
  <si>
    <t>2.2.</t>
  </si>
  <si>
    <t>714540</t>
  </si>
  <si>
    <t>2.3.</t>
  </si>
  <si>
    <t>714550</t>
  </si>
  <si>
    <t>2.4.</t>
  </si>
  <si>
    <t>714560</t>
  </si>
  <si>
    <t>2.5.</t>
  </si>
  <si>
    <t>714570</t>
  </si>
  <si>
    <t>2.6.</t>
  </si>
  <si>
    <t>714590</t>
  </si>
  <si>
    <t>V</t>
  </si>
  <si>
    <t>1.1.</t>
  </si>
  <si>
    <t>716110</t>
  </si>
  <si>
    <t>730000</t>
  </si>
  <si>
    <t>II</t>
  </si>
  <si>
    <t>733000</t>
  </si>
  <si>
    <t>733100</t>
  </si>
  <si>
    <t>1.1</t>
  </si>
  <si>
    <t>1.2</t>
  </si>
  <si>
    <t>733200</t>
  </si>
  <si>
    <t>741000</t>
  </si>
  <si>
    <t>741500</t>
  </si>
  <si>
    <t>741534</t>
  </si>
  <si>
    <t>742000</t>
  </si>
  <si>
    <t>742100</t>
  </si>
  <si>
    <t>742200</t>
  </si>
  <si>
    <t>742253</t>
  </si>
  <si>
    <t>742300</t>
  </si>
  <si>
    <t>743000</t>
  </si>
  <si>
    <t>744000</t>
  </si>
  <si>
    <t>745000</t>
  </si>
  <si>
    <t>VI</t>
  </si>
  <si>
    <t>770000</t>
  </si>
  <si>
    <t>800000</t>
  </si>
  <si>
    <t>900000</t>
  </si>
  <si>
    <t>910000</t>
  </si>
  <si>
    <t>911000</t>
  </si>
  <si>
    <t>912000</t>
  </si>
  <si>
    <t>920000</t>
  </si>
  <si>
    <t>ПРИХОДИ И ПРИМАЊА</t>
  </si>
  <si>
    <t>Донације</t>
  </si>
  <si>
    <t>Позиција</t>
  </si>
  <si>
    <t>А)</t>
  </si>
  <si>
    <t>Б)</t>
  </si>
  <si>
    <t>В)</t>
  </si>
  <si>
    <t>ПОРЕЗИ:</t>
  </si>
  <si>
    <t>Порез на доходак, добит и капиталне добитке</t>
  </si>
  <si>
    <t>Порез на зараде</t>
  </si>
  <si>
    <t>Порез на приходе од имовине</t>
  </si>
  <si>
    <t>Порез на приходе од осигурања лица</t>
  </si>
  <si>
    <t>Самодоприноси</t>
  </si>
  <si>
    <t>Порез на друге приходе</t>
  </si>
  <si>
    <t>Порез на имовину</t>
  </si>
  <si>
    <t>Порези на заоставштину, наслеђе и поклон</t>
  </si>
  <si>
    <t>Порези на финансијске и капиталне трансакције (апсолутна права)</t>
  </si>
  <si>
    <t>Остали порези на имовину ( на акције и уделе )</t>
  </si>
  <si>
    <t>Порез на добра и услуге</t>
  </si>
  <si>
    <t>Порези на употребу добара и на дозволу да се добра употребљавају или делатности обављају</t>
  </si>
  <si>
    <t>Порези на моторна возила</t>
  </si>
  <si>
    <t>Комунална такса за држање моторних, друмских и прикључних возила, осим пољопривредних возила и машина</t>
  </si>
  <si>
    <t>Годишња накнада за друмска моторна возила, тракторе и прикључна возила</t>
  </si>
  <si>
    <t>Накнаде за коришћење добара од општег интереса</t>
  </si>
  <si>
    <t>Концесионе накнаде и боравишне таксе</t>
  </si>
  <si>
    <t>Општинске и градске накнаде</t>
  </si>
  <si>
    <t>Општинске и градске комуналне таксе</t>
  </si>
  <si>
    <t>Накнаде за коришћење општинских путеве и улица</t>
  </si>
  <si>
    <t>Други порези</t>
  </si>
  <si>
    <t>Комунална такса на фирму</t>
  </si>
  <si>
    <t>ДОНАЦИЈЕ И ТРАНСФЕРИ</t>
  </si>
  <si>
    <t>Трансфери од другог нивоа власти</t>
  </si>
  <si>
    <t>Текући трансфери</t>
  </si>
  <si>
    <t>Ненаменски трансфери</t>
  </si>
  <si>
    <t>Наменски трансфери</t>
  </si>
  <si>
    <t>Капитални трансфери</t>
  </si>
  <si>
    <t>ДРУГИ ПРИХОДИ</t>
  </si>
  <si>
    <t>Приходи од имовине</t>
  </si>
  <si>
    <t>Закуп непроизведене имовине</t>
  </si>
  <si>
    <t>а.</t>
  </si>
  <si>
    <t>Накнада за коришћење природних добара</t>
  </si>
  <si>
    <t>б.</t>
  </si>
  <si>
    <t>Накнада за коришћење шумског и пољопривредног земљишта</t>
  </si>
  <si>
    <t>в.</t>
  </si>
  <si>
    <t>Накнада за коришћење грађевинског земљишта</t>
  </si>
  <si>
    <t>г.</t>
  </si>
  <si>
    <t>Комуналне таксе за коришћење простора</t>
  </si>
  <si>
    <t>д.</t>
  </si>
  <si>
    <t>Накнада за коришћење речних обала и бања</t>
  </si>
  <si>
    <t>Остали приходи ( камате и дивиденде)</t>
  </si>
  <si>
    <t>Приходи од продаје добара и услуга</t>
  </si>
  <si>
    <t>Приходи од продаје добара и услуга или закуп од стране тржишних организација ( закупнине )</t>
  </si>
  <si>
    <t>Таксе</t>
  </si>
  <si>
    <t>Локалне административне таксе</t>
  </si>
  <si>
    <t>Накнада за уређивање грађевинског земљишта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</si>
  <si>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</si>
  <si>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</si>
  <si>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</si>
  <si>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Мемурандумске ставке за рефундацију расхода</t>
  </si>
  <si>
    <t>УКУПНО ТЕКУЋИ ПРИХОДИ ( КЛАСА 7 )</t>
  </si>
  <si>
    <t>ПРИХОДИ ОД ПРОДАЈЕ НЕФИНАНСИЈСКЕ ИМОВИНЕ ( КЛАСА 8 )</t>
  </si>
  <si>
    <t>Приходи од продаје нефинансијске имовине</t>
  </si>
  <si>
    <t>ПРИМАЊА ОД ЗАДУЖИВАЊА И ПРОДАЈЕ ФИНАНСИЈСКЕ ИМОВИНЕ (КЛАСА 9)</t>
  </si>
  <si>
    <t>Примања од задуживања</t>
  </si>
  <si>
    <t>Примања од ДОМАЋИХ задуживања</t>
  </si>
  <si>
    <t>Примања од ИНОСТРАНИХ задуживања</t>
  </si>
  <si>
    <t>Примања од продаје финансијске имовине</t>
  </si>
  <si>
    <t>Пренета неутрошена средства из ранијих година</t>
  </si>
  <si>
    <t>Нераспоређени вишак прихода и примања из ранијих година</t>
  </si>
  <si>
    <t>УКУПНО ТЕКУЋИ ПРИХОДИ И ПРИМАЊА ( КЛАСА 7+8+9)</t>
  </si>
  <si>
    <t>Конто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</si>
  <si>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</si>
  <si>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</si>
  <si>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</si>
  <si>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</si>
  <si>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</si>
  <si>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</si>
  <si>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</si>
  <si>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</si>
  <si>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</si>
  <si>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</si>
  <si>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</si>
  <si>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</si>
  <si>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</si>
  <si>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</si>
  <si>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</si>
  <si>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</si>
  <si>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</si>
  <si>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</si>
  <si>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</si>
  <si>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</si>
  <si>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</si>
  <si>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</si>
  <si>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</si>
  <si>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</si>
  <si>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</si>
  <si>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</si>
  <si>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</si>
  <si>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</si>
  <si>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</si>
  <si>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</si>
  <si>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</si>
  <si>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</si>
  <si>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</si>
  <si>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</si>
  <si>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</si>
  <si>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</si>
  <si>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</si>
  <si>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</si>
  <si>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</si>
  <si>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</si>
  <si>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</si>
  <si>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</si>
  <si>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</si>
  <si>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</si>
  <si>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</si>
  <si>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</si>
  <si>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</si>
  <si>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</si>
  <si>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</t>
  </si>
  <si>
    <t>у хиљадама динара</t>
  </si>
  <si>
    <t>Ненаменски трансфер по Закону</t>
  </si>
  <si>
    <t>Остали ненаменски трансфери</t>
  </si>
  <si>
    <t>Порез на приходе од самосталнe делатности</t>
  </si>
  <si>
    <t>1.1.1</t>
  </si>
  <si>
    <t>1.1.2</t>
  </si>
  <si>
    <t>741530 осим
741534</t>
  </si>
  <si>
    <t>741100 и 741200</t>
  </si>
  <si>
    <t>Табела I</t>
  </si>
  <si>
    <t>ОСТВАРЕНИ ПРИХОДИ И ПРИМАЊА БУЏЕТА ОПШТИНА И ГРАДОВА У АП ВОЈВОДИНИ У 2013. ГОДИНИ</t>
  </si>
  <si>
    <t>731000 и
732000</t>
  </si>
  <si>
    <t>742241,742251 и
742254</t>
  </si>
  <si>
    <t>Порези на појединачне услуге (ЛКТ-музички програм,
рекламни панои и ППЗ)</t>
  </si>
  <si>
    <t>Споредне продаје добара и услуга које врше државне
нетржишне јединице</t>
  </si>
  <si>
    <t>Табела II</t>
  </si>
  <si>
    <t>ПРОЦЕНТУАЛНА СТРУКТУРА ОСТВАРЕНИХ ПРИХОДА И ПРИМАЊА БУЏЕТА ОПШТИНА И ГРАДОВА У АП ВОЈВОДИНИ У 2013.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</si>
</sst>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10"/>
      <name val="Calibri"/>
      <family val="2"/>
    </font>
    <font>
      <b/>
      <sz val="10"/>
      <color indexed="8"/>
      <name val="Calibri"/>
      <family val="2"/>
    </font>
    <font>
      <sz val="12"/>
      <name val="Times New Roman"/>
      <family val="1"/>
    </font>
    <font>
      <sz val="10"/>
      <color indexed="62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sz val="12"/>
      <name val="Times New Roman"/>
      <family val="1"/>
      <charset val="238"/>
    </font>
    <font>
      <sz val="10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8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9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5" fillId="0" borderId="0"/>
    <xf numFmtId="0" fontId="26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4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5" fillId="0" borderId="0"/>
    <xf numFmtId="0" fontId="1" fillId="0" borderId="0"/>
    <xf numFmtId="0" fontId="1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6" fillId="0" borderId="0" applyNumberFormat="0" applyFill="0" applyBorder="0" applyAlignment="0" applyProtection="0"/>
  </cellStyleXfs>
  <cellXfs count="190">
    <xf numFmtId="0" fontId="0" fillId="0" borderId="0" xfId="0"/>
    <xf numFmtId="0" fontId="29" fillId="0" borderId="0" xfId="0" applyFont="1" applyFill="1"/>
    <xf numFmtId="0" fontId="30" fillId="0" borderId="0" xfId="0" applyFont="1" applyFill="1" applyAlignment="1"/>
    <xf numFmtId="0" fontId="30" fillId="0" borderId="0" xfId="0" applyFont="1" applyFill="1" applyAlignment="1">
      <alignment wrapText="1"/>
    </xf>
    <xf numFmtId="0" fontId="30" fillId="0" borderId="0" xfId="0" applyFont="1" applyFill="1" applyBorder="1" applyAlignment="1"/>
    <xf numFmtId="0" fontId="0" fillId="0" borderId="0" xfId="0" applyFont="1" applyFill="1"/>
    <xf numFmtId="0" fontId="31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/>
    </xf>
    <xf numFmtId="0" fontId="30" fillId="0" borderId="10" xfId="0" applyFont="1" applyFill="1" applyBorder="1" applyAlignment="1"/>
    <xf numFmtId="0" fontId="32" fillId="0" borderId="10" xfId="0" applyFont="1" applyFill="1" applyBorder="1" applyAlignment="1"/>
    <xf numFmtId="0" fontId="30" fillId="0" borderId="10" xfId="0" applyFont="1" applyFill="1" applyBorder="1" applyAlignment="1">
      <alignment wrapText="1"/>
    </xf>
    <xf numFmtId="3" fontId="30" fillId="0" borderId="10" xfId="0" applyNumberFormat="1" applyFont="1" applyFill="1" applyBorder="1" applyAlignment="1">
      <alignment horizontal="right"/>
    </xf>
    <xf numFmtId="0" fontId="30" fillId="0" borderId="10" xfId="0" quotePrefix="1" applyNumberFormat="1" applyFont="1" applyFill="1" applyBorder="1" applyAlignment="1">
      <alignment wrapText="1"/>
    </xf>
    <xf numFmtId="0" fontId="33" fillId="0" borderId="10" xfId="0" applyFont="1" applyFill="1" applyBorder="1" applyAlignment="1"/>
    <xf numFmtId="0" fontId="33" fillId="0" borderId="10" xfId="0" applyFont="1" applyFill="1" applyBorder="1" applyAlignment="1">
      <alignment wrapText="1"/>
    </xf>
    <xf numFmtId="3" fontId="33" fillId="0" borderId="10" xfId="0" applyNumberFormat="1" applyFont="1" applyFill="1" applyBorder="1" applyAlignment="1">
      <alignment horizontal="right"/>
    </xf>
    <xf numFmtId="3" fontId="34" fillId="0" borderId="10" xfId="0" quotePrefix="1" applyNumberFormat="1" applyFont="1" applyFill="1" applyBorder="1" applyAlignment="1">
      <alignment horizontal="right"/>
    </xf>
    <xf numFmtId="0" fontId="30" fillId="0" borderId="10" xfId="0" applyNumberFormat="1" applyFont="1" applyFill="1" applyBorder="1" applyAlignment="1">
      <alignment wrapText="1"/>
    </xf>
    <xf numFmtId="0" fontId="35" fillId="0" borderId="10" xfId="0" applyFont="1" applyFill="1" applyBorder="1" applyAlignment="1"/>
    <xf numFmtId="0" fontId="33" fillId="0" borderId="10" xfId="0" applyNumberFormat="1" applyFont="1" applyFill="1" applyBorder="1" applyAlignment="1">
      <alignment wrapText="1"/>
    </xf>
    <xf numFmtId="0" fontId="34" fillId="0" borderId="10" xfId="0" quotePrefix="1" applyNumberFormat="1" applyFont="1" applyFill="1" applyBorder="1" applyAlignment="1">
      <alignment wrapText="1"/>
    </xf>
    <xf numFmtId="3" fontId="33" fillId="0" borderId="10" xfId="0" quotePrefix="1" applyNumberFormat="1" applyFont="1" applyFill="1" applyBorder="1" applyAlignment="1">
      <alignment horizontal="right"/>
    </xf>
    <xf numFmtId="0" fontId="32" fillId="0" borderId="10" xfId="0" quotePrefix="1" applyFont="1" applyFill="1" applyBorder="1" applyAlignment="1"/>
    <xf numFmtId="0" fontId="34" fillId="0" borderId="10" xfId="0" applyFont="1" applyFill="1" applyBorder="1" applyAlignment="1">
      <alignment wrapText="1"/>
    </xf>
    <xf numFmtId="0" fontId="36" fillId="0" borderId="10" xfId="0" quotePrefix="1" applyFont="1" applyFill="1" applyBorder="1" applyAlignment="1"/>
    <xf numFmtId="0" fontId="37" fillId="0" borderId="10" xfId="0" applyFont="1" applyFill="1" applyBorder="1" applyAlignment="1">
      <alignment horizontal="center"/>
    </xf>
    <xf numFmtId="0" fontId="38" fillId="0" borderId="10" xfId="0" applyFont="1" applyFill="1" applyBorder="1" applyAlignment="1">
      <alignment wrapText="1"/>
    </xf>
    <xf numFmtId="0" fontId="31" fillId="0" borderId="10" xfId="0" applyFont="1" applyFill="1" applyBorder="1" applyAlignment="1"/>
    <xf numFmtId="0" fontId="31" fillId="0" borderId="10" xfId="0" applyFont="1" applyFill="1" applyBorder="1" applyAlignment="1">
      <alignment horizontal="center"/>
    </xf>
    <xf numFmtId="3" fontId="31" fillId="0" borderId="10" xfId="0" applyNumberFormat="1" applyFont="1" applyFill="1" applyBorder="1" applyAlignment="1">
      <alignment horizontal="right"/>
    </xf>
    <xf numFmtId="1" fontId="30" fillId="0" borderId="10" xfId="0" applyNumberFormat="1" applyFont="1" applyFill="1" applyBorder="1" applyAlignment="1">
      <alignment horizontal="right"/>
    </xf>
    <xf numFmtId="1" fontId="34" fillId="0" borderId="10" xfId="0" applyNumberFormat="1" applyFont="1" applyFill="1" applyBorder="1" applyAlignment="1">
      <alignment horizontal="right" wrapText="1"/>
    </xf>
    <xf numFmtId="0" fontId="34" fillId="0" borderId="10" xfId="0" applyNumberFormat="1" applyFont="1" applyFill="1" applyBorder="1" applyAlignment="1">
      <alignment wrapText="1"/>
    </xf>
    <xf numFmtId="0" fontId="34" fillId="0" borderId="10" xfId="0" applyFont="1" applyFill="1" applyBorder="1" applyAlignment="1"/>
    <xf numFmtId="0" fontId="34" fillId="0" borderId="10" xfId="0" applyFont="1" applyFill="1" applyBorder="1" applyAlignment="1">
      <alignment horizontal="left" wrapText="1"/>
    </xf>
    <xf numFmtId="16" fontId="34" fillId="0" borderId="10" xfId="0" quotePrefix="1" applyNumberFormat="1" applyFont="1" applyFill="1" applyBorder="1" applyAlignment="1"/>
    <xf numFmtId="0" fontId="34" fillId="0" borderId="10" xfId="0" quotePrefix="1" applyFont="1" applyFill="1" applyBorder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/>
    <xf numFmtId="0" fontId="30" fillId="0" borderId="11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 vertical="top"/>
    </xf>
    <xf numFmtId="0" fontId="30" fillId="0" borderId="11" xfId="0" applyFont="1" applyFill="1" applyBorder="1" applyAlignment="1">
      <alignment horizontal="center" wrapText="1"/>
    </xf>
    <xf numFmtId="0" fontId="35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 applyProtection="1">
      <alignment wrapText="1"/>
    </xf>
    <xf numFmtId="0" fontId="33" fillId="0" borderId="13" xfId="0" applyFont="1" applyFill="1" applyBorder="1" applyAlignment="1" applyProtection="1"/>
    <xf numFmtId="0" fontId="30" fillId="0" borderId="13" xfId="0" applyFont="1" applyFill="1" applyBorder="1" applyAlignment="1" applyProtection="1"/>
    <xf numFmtId="0" fontId="30" fillId="0" borderId="13" xfId="0" applyFont="1" applyFill="1" applyBorder="1" applyAlignment="1" applyProtection="1">
      <alignment horizontal="center" vertical="top"/>
    </xf>
    <xf numFmtId="0" fontId="33" fillId="0" borderId="13" xfId="0" applyFont="1" applyFill="1" applyBorder="1" applyAlignment="1" applyProtection="1">
      <alignment wrapText="1"/>
    </xf>
    <xf numFmtId="0" fontId="30" fillId="0" borderId="11" xfId="0" applyFont="1" applyFill="1" applyBorder="1" applyAlignment="1"/>
    <xf numFmtId="0" fontId="33" fillId="0" borderId="12" xfId="0" applyFont="1" applyFill="1" applyBorder="1" applyAlignment="1"/>
    <xf numFmtId="0" fontId="35" fillId="0" borderId="12" xfId="0" applyFont="1" applyFill="1" applyBorder="1" applyAlignment="1"/>
    <xf numFmtId="0" fontId="30" fillId="0" borderId="12" xfId="0" applyFont="1" applyFill="1" applyBorder="1" applyAlignment="1">
      <alignment horizontal="center"/>
    </xf>
    <xf numFmtId="0" fontId="33" fillId="0" borderId="12" xfId="0" applyFont="1" applyFill="1" applyBorder="1" applyAlignment="1">
      <alignment wrapText="1"/>
    </xf>
    <xf numFmtId="3" fontId="33" fillId="0" borderId="12" xfId="0" quotePrefix="1" applyNumberFormat="1" applyFont="1" applyFill="1" applyBorder="1" applyAlignment="1">
      <alignment horizontal="right" wrapText="1"/>
    </xf>
    <xf numFmtId="0" fontId="33" fillId="0" borderId="13" xfId="0" applyFont="1" applyFill="1" applyBorder="1" applyAlignment="1"/>
    <xf numFmtId="0" fontId="35" fillId="0" borderId="13" xfId="0" applyFont="1" applyFill="1" applyBorder="1" applyAlignment="1"/>
    <xf numFmtId="0" fontId="30" fillId="0" borderId="13" xfId="0" applyFont="1" applyFill="1" applyBorder="1" applyAlignment="1">
      <alignment horizontal="center"/>
    </xf>
    <xf numFmtId="0" fontId="33" fillId="0" borderId="13" xfId="0" applyFont="1" applyFill="1" applyBorder="1" applyAlignment="1">
      <alignment wrapText="1"/>
    </xf>
    <xf numFmtId="3" fontId="33" fillId="0" borderId="13" xfId="0" applyNumberFormat="1" applyFont="1" applyFill="1" applyBorder="1" applyAlignment="1">
      <alignment horizontal="right"/>
    </xf>
    <xf numFmtId="0" fontId="33" fillId="0" borderId="11" xfId="0" applyFont="1" applyFill="1" applyBorder="1" applyAlignment="1"/>
    <xf numFmtId="3" fontId="34" fillId="0" borderId="11" xfId="0" quotePrefix="1" applyNumberFormat="1" applyFont="1" applyFill="1" applyBorder="1" applyAlignment="1">
      <alignment horizontal="right"/>
    </xf>
    <xf numFmtId="0" fontId="30" fillId="0" borderId="12" xfId="0" applyFont="1" applyFill="1" applyBorder="1" applyAlignment="1"/>
    <xf numFmtId="0" fontId="33" fillId="0" borderId="11" xfId="0" applyFont="1" applyFill="1" applyBorder="1" applyAlignment="1">
      <alignment wrapText="1"/>
    </xf>
    <xf numFmtId="3" fontId="33" fillId="0" borderId="11" xfId="0" quotePrefix="1" applyNumberFormat="1" applyFont="1" applyFill="1" applyBorder="1" applyAlignment="1">
      <alignment horizontal="right"/>
    </xf>
    <xf numFmtId="3" fontId="33" fillId="0" borderId="12" xfId="0" quotePrefix="1" applyNumberFormat="1" applyFont="1" applyFill="1" applyBorder="1" applyAlignment="1">
      <alignment horizontal="right"/>
    </xf>
    <xf numFmtId="3" fontId="33" fillId="0" borderId="14" xfId="0" applyNumberFormat="1" applyFont="1" applyFill="1" applyBorder="1" applyAlignment="1"/>
    <xf numFmtId="0" fontId="34" fillId="0" borderId="12" xfId="0" applyFont="1" applyFill="1" applyBorder="1" applyAlignment="1"/>
    <xf numFmtId="0" fontId="34" fillId="0" borderId="12" xfId="0" applyFont="1" applyFill="1" applyBorder="1" applyAlignment="1">
      <alignment horizontal="left" wrapText="1"/>
    </xf>
    <xf numFmtId="3" fontId="33" fillId="0" borderId="14" xfId="0" quotePrefix="1" applyNumberFormat="1" applyFont="1" applyFill="1" applyBorder="1" applyAlignment="1" applyProtection="1">
      <alignment horizontal="right"/>
    </xf>
    <xf numFmtId="3" fontId="33" fillId="0" borderId="14" xfId="0" quotePrefix="1" applyNumberFormat="1" applyFont="1" applyFill="1" applyBorder="1" applyAlignment="1">
      <alignment horizontal="right"/>
    </xf>
    <xf numFmtId="3" fontId="34" fillId="0" borderId="10" xfId="0" quotePrefix="1" applyNumberFormat="1" applyFont="1" applyFill="1" applyBorder="1" applyAlignment="1">
      <alignment horizontal="right" wrapText="1"/>
    </xf>
    <xf numFmtId="0" fontId="28" fillId="0" borderId="0" xfId="0" applyFont="1" applyFill="1"/>
    <xf numFmtId="0" fontId="31" fillId="0" borderId="12" xfId="0" applyFont="1" applyFill="1" applyBorder="1" applyAlignment="1"/>
    <xf numFmtId="0" fontId="34" fillId="0" borderId="12" xfId="0" applyFont="1" applyFill="1" applyBorder="1" applyAlignment="1">
      <alignment horizontal="center"/>
    </xf>
    <xf numFmtId="0" fontId="34" fillId="0" borderId="12" xfId="0" applyFont="1" applyFill="1" applyBorder="1" applyAlignment="1">
      <alignment wrapText="1"/>
    </xf>
    <xf numFmtId="3" fontId="34" fillId="0" borderId="12" xfId="0" quotePrefix="1" applyNumberFormat="1" applyFont="1" applyFill="1" applyBorder="1" applyAlignment="1">
      <alignment horizontal="right"/>
    </xf>
    <xf numFmtId="0" fontId="31" fillId="0" borderId="11" xfId="0" applyFont="1" applyFill="1" applyBorder="1" applyAlignment="1"/>
    <xf numFmtId="0" fontId="31" fillId="0" borderId="11" xfId="0" applyFont="1" applyFill="1" applyBorder="1" applyAlignment="1">
      <alignment horizontal="center"/>
    </xf>
    <xf numFmtId="0" fontId="34" fillId="0" borderId="11" xfId="0" applyFont="1" applyFill="1" applyBorder="1" applyAlignment="1">
      <alignment horizontal="left" wrapText="1"/>
    </xf>
    <xf numFmtId="0" fontId="31" fillId="0" borderId="12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/>
    <xf numFmtId="0" fontId="0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wrapText="1"/>
    </xf>
    <xf numFmtId="0" fontId="0" fillId="0" borderId="15" xfId="0" applyFont="1" applyFill="1" applyBorder="1"/>
    <xf numFmtId="0" fontId="0" fillId="0" borderId="15" xfId="0" applyFont="1" applyFill="1" applyBorder="1" applyAlignment="1">
      <alignment horizontal="center"/>
    </xf>
    <xf numFmtId="0" fontId="0" fillId="0" borderId="15" xfId="0" applyFont="1" applyFill="1" applyBorder="1" applyAlignment="1">
      <alignment wrapText="1"/>
    </xf>
    <xf numFmtId="3" fontId="39" fillId="0" borderId="13" xfId="0" applyNumberFormat="1" applyFont="1" applyFill="1" applyBorder="1" applyAlignment="1" applyProtection="1"/>
    <xf numFmtId="3" fontId="39" fillId="0" borderId="12" xfId="0" applyNumberFormat="1" applyFont="1" applyFill="1" applyBorder="1" applyAlignment="1" applyProtection="1"/>
    <xf numFmtId="3" fontId="40" fillId="0" borderId="10" xfId="0" applyNumberFormat="1" applyFont="1" applyFill="1" applyBorder="1" applyAlignment="1" applyProtection="1">
      <protection locked="0"/>
    </xf>
    <xf numFmtId="3" fontId="40" fillId="0" borderId="10" xfId="78" applyNumberFormat="1" applyFont="1" applyFill="1" applyBorder="1" applyAlignment="1" applyProtection="1">
      <protection locked="0"/>
    </xf>
    <xf numFmtId="3" fontId="40" fillId="0" borderId="10" xfId="0" applyNumberFormat="1" applyFont="1" applyFill="1" applyBorder="1" applyAlignment="1" applyProtection="1"/>
    <xf numFmtId="3" fontId="39" fillId="0" borderId="10" xfId="0" applyNumberFormat="1" applyFont="1" applyFill="1" applyBorder="1" applyAlignment="1"/>
    <xf numFmtId="3" fontId="39" fillId="0" borderId="13" xfId="0" applyNumberFormat="1" applyFont="1" applyFill="1" applyBorder="1" applyAlignment="1"/>
    <xf numFmtId="3" fontId="40" fillId="0" borderId="12" xfId="0" applyNumberFormat="1" applyFont="1" applyFill="1" applyBorder="1" applyAlignment="1" applyProtection="1">
      <protection locked="0"/>
    </xf>
    <xf numFmtId="3" fontId="40" fillId="0" borderId="12" xfId="78" applyNumberFormat="1" applyFont="1" applyFill="1" applyBorder="1" applyAlignment="1" applyProtection="1">
      <protection locked="0"/>
    </xf>
    <xf numFmtId="3" fontId="40" fillId="0" borderId="12" xfId="0" applyNumberFormat="1" applyFont="1" applyFill="1" applyBorder="1" applyAlignment="1" applyProtection="1"/>
    <xf numFmtId="3" fontId="41" fillId="0" borderId="10" xfId="0" applyNumberFormat="1" applyFont="1" applyFill="1" applyBorder="1" applyAlignment="1" applyProtection="1">
      <protection locked="0"/>
    </xf>
    <xf numFmtId="3" fontId="42" fillId="0" borderId="10" xfId="0" applyNumberFormat="1" applyFont="1" applyFill="1" applyBorder="1" applyAlignment="1" applyProtection="1">
      <protection locked="0"/>
    </xf>
    <xf numFmtId="3" fontId="42" fillId="0" borderId="10" xfId="78" applyNumberFormat="1" applyFont="1" applyFill="1" applyBorder="1" applyAlignment="1" applyProtection="1">
      <protection locked="0"/>
    </xf>
    <xf numFmtId="3" fontId="42" fillId="0" borderId="10" xfId="0" applyNumberFormat="1" applyFont="1" applyFill="1" applyBorder="1" applyAlignment="1" applyProtection="1"/>
    <xf numFmtId="3" fontId="43" fillId="0" borderId="10" xfId="0" applyNumberFormat="1" applyFont="1" applyFill="1" applyBorder="1" applyAlignment="1" applyProtection="1">
      <protection locked="0"/>
    </xf>
    <xf numFmtId="3" fontId="39" fillId="0" borderId="12" xfId="0" applyNumberFormat="1" applyFont="1" applyFill="1" applyBorder="1" applyAlignment="1"/>
    <xf numFmtId="3" fontId="44" fillId="0" borderId="10" xfId="0" applyNumberFormat="1" applyFont="1" applyFill="1" applyBorder="1" applyAlignment="1" applyProtection="1">
      <protection locked="0"/>
    </xf>
    <xf numFmtId="3" fontId="44" fillId="0" borderId="10" xfId="78" applyNumberFormat="1" applyFont="1" applyFill="1" applyBorder="1" applyAlignment="1" applyProtection="1">
      <protection locked="0"/>
    </xf>
    <xf numFmtId="3" fontId="44" fillId="0" borderId="10" xfId="0" applyNumberFormat="1" applyFont="1" applyFill="1" applyBorder="1" applyAlignment="1" applyProtection="1"/>
    <xf numFmtId="3" fontId="40" fillId="0" borderId="10" xfId="0" applyNumberFormat="1" applyFont="1" applyFill="1" applyBorder="1" applyAlignment="1"/>
    <xf numFmtId="3" fontId="39" fillId="0" borderId="10" xfId="0" applyNumberFormat="1" applyFont="1" applyFill="1" applyBorder="1" applyAlignment="1" applyProtection="1">
      <protection locked="0"/>
    </xf>
    <xf numFmtId="3" fontId="40" fillId="0" borderId="11" xfId="0" applyNumberFormat="1" applyFont="1" applyFill="1" applyBorder="1" applyAlignment="1" applyProtection="1">
      <protection locked="0"/>
    </xf>
    <xf numFmtId="3" fontId="40" fillId="0" borderId="11" xfId="78" applyNumberFormat="1" applyFont="1" applyFill="1" applyBorder="1" applyAlignment="1" applyProtection="1">
      <protection locked="0"/>
    </xf>
    <xf numFmtId="3" fontId="40" fillId="0" borderId="11" xfId="0" applyNumberFormat="1" applyFont="1" applyFill="1" applyBorder="1" applyAlignment="1" applyProtection="1"/>
    <xf numFmtId="3" fontId="39" fillId="0" borderId="11" xfId="0" applyNumberFormat="1" applyFont="1" applyFill="1" applyBorder="1" applyAlignment="1" applyProtection="1">
      <protection locked="0"/>
    </xf>
    <xf numFmtId="3" fontId="39" fillId="0" borderId="14" xfId="0" applyNumberFormat="1" applyFont="1" applyFill="1" applyBorder="1" applyAlignment="1"/>
    <xf numFmtId="3" fontId="41" fillId="0" borderId="12" xfId="0" applyNumberFormat="1" applyFont="1" applyFill="1" applyBorder="1" applyAlignment="1" applyProtection="1">
      <protection locked="0"/>
    </xf>
    <xf numFmtId="3" fontId="39" fillId="0" borderId="14" xfId="0" applyNumberFormat="1" applyFont="1" applyFill="1" applyBorder="1" applyAlignment="1" applyProtection="1"/>
    <xf numFmtId="3" fontId="41" fillId="0" borderId="12" xfId="0" applyNumberFormat="1" applyFont="1" applyFill="1" applyBorder="1" applyAlignment="1"/>
    <xf numFmtId="3" fontId="45" fillId="0" borderId="10" xfId="0" applyNumberFormat="1" applyFont="1" applyFill="1" applyBorder="1"/>
    <xf numFmtId="3" fontId="45" fillId="0" borderId="15" xfId="0" applyNumberFormat="1" applyFont="1" applyFill="1" applyBorder="1"/>
    <xf numFmtId="3" fontId="34" fillId="0" borderId="10" xfId="0" applyNumberFormat="1" applyFont="1" applyFill="1" applyBorder="1" applyAlignment="1">
      <alignment horizontal="right"/>
    </xf>
    <xf numFmtId="3" fontId="41" fillId="0" borderId="10" xfId="0" applyNumberFormat="1" applyFont="1" applyFill="1" applyBorder="1" applyAlignment="1"/>
    <xf numFmtId="0" fontId="31" fillId="0" borderId="12" xfId="0" applyFont="1" applyFill="1" applyBorder="1" applyAlignment="1" applyProtection="1">
      <alignment wrapText="1"/>
    </xf>
    <xf numFmtId="0" fontId="31" fillId="0" borderId="12" xfId="0" applyFont="1" applyFill="1" applyBorder="1" applyAlignment="1" applyProtection="1">
      <alignment horizontal="center" wrapText="1"/>
    </xf>
    <xf numFmtId="3" fontId="44" fillId="0" borderId="12" xfId="0" applyNumberFormat="1" applyFont="1" applyFill="1" applyBorder="1" applyAlignment="1" applyProtection="1">
      <protection locked="0"/>
    </xf>
    <xf numFmtId="3" fontId="44" fillId="0" borderId="12" xfId="78" applyNumberFormat="1" applyFont="1" applyFill="1" applyBorder="1" applyAlignment="1" applyProtection="1">
      <protection locked="0"/>
    </xf>
    <xf numFmtId="3" fontId="44" fillId="0" borderId="12" xfId="0" applyNumberFormat="1" applyFont="1" applyFill="1" applyBorder="1" applyAlignment="1" applyProtection="1"/>
    <xf numFmtId="0" fontId="38" fillId="0" borderId="10" xfId="0" applyFont="1" applyFill="1" applyBorder="1" applyAlignment="1"/>
    <xf numFmtId="3" fontId="38" fillId="0" borderId="10" xfId="0" applyNumberFormat="1" applyFont="1" applyFill="1" applyBorder="1" applyAlignment="1">
      <alignment horizontal="right"/>
    </xf>
    <xf numFmtId="3" fontId="31" fillId="0" borderId="12" xfId="0" applyNumberFormat="1" applyFont="1" applyFill="1" applyBorder="1" applyAlignment="1">
      <alignment horizontal="right"/>
    </xf>
    <xf numFmtId="0" fontId="35" fillId="0" borderId="11" xfId="0" applyFont="1" applyFill="1" applyBorder="1" applyAlignment="1"/>
    <xf numFmtId="3" fontId="44" fillId="0" borderId="11" xfId="0" applyNumberFormat="1" applyFont="1" applyFill="1" applyBorder="1" applyAlignment="1" applyProtection="1">
      <protection locked="0"/>
    </xf>
    <xf numFmtId="3" fontId="44" fillId="0" borderId="11" xfId="78" applyNumberFormat="1" applyFont="1" applyFill="1" applyBorder="1" applyAlignment="1" applyProtection="1">
      <protection locked="0"/>
    </xf>
    <xf numFmtId="3" fontId="44" fillId="0" borderId="11" xfId="0" applyNumberFormat="1" applyFont="1" applyFill="1" applyBorder="1" applyAlignment="1" applyProtection="1"/>
    <xf numFmtId="0" fontId="30" fillId="0" borderId="10" xfId="0" applyFont="1" applyFill="1" applyBorder="1" applyAlignment="1">
      <alignment horizontal="right" wrapText="1"/>
    </xf>
    <xf numFmtId="0" fontId="31" fillId="0" borderId="14" xfId="0" applyFont="1" applyFill="1" applyBorder="1" applyAlignment="1"/>
    <xf numFmtId="0" fontId="28" fillId="0" borderId="16" xfId="0" applyFont="1" applyFill="1" applyBorder="1"/>
    <xf numFmtId="10" fontId="39" fillId="0" borderId="13" xfId="0" applyNumberFormat="1" applyFont="1" applyFill="1" applyBorder="1" applyAlignment="1" applyProtection="1"/>
    <xf numFmtId="10" fontId="39" fillId="0" borderId="12" xfId="0" applyNumberFormat="1" applyFont="1" applyFill="1" applyBorder="1" applyAlignment="1" applyProtection="1"/>
    <xf numFmtId="10" fontId="40" fillId="0" borderId="10" xfId="0" applyNumberFormat="1" applyFont="1" applyFill="1" applyBorder="1" applyAlignment="1" applyProtection="1">
      <protection locked="0"/>
    </xf>
    <xf numFmtId="10" fontId="40" fillId="0" borderId="10" xfId="78" applyNumberFormat="1" applyFont="1" applyFill="1" applyBorder="1" applyAlignment="1" applyProtection="1">
      <protection locked="0"/>
    </xf>
    <xf numFmtId="10" fontId="40" fillId="0" borderId="10" xfId="0" applyNumberFormat="1" applyFont="1" applyFill="1" applyBorder="1" applyAlignment="1" applyProtection="1"/>
    <xf numFmtId="10" fontId="39" fillId="0" borderId="10" xfId="0" applyNumberFormat="1" applyFont="1" applyFill="1" applyBorder="1" applyAlignment="1"/>
    <xf numFmtId="10" fontId="40" fillId="0" borderId="10" xfId="0" applyNumberFormat="1" applyFont="1" applyFill="1" applyBorder="1" applyAlignment="1"/>
    <xf numFmtId="10" fontId="41" fillId="0" borderId="10" xfId="0" applyNumberFormat="1" applyFont="1" applyFill="1" applyBorder="1" applyAlignment="1"/>
    <xf numFmtId="10" fontId="39" fillId="0" borderId="13" xfId="0" applyNumberFormat="1" applyFont="1" applyFill="1" applyBorder="1" applyAlignment="1"/>
    <xf numFmtId="10" fontId="44" fillId="0" borderId="12" xfId="0" applyNumberFormat="1" applyFont="1" applyFill="1" applyBorder="1" applyAlignment="1" applyProtection="1">
      <protection locked="0"/>
    </xf>
    <xf numFmtId="10" fontId="44" fillId="0" borderId="12" xfId="78" applyNumberFormat="1" applyFont="1" applyFill="1" applyBorder="1" applyAlignment="1" applyProtection="1">
      <protection locked="0"/>
    </xf>
    <xf numFmtId="10" fontId="44" fillId="0" borderId="12" xfId="0" applyNumberFormat="1" applyFont="1" applyFill="1" applyBorder="1" applyAlignment="1" applyProtection="1"/>
    <xf numFmtId="10" fontId="41" fillId="0" borderId="10" xfId="0" applyNumberFormat="1" applyFont="1" applyFill="1" applyBorder="1" applyAlignment="1" applyProtection="1">
      <protection locked="0"/>
    </xf>
    <xf numFmtId="10" fontId="42" fillId="0" borderId="10" xfId="0" applyNumberFormat="1" applyFont="1" applyFill="1" applyBorder="1" applyAlignment="1" applyProtection="1">
      <protection locked="0"/>
    </xf>
    <xf numFmtId="10" fontId="42" fillId="0" borderId="10" xfId="78" applyNumberFormat="1" applyFont="1" applyFill="1" applyBorder="1" applyAlignment="1" applyProtection="1">
      <protection locked="0"/>
    </xf>
    <xf numFmtId="10" fontId="42" fillId="0" borderId="10" xfId="0" applyNumberFormat="1" applyFont="1" applyFill="1" applyBorder="1" applyAlignment="1" applyProtection="1"/>
    <xf numFmtId="10" fontId="43" fillId="0" borderId="10" xfId="0" applyNumberFormat="1" applyFont="1" applyFill="1" applyBorder="1" applyAlignment="1" applyProtection="1">
      <protection locked="0"/>
    </xf>
    <xf numFmtId="10" fontId="39" fillId="0" borderId="12" xfId="0" applyNumberFormat="1" applyFont="1" applyFill="1" applyBorder="1" applyAlignment="1"/>
    <xf numFmtId="10" fontId="44" fillId="0" borderId="10" xfId="0" applyNumberFormat="1" applyFont="1" applyFill="1" applyBorder="1" applyAlignment="1" applyProtection="1">
      <protection locked="0"/>
    </xf>
    <xf numFmtId="10" fontId="44" fillId="0" borderId="10" xfId="78" applyNumberFormat="1" applyFont="1" applyFill="1" applyBorder="1" applyAlignment="1" applyProtection="1">
      <protection locked="0"/>
    </xf>
    <xf numFmtId="10" fontId="44" fillId="0" borderId="10" xfId="0" applyNumberFormat="1" applyFont="1" applyFill="1" applyBorder="1" applyAlignment="1" applyProtection="1"/>
    <xf numFmtId="10" fontId="39" fillId="0" borderId="10" xfId="0" applyNumberFormat="1" applyFont="1" applyFill="1" applyBorder="1" applyAlignment="1" applyProtection="1">
      <protection locked="0"/>
    </xf>
    <xf numFmtId="10" fontId="44" fillId="0" borderId="11" xfId="0" applyNumberFormat="1" applyFont="1" applyFill="1" applyBorder="1" applyAlignment="1" applyProtection="1">
      <protection locked="0"/>
    </xf>
    <xf numFmtId="10" fontId="44" fillId="0" borderId="11" xfId="78" applyNumberFormat="1" applyFont="1" applyFill="1" applyBorder="1" applyAlignment="1" applyProtection="1">
      <protection locked="0"/>
    </xf>
    <xf numFmtId="10" fontId="44" fillId="0" borderId="11" xfId="0" applyNumberFormat="1" applyFont="1" applyFill="1" applyBorder="1" applyAlignment="1" applyProtection="1"/>
    <xf numFmtId="10" fontId="39" fillId="0" borderId="11" xfId="0" applyNumberFormat="1" applyFont="1" applyFill="1" applyBorder="1" applyAlignment="1" applyProtection="1">
      <protection locked="0"/>
    </xf>
    <xf numFmtId="10" fontId="39" fillId="0" borderId="14" xfId="0" applyNumberFormat="1" applyFont="1" applyFill="1" applyBorder="1" applyAlignment="1"/>
    <xf numFmtId="10" fontId="40" fillId="0" borderId="12" xfId="0" applyNumberFormat="1" applyFont="1" applyFill="1" applyBorder="1" applyAlignment="1" applyProtection="1">
      <protection locked="0"/>
    </xf>
    <xf numFmtId="10" fontId="40" fillId="0" borderId="12" xfId="78" applyNumberFormat="1" applyFont="1" applyFill="1" applyBorder="1" applyAlignment="1" applyProtection="1">
      <protection locked="0"/>
    </xf>
    <xf numFmtId="10" fontId="40" fillId="0" borderId="12" xfId="0" applyNumberFormat="1" applyFont="1" applyFill="1" applyBorder="1" applyAlignment="1" applyProtection="1"/>
    <xf numFmtId="10" fontId="41" fillId="0" borderId="12" xfId="0" applyNumberFormat="1" applyFont="1" applyFill="1" applyBorder="1" applyAlignment="1" applyProtection="1">
      <protection locked="0"/>
    </xf>
    <xf numFmtId="10" fontId="39" fillId="0" borderId="14" xfId="0" applyNumberFormat="1" applyFont="1" applyFill="1" applyBorder="1" applyAlignment="1" applyProtection="1"/>
    <xf numFmtId="10" fontId="41" fillId="0" borderId="12" xfId="0" applyNumberFormat="1" applyFont="1" applyFill="1" applyBorder="1" applyAlignment="1"/>
    <xf numFmtId="10" fontId="40" fillId="0" borderId="11" xfId="0" applyNumberFormat="1" applyFont="1" applyFill="1" applyBorder="1" applyAlignment="1" applyProtection="1">
      <protection locked="0"/>
    </xf>
    <xf numFmtId="10" fontId="40" fillId="0" borderId="11" xfId="78" applyNumberFormat="1" applyFont="1" applyFill="1" applyBorder="1" applyAlignment="1" applyProtection="1">
      <protection locked="0"/>
    </xf>
    <xf numFmtId="10" fontId="40" fillId="0" borderId="11" xfId="0" applyNumberFormat="1" applyFont="1" applyFill="1" applyBorder="1" applyAlignment="1" applyProtection="1"/>
    <xf numFmtId="0" fontId="46" fillId="0" borderId="0" xfId="0" applyFont="1" applyFill="1" applyAlignment="1">
      <alignment horizontal="center" vertical="center"/>
    </xf>
    <xf numFmtId="0" fontId="33" fillId="0" borderId="16" xfId="0" applyFont="1" applyFill="1" applyBorder="1" applyAlignment="1">
      <alignment horizontal="center"/>
    </xf>
    <xf numFmtId="0" fontId="33" fillId="0" borderId="17" xfId="0" applyFont="1" applyFill="1" applyBorder="1" applyAlignment="1">
      <alignment horizontal="center"/>
    </xf>
    <xf numFmtId="0" fontId="33" fillId="0" borderId="18" xfId="0" applyFont="1" applyFill="1" applyBorder="1" applyAlignment="1">
      <alignment horizontal="center"/>
    </xf>
    <xf numFmtId="0" fontId="37" fillId="0" borderId="19" xfId="0" applyFont="1" applyFill="1" applyBorder="1" applyAlignment="1">
      <alignment horizontal="right"/>
    </xf>
    <xf numFmtId="0" fontId="31" fillId="0" borderId="16" xfId="0" applyFont="1" applyFill="1" applyBorder="1" applyAlignment="1">
      <alignment horizontal="center"/>
    </xf>
    <xf numFmtId="0" fontId="31" fillId="0" borderId="17" xfId="0" applyFont="1" applyFill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3" fillId="0" borderId="16" xfId="0" applyFont="1" applyFill="1" applyBorder="1" applyAlignment="1" applyProtection="1">
      <alignment horizontal="center" wrapText="1"/>
    </xf>
    <xf numFmtId="0" fontId="33" fillId="0" borderId="17" xfId="0" applyFont="1" applyFill="1" applyBorder="1" applyAlignment="1" applyProtection="1">
      <alignment horizontal="center" wrapText="1"/>
    </xf>
    <xf numFmtId="0" fontId="33" fillId="0" borderId="18" xfId="0" applyFont="1" applyFill="1" applyBorder="1" applyAlignment="1" applyProtection="1">
      <alignment horizontal="center" wrapText="1"/>
    </xf>
    <xf numFmtId="0" fontId="33" fillId="0" borderId="16" xfId="0" applyFont="1" applyFill="1" applyBorder="1" applyAlignment="1">
      <alignment horizontal="center" wrapText="1"/>
    </xf>
    <xf numFmtId="0" fontId="33" fillId="0" borderId="17" xfId="0" applyFont="1" applyFill="1" applyBorder="1" applyAlignment="1">
      <alignment horizontal="center" wrapText="1"/>
    </xf>
    <xf numFmtId="0" fontId="33" fillId="0" borderId="18" xfId="0" applyFont="1" applyFill="1" applyBorder="1" applyAlignment="1">
      <alignment horizontal="center" wrapText="1"/>
    </xf>
    <xf numFmtId="0" fontId="47" fillId="0" borderId="19" xfId="0" applyFont="1" applyFill="1" applyBorder="1" applyAlignment="1">
      <alignment horizontal="left"/>
    </xf>
  </cellXfs>
  <cellStyles count="8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cel Built-in Normal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38"/>
    <cellStyle name="Normal 2" xfId="39"/>
    <cellStyle name="Normal 2 10" xfId="40"/>
    <cellStyle name="Normal 2 2" xfId="41"/>
    <cellStyle name="Normal 2 2 2" xfId="42"/>
    <cellStyle name="Normal 2 3" xfId="43"/>
    <cellStyle name="Normal 2 4" xfId="44"/>
    <cellStyle name="Normal 2 5" xfId="45"/>
    <cellStyle name="Normal 2 6" xfId="46"/>
    <cellStyle name="Normal 2 7" xfId="47"/>
    <cellStyle name="Normal 2 8" xfId="48"/>
    <cellStyle name="Normal 2 9" xfId="49"/>
    <cellStyle name="Normal 2_DRAGICA i PETRANA OBRAZAC 1 JAN DEC 2011" xfId="50"/>
    <cellStyle name="Normal 3" xfId="51"/>
    <cellStyle name="Normal 3 10" xfId="52"/>
    <cellStyle name="Normal 3 11" xfId="53"/>
    <cellStyle name="Normal 3 2" xfId="54"/>
    <cellStyle name="Normal 3 3" xfId="55"/>
    <cellStyle name="Normal 3 4" xfId="56"/>
    <cellStyle name="Normal 3 5" xfId="57"/>
    <cellStyle name="Normal 3 6" xfId="58"/>
    <cellStyle name="Normal 3 7" xfId="59"/>
    <cellStyle name="Normal 3 8" xfId="60"/>
    <cellStyle name="Normal 3 9" xfId="61"/>
    <cellStyle name="Normal 3_DRAGICA i PETRANA OBRAZAC 1 JAN DEC 2011" xfId="62"/>
    <cellStyle name="Normal 4" xfId="63"/>
    <cellStyle name="Normal 5" xfId="64"/>
    <cellStyle name="Normal 6" xfId="65"/>
    <cellStyle name="Normal 6 2" xfId="66"/>
    <cellStyle name="Normal 6 3" xfId="67"/>
    <cellStyle name="Normal 6 4" xfId="68"/>
    <cellStyle name="Normal 6 5" xfId="69"/>
    <cellStyle name="Normal 6 6" xfId="70"/>
    <cellStyle name="Normal 7" xfId="71"/>
    <cellStyle name="Normal 7 2" xfId="72"/>
    <cellStyle name="Normal 7 3" xfId="73"/>
    <cellStyle name="Normal 7 4" xfId="74"/>
    <cellStyle name="Normal 8" xfId="75"/>
    <cellStyle name="Normal 8 2" xfId="76"/>
    <cellStyle name="Normal 9" xfId="77"/>
    <cellStyle name="Normal_OBRAZAC 1 ukupno" xfId="78"/>
    <cellStyle name="Note 2" xfId="79"/>
    <cellStyle name="Output 2" xfId="80"/>
    <cellStyle name="Title 2" xfId="81"/>
    <cellStyle name="Total 2" xfId="82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VSRV5\Finansije$\Fiskalne%20i%20makroekonomske%20analize\Odeljenje%20za%20fiskalne%20i%20makroekonomske%20analize\Bruto%20naplata%202011\JAN%20DECEMBAR%202011%20TAB%208%209%2010%2013%2014%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 RS"/>
      <sheetName val="Prethodni Prov sa T"/>
      <sheetName val="P izvorni"/>
      <sheetName val="P ustupljeni"/>
      <sheetName val="P transf"/>
      <sheetName val="P primanja"/>
      <sheetName val="P donacije"/>
      <sheetName val="P zbirna"/>
      <sheetName val="P zbir hilj"/>
      <sheetName val="ПОДАЦИ"/>
      <sheetName val="Т RS"/>
      <sheetName val="T izvorni"/>
      <sheetName val="T ustupljeni"/>
      <sheetName val="T transf"/>
      <sheetName val="T primanja"/>
      <sheetName val="T donacije"/>
      <sheetName val="T zbirna"/>
      <sheetName val="T zbir hilj"/>
      <sheetName val="Prov sa T"/>
      <sheetName val="TAB 8"/>
      <sheetName val="Tab 9"/>
      <sheetName val="Tab 10"/>
      <sheetName val="Tаб 13"/>
      <sheetName val="Tаб 14"/>
      <sheetName val="Тab 15"/>
      <sheetName val="Prilog IV"/>
      <sheetName val="Prilog VI"/>
      <sheetName val="MEM STAVKE"/>
      <sheetName val="Пећинци"/>
      <sheetName val="Sr Karlovci"/>
      <sheetName val="ZR"/>
      <sheetName val="Porez Apsolutna prava"/>
      <sheetName val="Kula"/>
      <sheetName val="Кanjiza"/>
      <sheetName val="Irig"/>
      <sheetName val="Ст Пазова"/>
      <sheetName val="Žitiš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BD73"/>
  <sheetViews>
    <sheetView tabSelected="1" zoomScale="90" zoomScaleNormal="90" workbookViewId="0">
      <pane xSplit="7" ySplit="4" topLeftCell="AT47" activePane="bottomRight" state="frozen"/>
      <selection pane="topRight" activeCell="H1" sqref="H1"/>
      <selection pane="bottomLeft" activeCell="A5" sqref="A5"/>
      <selection pane="bottomRight" activeCell="F50" sqref="F50"/>
    </sheetView>
  </sheetViews>
  <sheetFormatPr defaultRowHeight="12.75" x14ac:dyDescent="0.2"/>
  <cols>
    <col min="1" max="1" width="3" style="5" bestFit="1" customWidth="1"/>
    <col min="2" max="2" width="2.85546875" style="5" bestFit="1" customWidth="1"/>
    <col min="3" max="3" width="5.5703125" style="5" bestFit="1" customWidth="1"/>
    <col min="4" max="4" width="2.85546875" style="5" bestFit="1" customWidth="1"/>
    <col min="5" max="5" width="8.85546875" style="38" bestFit="1" customWidth="1"/>
    <col min="6" max="6" width="58.28515625" style="39" customWidth="1"/>
    <col min="7" max="7" width="15" style="5" bestFit="1" customWidth="1"/>
    <col min="8" max="46" width="11.7109375" style="5" customWidth="1"/>
    <col min="47" max="47" width="11.140625" style="5" customWidth="1"/>
    <col min="48" max="52" width="11.7109375" style="5" customWidth="1"/>
    <col min="53" max="53" width="12.5703125" style="5" customWidth="1"/>
    <col min="54" max="54" width="11.7109375" style="5" customWidth="1"/>
    <col min="55" max="55" width="13.5703125" style="5" customWidth="1"/>
    <col min="56" max="56" width="13.7109375" style="5" customWidth="1"/>
    <col min="57" max="16384" width="9.140625" style="5"/>
  </cols>
  <sheetData>
    <row r="1" spans="1:56" ht="26.25" x14ac:dyDescent="0.2">
      <c r="H1" s="175" t="s">
        <v>196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</row>
    <row r="2" spans="1:56" ht="21" x14ac:dyDescent="0.35">
      <c r="A2" s="189" t="s">
        <v>195</v>
      </c>
      <c r="B2" s="189"/>
      <c r="C2" s="189"/>
      <c r="D2" s="189"/>
      <c r="E2" s="189"/>
      <c r="F2" s="3"/>
      <c r="G2" s="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79" t="s">
        <v>187</v>
      </c>
      <c r="AF2" s="179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179" t="s">
        <v>187</v>
      </c>
      <c r="BD2" s="179"/>
    </row>
    <row r="3" spans="1:56" ht="51" x14ac:dyDescent="0.2">
      <c r="A3" s="6"/>
      <c r="B3" s="6"/>
      <c r="C3" s="6"/>
      <c r="D3" s="6"/>
      <c r="E3" s="7" t="s">
        <v>70</v>
      </c>
      <c r="F3" s="7" t="s">
        <v>68</v>
      </c>
      <c r="G3" s="6" t="s">
        <v>137</v>
      </c>
      <c r="H3" s="83" t="s">
        <v>138</v>
      </c>
      <c r="I3" s="83" t="s">
        <v>139</v>
      </c>
      <c r="J3" s="83" t="s">
        <v>140</v>
      </c>
      <c r="K3" s="83" t="s">
        <v>141</v>
      </c>
      <c r="L3" s="84" t="s">
        <v>142</v>
      </c>
      <c r="M3" s="84" t="s">
        <v>143</v>
      </c>
      <c r="N3" s="84" t="s">
        <v>144</v>
      </c>
      <c r="O3" s="84" t="s">
        <v>145</v>
      </c>
      <c r="P3" s="83" t="s">
        <v>146</v>
      </c>
      <c r="Q3" s="83" t="s">
        <v>147</v>
      </c>
      <c r="R3" s="83" t="s">
        <v>148</v>
      </c>
      <c r="S3" s="83" t="s">
        <v>149</v>
      </c>
      <c r="T3" s="83" t="s">
        <v>150</v>
      </c>
      <c r="U3" s="83" t="s">
        <v>151</v>
      </c>
      <c r="V3" s="83" t="s">
        <v>152</v>
      </c>
      <c r="W3" s="83" t="s">
        <v>153</v>
      </c>
      <c r="X3" s="83" t="s">
        <v>154</v>
      </c>
      <c r="Y3" s="83" t="s">
        <v>155</v>
      </c>
      <c r="Z3" s="83" t="s">
        <v>156</v>
      </c>
      <c r="AA3" s="83" t="s">
        <v>157</v>
      </c>
      <c r="AB3" s="83" t="s">
        <v>158</v>
      </c>
      <c r="AC3" s="84" t="s">
        <v>159</v>
      </c>
      <c r="AD3" s="84" t="s">
        <v>160</v>
      </c>
      <c r="AE3" s="84" t="s">
        <v>161</v>
      </c>
      <c r="AF3" s="84" t="s">
        <v>162</v>
      </c>
      <c r="AG3" s="83" t="s">
        <v>163</v>
      </c>
      <c r="AH3" s="83" t="s">
        <v>164</v>
      </c>
      <c r="AI3" s="83" t="s">
        <v>165</v>
      </c>
      <c r="AJ3" s="83" t="s">
        <v>166</v>
      </c>
      <c r="AK3" s="83" t="s">
        <v>167</v>
      </c>
      <c r="AL3" s="83" t="s">
        <v>168</v>
      </c>
      <c r="AM3" s="83" t="s">
        <v>169</v>
      </c>
      <c r="AN3" s="83" t="s">
        <v>170</v>
      </c>
      <c r="AO3" s="84" t="s">
        <v>171</v>
      </c>
      <c r="AP3" s="84" t="s">
        <v>172</v>
      </c>
      <c r="AQ3" s="83" t="s">
        <v>173</v>
      </c>
      <c r="AR3" s="83" t="s">
        <v>174</v>
      </c>
      <c r="AS3" s="83" t="s">
        <v>175</v>
      </c>
      <c r="AT3" s="83" t="s">
        <v>176</v>
      </c>
      <c r="AU3" s="82" t="s">
        <v>177</v>
      </c>
      <c r="AV3" s="83" t="s">
        <v>178</v>
      </c>
      <c r="AW3" s="83" t="s">
        <v>179</v>
      </c>
      <c r="AX3" s="83" t="s">
        <v>180</v>
      </c>
      <c r="AY3" s="84" t="s">
        <v>181</v>
      </c>
      <c r="AZ3" s="83" t="s">
        <v>182</v>
      </c>
      <c r="BA3" s="82" t="s">
        <v>183</v>
      </c>
      <c r="BB3" s="84" t="s">
        <v>184</v>
      </c>
      <c r="BC3" s="82" t="s">
        <v>185</v>
      </c>
      <c r="BD3" s="82" t="s">
        <v>186</v>
      </c>
    </row>
    <row r="4" spans="1:56" ht="13.5" thickBot="1" x14ac:dyDescent="0.25">
      <c r="A4" s="41"/>
      <c r="B4" s="41"/>
      <c r="C4" s="41"/>
      <c r="D4" s="41"/>
      <c r="E4" s="42"/>
      <c r="F4" s="43"/>
      <c r="G4" s="41"/>
      <c r="H4" s="44">
        <v>1</v>
      </c>
      <c r="I4" s="44">
        <v>2</v>
      </c>
      <c r="J4" s="44">
        <v>3</v>
      </c>
      <c r="K4" s="44">
        <v>4</v>
      </c>
      <c r="L4" s="44">
        <v>5</v>
      </c>
      <c r="M4" s="44">
        <v>6</v>
      </c>
      <c r="N4" s="44">
        <v>7</v>
      </c>
      <c r="O4" s="44">
        <v>8</v>
      </c>
      <c r="P4" s="44">
        <v>9</v>
      </c>
      <c r="Q4" s="44">
        <v>10</v>
      </c>
      <c r="R4" s="44">
        <v>11</v>
      </c>
      <c r="S4" s="44">
        <v>12</v>
      </c>
      <c r="T4" s="44">
        <v>13</v>
      </c>
      <c r="U4" s="44">
        <v>14</v>
      </c>
      <c r="V4" s="44">
        <v>15</v>
      </c>
      <c r="W4" s="44">
        <v>16</v>
      </c>
      <c r="X4" s="44">
        <v>17</v>
      </c>
      <c r="Y4" s="44">
        <v>18</v>
      </c>
      <c r="Z4" s="44">
        <v>19</v>
      </c>
      <c r="AA4" s="44">
        <v>20</v>
      </c>
      <c r="AB4" s="44">
        <v>21</v>
      </c>
      <c r="AC4" s="44">
        <v>22</v>
      </c>
      <c r="AD4" s="44">
        <v>23</v>
      </c>
      <c r="AE4" s="44">
        <v>24</v>
      </c>
      <c r="AF4" s="44">
        <v>25</v>
      </c>
      <c r="AG4" s="44">
        <v>26</v>
      </c>
      <c r="AH4" s="44">
        <v>27</v>
      </c>
      <c r="AI4" s="44">
        <v>28</v>
      </c>
      <c r="AJ4" s="44">
        <v>29</v>
      </c>
      <c r="AK4" s="44">
        <v>30</v>
      </c>
      <c r="AL4" s="44">
        <v>31</v>
      </c>
      <c r="AM4" s="44">
        <v>32</v>
      </c>
      <c r="AN4" s="44">
        <v>33</v>
      </c>
      <c r="AO4" s="44">
        <v>34</v>
      </c>
      <c r="AP4" s="44">
        <v>35</v>
      </c>
      <c r="AQ4" s="44">
        <v>36</v>
      </c>
      <c r="AR4" s="44">
        <v>37</v>
      </c>
      <c r="AS4" s="44">
        <v>38</v>
      </c>
      <c r="AT4" s="44">
        <v>39</v>
      </c>
      <c r="AU4" s="44" t="s">
        <v>0</v>
      </c>
      <c r="AV4" s="44">
        <v>1</v>
      </c>
      <c r="AW4" s="44">
        <v>2</v>
      </c>
      <c r="AX4" s="44">
        <v>3</v>
      </c>
      <c r="AY4" s="44">
        <v>4</v>
      </c>
      <c r="AZ4" s="44">
        <v>5</v>
      </c>
      <c r="BA4" s="44"/>
      <c r="BB4" s="44">
        <v>6</v>
      </c>
      <c r="BC4" s="44" t="s">
        <v>43</v>
      </c>
      <c r="BD4" s="44" t="s">
        <v>13</v>
      </c>
    </row>
    <row r="5" spans="1:56" ht="15.75" thickBot="1" x14ac:dyDescent="0.3">
      <c r="A5" s="46" t="s">
        <v>71</v>
      </c>
      <c r="B5" s="47"/>
      <c r="C5" s="47"/>
      <c r="D5" s="47"/>
      <c r="E5" s="48"/>
      <c r="F5" s="49" t="s">
        <v>74</v>
      </c>
      <c r="G5" s="46"/>
      <c r="H5" s="91">
        <f t="shared" ref="H5:AM5" si="0">H6+H13+H18+H29</f>
        <v>304044</v>
      </c>
      <c r="I5" s="91">
        <f t="shared" si="0"/>
        <v>204843</v>
      </c>
      <c r="J5" s="91">
        <f t="shared" si="0"/>
        <v>550229</v>
      </c>
      <c r="K5" s="91">
        <f t="shared" si="0"/>
        <v>170065</v>
      </c>
      <c r="L5" s="91">
        <f t="shared" si="0"/>
        <v>899279</v>
      </c>
      <c r="M5" s="91">
        <f t="shared" si="0"/>
        <v>574581</v>
      </c>
      <c r="N5" s="91">
        <f t="shared" si="0"/>
        <v>233606</v>
      </c>
      <c r="O5" s="91">
        <f t="shared" si="0"/>
        <v>155384</v>
      </c>
      <c r="P5" s="91">
        <f t="shared" si="0"/>
        <v>256967</v>
      </c>
      <c r="Q5" s="91">
        <f t="shared" si="0"/>
        <v>551305</v>
      </c>
      <c r="R5" s="91">
        <f t="shared" si="0"/>
        <v>732191</v>
      </c>
      <c r="S5" s="91">
        <f t="shared" si="0"/>
        <v>1302570</v>
      </c>
      <c r="T5" s="91">
        <f t="shared" si="0"/>
        <v>319985</v>
      </c>
      <c r="U5" s="91">
        <f t="shared" si="0"/>
        <v>235425</v>
      </c>
      <c r="V5" s="91">
        <f t="shared" si="0"/>
        <v>844800</v>
      </c>
      <c r="W5" s="91">
        <f t="shared" si="0"/>
        <v>135966</v>
      </c>
      <c r="X5" s="91">
        <f t="shared" si="0"/>
        <v>366121</v>
      </c>
      <c r="Y5" s="91">
        <f t="shared" si="0"/>
        <v>1065874</v>
      </c>
      <c r="Z5" s="91">
        <f t="shared" si="0"/>
        <v>297711</v>
      </c>
      <c r="AA5" s="91">
        <f t="shared" si="0"/>
        <v>466854</v>
      </c>
      <c r="AB5" s="91">
        <f t="shared" si="0"/>
        <v>627339</v>
      </c>
      <c r="AC5" s="91">
        <f t="shared" si="0"/>
        <v>185699</v>
      </c>
      <c r="AD5" s="91">
        <f t="shared" si="0"/>
        <v>136828</v>
      </c>
      <c r="AE5" s="91">
        <f t="shared" si="0"/>
        <v>322234</v>
      </c>
      <c r="AF5" s="91">
        <f t="shared" si="0"/>
        <v>134977</v>
      </c>
      <c r="AG5" s="91">
        <f t="shared" si="0"/>
        <v>114710</v>
      </c>
      <c r="AH5" s="91">
        <f t="shared" si="0"/>
        <v>340210</v>
      </c>
      <c r="AI5" s="91">
        <f t="shared" si="0"/>
        <v>408952</v>
      </c>
      <c r="AJ5" s="91">
        <f t="shared" si="0"/>
        <v>127776</v>
      </c>
      <c r="AK5" s="91">
        <f t="shared" si="0"/>
        <v>833769</v>
      </c>
      <c r="AL5" s="91">
        <f t="shared" si="0"/>
        <v>419895</v>
      </c>
      <c r="AM5" s="91">
        <f t="shared" si="0"/>
        <v>168328</v>
      </c>
      <c r="AN5" s="91">
        <f t="shared" ref="AN5:BD5" si="1">AN6+AN13+AN18+AN29</f>
        <v>197598</v>
      </c>
      <c r="AO5" s="91">
        <f t="shared" si="1"/>
        <v>149789</v>
      </c>
      <c r="AP5" s="91">
        <f t="shared" si="1"/>
        <v>1204897</v>
      </c>
      <c r="AQ5" s="91">
        <f t="shared" si="1"/>
        <v>441870</v>
      </c>
      <c r="AR5" s="91">
        <f t="shared" si="1"/>
        <v>171343</v>
      </c>
      <c r="AS5" s="91">
        <f t="shared" si="1"/>
        <v>137029</v>
      </c>
      <c r="AT5" s="91">
        <f t="shared" si="1"/>
        <v>536835</v>
      </c>
      <c r="AU5" s="91">
        <f t="shared" si="1"/>
        <v>16327878</v>
      </c>
      <c r="AV5" s="91">
        <f t="shared" si="1"/>
        <v>2405586</v>
      </c>
      <c r="AW5" s="91">
        <f t="shared" si="1"/>
        <v>3090520</v>
      </c>
      <c r="AX5" s="91">
        <f t="shared" si="1"/>
        <v>1275259</v>
      </c>
      <c r="AY5" s="91">
        <f t="shared" si="1"/>
        <v>1296306</v>
      </c>
      <c r="AZ5" s="91">
        <f t="shared" si="1"/>
        <v>2770339</v>
      </c>
      <c r="BA5" s="91">
        <f t="shared" si="1"/>
        <v>10838010</v>
      </c>
      <c r="BB5" s="91">
        <f t="shared" si="1"/>
        <v>10562171</v>
      </c>
      <c r="BC5" s="91">
        <f t="shared" si="1"/>
        <v>21400181</v>
      </c>
      <c r="BD5" s="91">
        <f t="shared" si="1"/>
        <v>37728059</v>
      </c>
    </row>
    <row r="6" spans="1:56" s="73" customFormat="1" ht="20.100000000000001" customHeight="1" x14ac:dyDescent="0.25">
      <c r="A6" s="45" t="s">
        <v>0</v>
      </c>
      <c r="B6" s="124"/>
      <c r="C6" s="124"/>
      <c r="D6" s="124"/>
      <c r="E6" s="125"/>
      <c r="F6" s="45" t="s">
        <v>75</v>
      </c>
      <c r="G6" s="45"/>
      <c r="H6" s="92">
        <f>SUM(H7:H12)</f>
        <v>226213</v>
      </c>
      <c r="I6" s="92">
        <f t="shared" ref="I6:BD6" si="2">SUM(I7:I12)</f>
        <v>161624</v>
      </c>
      <c r="J6" s="92">
        <f t="shared" si="2"/>
        <v>404579</v>
      </c>
      <c r="K6" s="92">
        <f t="shared" si="2"/>
        <v>130176</v>
      </c>
      <c r="L6" s="92">
        <f t="shared" si="2"/>
        <v>712519</v>
      </c>
      <c r="M6" s="92">
        <f t="shared" si="2"/>
        <v>466907</v>
      </c>
      <c r="N6" s="92">
        <f t="shared" si="2"/>
        <v>183859</v>
      </c>
      <c r="O6" s="92">
        <f t="shared" si="2"/>
        <v>121541</v>
      </c>
      <c r="P6" s="92">
        <f t="shared" si="2"/>
        <v>178418</v>
      </c>
      <c r="Q6" s="92">
        <f t="shared" si="2"/>
        <v>412097</v>
      </c>
      <c r="R6" s="92">
        <f t="shared" si="2"/>
        <v>544472</v>
      </c>
      <c r="S6" s="92">
        <f t="shared" si="2"/>
        <v>1030202</v>
      </c>
      <c r="T6" s="92">
        <f t="shared" si="2"/>
        <v>251377</v>
      </c>
      <c r="U6" s="92">
        <f t="shared" si="2"/>
        <v>173831</v>
      </c>
      <c r="V6" s="92">
        <f t="shared" si="2"/>
        <v>613788</v>
      </c>
      <c r="W6" s="92">
        <f t="shared" si="2"/>
        <v>98992</v>
      </c>
      <c r="X6" s="92">
        <f t="shared" si="2"/>
        <v>277619</v>
      </c>
      <c r="Y6" s="92">
        <f t="shared" si="2"/>
        <v>829353</v>
      </c>
      <c r="Z6" s="92">
        <f t="shared" si="2"/>
        <v>217748</v>
      </c>
      <c r="AA6" s="92">
        <f t="shared" si="2"/>
        <v>358733</v>
      </c>
      <c r="AB6" s="92">
        <f t="shared" si="2"/>
        <v>502780</v>
      </c>
      <c r="AC6" s="92">
        <f t="shared" si="2"/>
        <v>157796</v>
      </c>
      <c r="AD6" s="92">
        <f t="shared" si="2"/>
        <v>105600</v>
      </c>
      <c r="AE6" s="92">
        <f t="shared" si="2"/>
        <v>260119</v>
      </c>
      <c r="AF6" s="92">
        <f t="shared" si="2"/>
        <v>109549</v>
      </c>
      <c r="AG6" s="92">
        <f t="shared" si="2"/>
        <v>97543</v>
      </c>
      <c r="AH6" s="92">
        <f t="shared" si="2"/>
        <v>270243</v>
      </c>
      <c r="AI6" s="92">
        <f t="shared" si="2"/>
        <v>253513</v>
      </c>
      <c r="AJ6" s="92">
        <f t="shared" si="2"/>
        <v>101919</v>
      </c>
      <c r="AK6" s="92">
        <f t="shared" si="2"/>
        <v>613407</v>
      </c>
      <c r="AL6" s="92">
        <f t="shared" si="2"/>
        <v>326044</v>
      </c>
      <c r="AM6" s="92">
        <f t="shared" si="2"/>
        <v>127804</v>
      </c>
      <c r="AN6" s="92">
        <f t="shared" si="2"/>
        <v>134992</v>
      </c>
      <c r="AO6" s="92">
        <f t="shared" si="2"/>
        <v>122279</v>
      </c>
      <c r="AP6" s="92">
        <f t="shared" si="2"/>
        <v>894415</v>
      </c>
      <c r="AQ6" s="92">
        <f t="shared" si="2"/>
        <v>370370</v>
      </c>
      <c r="AR6" s="92">
        <f t="shared" si="2"/>
        <v>122244</v>
      </c>
      <c r="AS6" s="92">
        <f t="shared" si="2"/>
        <v>122065</v>
      </c>
      <c r="AT6" s="92">
        <f t="shared" si="2"/>
        <v>417593</v>
      </c>
      <c r="AU6" s="92">
        <f t="shared" si="2"/>
        <v>12504323</v>
      </c>
      <c r="AV6" s="92">
        <f t="shared" si="2"/>
        <v>1914206</v>
      </c>
      <c r="AW6" s="92">
        <f t="shared" si="2"/>
        <v>2192988</v>
      </c>
      <c r="AX6" s="92">
        <f t="shared" si="2"/>
        <v>1031698</v>
      </c>
      <c r="AY6" s="92">
        <f t="shared" si="2"/>
        <v>1064245</v>
      </c>
      <c r="AZ6" s="92">
        <f t="shared" si="2"/>
        <v>1975601</v>
      </c>
      <c r="BA6" s="92">
        <f t="shared" si="2"/>
        <v>8178738</v>
      </c>
      <c r="BB6" s="92">
        <f t="shared" si="2"/>
        <v>7899652</v>
      </c>
      <c r="BC6" s="92">
        <f t="shared" si="2"/>
        <v>16078390</v>
      </c>
      <c r="BD6" s="92">
        <f t="shared" si="2"/>
        <v>28582713</v>
      </c>
    </row>
    <row r="7" spans="1:56" ht="15.6" customHeight="1" x14ac:dyDescent="0.25">
      <c r="A7" s="9"/>
      <c r="B7" s="10" t="s">
        <v>1</v>
      </c>
      <c r="C7" s="9"/>
      <c r="D7" s="9"/>
      <c r="E7" s="8">
        <v>1</v>
      </c>
      <c r="F7" s="11" t="s">
        <v>76</v>
      </c>
      <c r="G7" s="12" t="s">
        <v>2</v>
      </c>
      <c r="H7" s="93">
        <v>137240</v>
      </c>
      <c r="I7" s="93">
        <v>130578</v>
      </c>
      <c r="J7" s="93">
        <v>230942</v>
      </c>
      <c r="K7" s="94">
        <v>77034</v>
      </c>
      <c r="L7" s="94">
        <v>606503</v>
      </c>
      <c r="M7" s="93">
        <v>308506</v>
      </c>
      <c r="N7" s="93">
        <v>130631</v>
      </c>
      <c r="O7" s="94">
        <v>96263</v>
      </c>
      <c r="P7" s="93">
        <v>148261</v>
      </c>
      <c r="Q7" s="94">
        <v>335588</v>
      </c>
      <c r="R7" s="94">
        <v>446316</v>
      </c>
      <c r="S7" s="93">
        <v>733101</v>
      </c>
      <c r="T7" s="93">
        <v>203417</v>
      </c>
      <c r="U7" s="94">
        <v>118332</v>
      </c>
      <c r="V7" s="93">
        <v>481736</v>
      </c>
      <c r="W7" s="93">
        <v>75474</v>
      </c>
      <c r="X7" s="93">
        <v>207216</v>
      </c>
      <c r="Y7" s="93">
        <v>662462</v>
      </c>
      <c r="Z7" s="93">
        <v>148839</v>
      </c>
      <c r="AA7" s="93">
        <v>275005</v>
      </c>
      <c r="AB7" s="93">
        <v>349466</v>
      </c>
      <c r="AC7" s="93">
        <v>105845</v>
      </c>
      <c r="AD7" s="93">
        <v>62227</v>
      </c>
      <c r="AE7" s="93">
        <v>172811</v>
      </c>
      <c r="AF7" s="93">
        <v>90663</v>
      </c>
      <c r="AG7" s="93">
        <v>81832</v>
      </c>
      <c r="AH7" s="93">
        <v>215941</v>
      </c>
      <c r="AI7" s="95">
        <v>183241</v>
      </c>
      <c r="AJ7" s="93">
        <v>78722</v>
      </c>
      <c r="AK7" s="93">
        <v>495044</v>
      </c>
      <c r="AL7" s="93">
        <v>251957</v>
      </c>
      <c r="AM7" s="93">
        <v>94755</v>
      </c>
      <c r="AN7" s="93">
        <v>108333</v>
      </c>
      <c r="AO7" s="93">
        <v>99878</v>
      </c>
      <c r="AP7" s="93">
        <v>699056</v>
      </c>
      <c r="AQ7" s="93">
        <v>310192</v>
      </c>
      <c r="AR7" s="93">
        <v>102922</v>
      </c>
      <c r="AS7" s="93">
        <v>81114</v>
      </c>
      <c r="AT7" s="93">
        <v>280234</v>
      </c>
      <c r="AU7" s="93">
        <v>9417677</v>
      </c>
      <c r="AV7" s="93">
        <v>1610287</v>
      </c>
      <c r="AW7" s="93">
        <v>1839179</v>
      </c>
      <c r="AX7" s="93">
        <v>857394</v>
      </c>
      <c r="AY7" s="93">
        <v>841238</v>
      </c>
      <c r="AZ7" s="93">
        <v>1619896</v>
      </c>
      <c r="BA7" s="93">
        <v>6767994</v>
      </c>
      <c r="BB7" s="93">
        <v>6461700</v>
      </c>
      <c r="BC7" s="93">
        <v>13229694</v>
      </c>
      <c r="BD7" s="93">
        <v>22647371</v>
      </c>
    </row>
    <row r="8" spans="1:56" ht="15.6" customHeight="1" x14ac:dyDescent="0.25">
      <c r="A8" s="9"/>
      <c r="B8" s="10" t="s">
        <v>3</v>
      </c>
      <c r="C8" s="9"/>
      <c r="D8" s="9"/>
      <c r="E8" s="8">
        <v>2</v>
      </c>
      <c r="F8" s="11" t="s">
        <v>190</v>
      </c>
      <c r="G8" s="12" t="s">
        <v>4</v>
      </c>
      <c r="H8" s="93">
        <v>16611</v>
      </c>
      <c r="I8" s="93">
        <v>9644</v>
      </c>
      <c r="J8" s="93">
        <v>10828</v>
      </c>
      <c r="K8" s="94">
        <v>6665</v>
      </c>
      <c r="L8" s="94">
        <v>23989</v>
      </c>
      <c r="M8" s="93">
        <v>16227</v>
      </c>
      <c r="N8" s="93">
        <v>10004</v>
      </c>
      <c r="O8" s="94">
        <v>9117</v>
      </c>
      <c r="P8" s="93">
        <v>10057</v>
      </c>
      <c r="Q8" s="94">
        <v>21157</v>
      </c>
      <c r="R8" s="94">
        <v>21805</v>
      </c>
      <c r="S8" s="93">
        <v>41123</v>
      </c>
      <c r="T8" s="93">
        <v>14219</v>
      </c>
      <c r="U8" s="94">
        <v>13617</v>
      </c>
      <c r="V8" s="93">
        <v>48369</v>
      </c>
      <c r="W8" s="93">
        <v>7396</v>
      </c>
      <c r="X8" s="93">
        <v>12964</v>
      </c>
      <c r="Y8" s="93">
        <v>36005</v>
      </c>
      <c r="Z8" s="93">
        <v>46513</v>
      </c>
      <c r="AA8" s="93">
        <v>14479</v>
      </c>
      <c r="AB8" s="93">
        <v>22484</v>
      </c>
      <c r="AC8" s="93">
        <v>3503</v>
      </c>
      <c r="AD8" s="93">
        <v>4739</v>
      </c>
      <c r="AE8" s="93">
        <v>8909</v>
      </c>
      <c r="AF8" s="93">
        <v>3200</v>
      </c>
      <c r="AG8" s="93">
        <v>4973</v>
      </c>
      <c r="AH8" s="93">
        <v>9804</v>
      </c>
      <c r="AI8" s="95">
        <v>10400</v>
      </c>
      <c r="AJ8" s="93">
        <v>6587</v>
      </c>
      <c r="AK8" s="93">
        <v>33300</v>
      </c>
      <c r="AL8" s="93">
        <v>13234</v>
      </c>
      <c r="AM8" s="93">
        <v>4029</v>
      </c>
      <c r="AN8" s="93">
        <v>9224</v>
      </c>
      <c r="AO8" s="93">
        <v>5882</v>
      </c>
      <c r="AP8" s="93">
        <v>75951</v>
      </c>
      <c r="AQ8" s="93">
        <v>15327</v>
      </c>
      <c r="AR8" s="93">
        <v>5272</v>
      </c>
      <c r="AS8" s="93">
        <v>4567</v>
      </c>
      <c r="AT8" s="93">
        <v>16895</v>
      </c>
      <c r="AU8" s="93">
        <v>649069</v>
      </c>
      <c r="AV8" s="93">
        <v>53586</v>
      </c>
      <c r="AW8" s="93">
        <v>141330</v>
      </c>
      <c r="AX8" s="93">
        <v>39635</v>
      </c>
      <c r="AY8" s="93">
        <v>55517</v>
      </c>
      <c r="AZ8" s="93">
        <v>82369</v>
      </c>
      <c r="BA8" s="93">
        <v>372437</v>
      </c>
      <c r="BB8" s="93">
        <v>355107</v>
      </c>
      <c r="BC8" s="93">
        <v>727544</v>
      </c>
      <c r="BD8" s="93">
        <v>1376613</v>
      </c>
    </row>
    <row r="9" spans="1:56" ht="15.6" customHeight="1" x14ac:dyDescent="0.25">
      <c r="A9" s="9"/>
      <c r="B9" s="10" t="s">
        <v>5</v>
      </c>
      <c r="C9" s="9"/>
      <c r="D9" s="9"/>
      <c r="E9" s="8">
        <v>3</v>
      </c>
      <c r="F9" s="11" t="s">
        <v>77</v>
      </c>
      <c r="G9" s="12" t="s">
        <v>6</v>
      </c>
      <c r="H9" s="93">
        <v>19071</v>
      </c>
      <c r="I9" s="93">
        <v>6533</v>
      </c>
      <c r="J9" s="93">
        <v>15624</v>
      </c>
      <c r="K9" s="94">
        <v>2720</v>
      </c>
      <c r="L9" s="94">
        <v>16649</v>
      </c>
      <c r="M9" s="93">
        <v>19740</v>
      </c>
      <c r="N9" s="93">
        <v>6035</v>
      </c>
      <c r="O9" s="94">
        <v>4158</v>
      </c>
      <c r="P9" s="93">
        <v>4537</v>
      </c>
      <c r="Q9" s="94">
        <v>24393</v>
      </c>
      <c r="R9" s="94">
        <v>16383</v>
      </c>
      <c r="S9" s="93">
        <v>23350</v>
      </c>
      <c r="T9" s="93">
        <v>6857</v>
      </c>
      <c r="U9" s="94">
        <v>7027</v>
      </c>
      <c r="V9" s="93">
        <v>43336</v>
      </c>
      <c r="W9" s="93">
        <v>4184</v>
      </c>
      <c r="X9" s="93">
        <v>11321</v>
      </c>
      <c r="Y9" s="93">
        <v>41376</v>
      </c>
      <c r="Z9" s="93">
        <v>6719</v>
      </c>
      <c r="AA9" s="93">
        <v>9157</v>
      </c>
      <c r="AB9" s="93">
        <v>15504</v>
      </c>
      <c r="AC9" s="93">
        <v>9697</v>
      </c>
      <c r="AD9" s="93">
        <v>6993</v>
      </c>
      <c r="AE9" s="93">
        <v>8309</v>
      </c>
      <c r="AF9" s="93">
        <v>5482</v>
      </c>
      <c r="AG9" s="93">
        <v>2591</v>
      </c>
      <c r="AH9" s="93">
        <v>14392</v>
      </c>
      <c r="AI9" s="95">
        <v>37946</v>
      </c>
      <c r="AJ9" s="93">
        <v>6761</v>
      </c>
      <c r="AK9" s="93">
        <v>28541</v>
      </c>
      <c r="AL9" s="93">
        <v>12166</v>
      </c>
      <c r="AM9" s="93">
        <v>5742</v>
      </c>
      <c r="AN9" s="93">
        <v>3245</v>
      </c>
      <c r="AO9" s="93">
        <v>5985</v>
      </c>
      <c r="AP9" s="93">
        <v>57963</v>
      </c>
      <c r="AQ9" s="93">
        <v>18759</v>
      </c>
      <c r="AR9" s="93">
        <v>4147</v>
      </c>
      <c r="AS9" s="93">
        <v>3522</v>
      </c>
      <c r="AT9" s="93">
        <v>19896</v>
      </c>
      <c r="AU9" s="93">
        <v>556811</v>
      </c>
      <c r="AV9" s="93">
        <v>55942</v>
      </c>
      <c r="AW9" s="93">
        <v>70820</v>
      </c>
      <c r="AX9" s="93">
        <v>45577</v>
      </c>
      <c r="AY9" s="93">
        <v>59185</v>
      </c>
      <c r="AZ9" s="93">
        <v>103149</v>
      </c>
      <c r="BA9" s="93">
        <v>334673</v>
      </c>
      <c r="BB9" s="93">
        <v>359467</v>
      </c>
      <c r="BC9" s="93">
        <v>694140</v>
      </c>
      <c r="BD9" s="93">
        <v>1250951</v>
      </c>
    </row>
    <row r="10" spans="1:56" ht="15.6" customHeight="1" x14ac:dyDescent="0.25">
      <c r="A10" s="9"/>
      <c r="B10" s="10" t="s">
        <v>7</v>
      </c>
      <c r="C10" s="9"/>
      <c r="D10" s="9"/>
      <c r="E10" s="8">
        <v>4</v>
      </c>
      <c r="F10" s="11" t="s">
        <v>78</v>
      </c>
      <c r="G10" s="12" t="s">
        <v>8</v>
      </c>
      <c r="H10" s="93">
        <v>26</v>
      </c>
      <c r="I10" s="93">
        <v>2</v>
      </c>
      <c r="J10" s="93">
        <v>338</v>
      </c>
      <c r="K10" s="94">
        <v>132</v>
      </c>
      <c r="L10" s="94">
        <v>570</v>
      </c>
      <c r="M10" s="93">
        <v>106</v>
      </c>
      <c r="N10" s="93">
        <v>33</v>
      </c>
      <c r="O10" s="94">
        <v>13</v>
      </c>
      <c r="P10" s="93">
        <v>22</v>
      </c>
      <c r="Q10" s="94">
        <v>121</v>
      </c>
      <c r="R10" s="94">
        <v>182</v>
      </c>
      <c r="S10" s="93">
        <v>427</v>
      </c>
      <c r="T10" s="93">
        <v>27</v>
      </c>
      <c r="U10" s="94">
        <v>61</v>
      </c>
      <c r="V10" s="93">
        <v>633</v>
      </c>
      <c r="W10" s="93">
        <v>0</v>
      </c>
      <c r="X10" s="93">
        <v>36</v>
      </c>
      <c r="Y10" s="93">
        <v>136</v>
      </c>
      <c r="Z10" s="93">
        <v>14</v>
      </c>
      <c r="AA10" s="93">
        <v>87</v>
      </c>
      <c r="AB10" s="93">
        <v>21</v>
      </c>
      <c r="AC10" s="93">
        <v>7</v>
      </c>
      <c r="AD10" s="93">
        <v>56</v>
      </c>
      <c r="AE10" s="93">
        <v>159</v>
      </c>
      <c r="AF10" s="93">
        <v>126</v>
      </c>
      <c r="AG10" s="93">
        <v>3</v>
      </c>
      <c r="AH10" s="93">
        <v>11</v>
      </c>
      <c r="AI10" s="95">
        <v>28</v>
      </c>
      <c r="AJ10" s="93">
        <v>29</v>
      </c>
      <c r="AK10" s="93">
        <v>189</v>
      </c>
      <c r="AL10" s="93">
        <v>11</v>
      </c>
      <c r="AM10" s="93">
        <v>15</v>
      </c>
      <c r="AN10" s="93">
        <v>74</v>
      </c>
      <c r="AO10" s="93">
        <v>9</v>
      </c>
      <c r="AP10" s="93">
        <v>341</v>
      </c>
      <c r="AQ10" s="93">
        <v>31</v>
      </c>
      <c r="AR10" s="93">
        <v>16</v>
      </c>
      <c r="AS10" s="93">
        <v>30</v>
      </c>
      <c r="AT10" s="93">
        <v>104</v>
      </c>
      <c r="AU10" s="93">
        <v>4226</v>
      </c>
      <c r="AV10" s="93">
        <v>564</v>
      </c>
      <c r="AW10" s="93">
        <v>83</v>
      </c>
      <c r="AX10" s="93">
        <v>190</v>
      </c>
      <c r="AY10" s="93">
        <v>236</v>
      </c>
      <c r="AZ10" s="93">
        <v>478</v>
      </c>
      <c r="BA10" s="93">
        <v>1551</v>
      </c>
      <c r="BB10" s="93">
        <v>1134</v>
      </c>
      <c r="BC10" s="93">
        <v>2685</v>
      </c>
      <c r="BD10" s="93">
        <v>6911</v>
      </c>
    </row>
    <row r="11" spans="1:56" ht="15.6" customHeight="1" x14ac:dyDescent="0.25">
      <c r="A11" s="9"/>
      <c r="B11" s="10" t="s">
        <v>9</v>
      </c>
      <c r="C11" s="9"/>
      <c r="D11" s="9"/>
      <c r="E11" s="8">
        <v>5</v>
      </c>
      <c r="F11" s="13" t="s">
        <v>79</v>
      </c>
      <c r="G11" s="12" t="s">
        <v>10</v>
      </c>
      <c r="H11" s="93">
        <v>42002</v>
      </c>
      <c r="I11" s="93">
        <v>3099</v>
      </c>
      <c r="J11" s="93">
        <v>118427</v>
      </c>
      <c r="K11" s="94">
        <v>14945</v>
      </c>
      <c r="L11" s="94">
        <v>11584</v>
      </c>
      <c r="M11" s="93">
        <v>94392</v>
      </c>
      <c r="N11" s="93">
        <v>16344</v>
      </c>
      <c r="O11" s="94">
        <v>22</v>
      </c>
      <c r="P11" s="93">
        <v>731</v>
      </c>
      <c r="Q11" s="94">
        <v>12</v>
      </c>
      <c r="R11" s="94">
        <v>40</v>
      </c>
      <c r="S11" s="93">
        <v>167060</v>
      </c>
      <c r="T11" s="93">
        <v>130</v>
      </c>
      <c r="U11" s="94">
        <v>22116</v>
      </c>
      <c r="V11" s="93">
        <v>2703</v>
      </c>
      <c r="W11" s="93">
        <v>186</v>
      </c>
      <c r="X11" s="93">
        <v>20753</v>
      </c>
      <c r="Y11" s="93">
        <v>28324</v>
      </c>
      <c r="Z11" s="93">
        <v>807</v>
      </c>
      <c r="AA11" s="93">
        <v>29544</v>
      </c>
      <c r="AB11" s="93">
        <v>65553</v>
      </c>
      <c r="AC11" s="93">
        <v>28927</v>
      </c>
      <c r="AD11" s="93">
        <v>26174</v>
      </c>
      <c r="AE11" s="93">
        <v>45909</v>
      </c>
      <c r="AF11" s="93">
        <v>1854</v>
      </c>
      <c r="AG11" s="93">
        <v>0</v>
      </c>
      <c r="AH11" s="93">
        <v>10672</v>
      </c>
      <c r="AI11" s="95">
        <v>371</v>
      </c>
      <c r="AJ11" s="93">
        <v>274</v>
      </c>
      <c r="AK11" s="93">
        <v>1952</v>
      </c>
      <c r="AL11" s="93">
        <v>99</v>
      </c>
      <c r="AM11" s="93">
        <v>16025</v>
      </c>
      <c r="AN11" s="93">
        <v>62</v>
      </c>
      <c r="AO11" s="93">
        <v>0</v>
      </c>
      <c r="AP11" s="93">
        <v>1064</v>
      </c>
      <c r="AQ11" s="93">
        <v>238</v>
      </c>
      <c r="AR11" s="93">
        <v>-6</v>
      </c>
      <c r="AS11" s="93">
        <v>21863</v>
      </c>
      <c r="AT11" s="93">
        <v>70404</v>
      </c>
      <c r="AU11" s="93">
        <v>864656</v>
      </c>
      <c r="AV11" s="93">
        <v>47370</v>
      </c>
      <c r="AW11" s="93">
        <v>165</v>
      </c>
      <c r="AX11" s="93">
        <v>5</v>
      </c>
      <c r="AY11" s="93">
        <v>27620</v>
      </c>
      <c r="AZ11" s="93">
        <v>6519</v>
      </c>
      <c r="BA11" s="93">
        <v>81679</v>
      </c>
      <c r="BB11" s="93">
        <v>26</v>
      </c>
      <c r="BC11" s="93">
        <v>81705</v>
      </c>
      <c r="BD11" s="93">
        <v>946361</v>
      </c>
    </row>
    <row r="12" spans="1:56" ht="15.6" customHeight="1" x14ac:dyDescent="0.25">
      <c r="A12" s="9"/>
      <c r="B12" s="10" t="s">
        <v>11</v>
      </c>
      <c r="C12" s="9"/>
      <c r="D12" s="9"/>
      <c r="E12" s="8">
        <v>6</v>
      </c>
      <c r="F12" s="13" t="s">
        <v>80</v>
      </c>
      <c r="G12" s="12" t="s">
        <v>12</v>
      </c>
      <c r="H12" s="93">
        <v>11263</v>
      </c>
      <c r="I12" s="93">
        <v>11768</v>
      </c>
      <c r="J12" s="93">
        <v>28420</v>
      </c>
      <c r="K12" s="94">
        <v>28680</v>
      </c>
      <c r="L12" s="94">
        <v>53224</v>
      </c>
      <c r="M12" s="93">
        <v>27936</v>
      </c>
      <c r="N12" s="93">
        <v>20812</v>
      </c>
      <c r="O12" s="94">
        <v>11968</v>
      </c>
      <c r="P12" s="93">
        <v>14810</v>
      </c>
      <c r="Q12" s="94">
        <v>30826</v>
      </c>
      <c r="R12" s="94">
        <v>59746</v>
      </c>
      <c r="S12" s="93">
        <v>65141</v>
      </c>
      <c r="T12" s="93">
        <v>26727</v>
      </c>
      <c r="U12" s="94">
        <v>12678</v>
      </c>
      <c r="V12" s="93">
        <v>37011</v>
      </c>
      <c r="W12" s="93">
        <v>11752</v>
      </c>
      <c r="X12" s="93">
        <v>25329</v>
      </c>
      <c r="Y12" s="93">
        <v>61050</v>
      </c>
      <c r="Z12" s="93">
        <v>14856</v>
      </c>
      <c r="AA12" s="93">
        <v>30461</v>
      </c>
      <c r="AB12" s="93">
        <v>49752</v>
      </c>
      <c r="AC12" s="93">
        <v>9817</v>
      </c>
      <c r="AD12" s="93">
        <v>5411</v>
      </c>
      <c r="AE12" s="93">
        <v>24022</v>
      </c>
      <c r="AF12" s="93">
        <v>8224</v>
      </c>
      <c r="AG12" s="93">
        <v>8144</v>
      </c>
      <c r="AH12" s="93">
        <v>19423</v>
      </c>
      <c r="AI12" s="95">
        <v>21527</v>
      </c>
      <c r="AJ12" s="93">
        <v>9546</v>
      </c>
      <c r="AK12" s="93">
        <v>54381</v>
      </c>
      <c r="AL12" s="93">
        <v>48577</v>
      </c>
      <c r="AM12" s="93">
        <v>7238</v>
      </c>
      <c r="AN12" s="93">
        <v>14054</v>
      </c>
      <c r="AO12" s="93">
        <v>10525</v>
      </c>
      <c r="AP12" s="93">
        <v>60040</v>
      </c>
      <c r="AQ12" s="93">
        <v>25823</v>
      </c>
      <c r="AR12" s="93">
        <v>9893</v>
      </c>
      <c r="AS12" s="93">
        <v>10969</v>
      </c>
      <c r="AT12" s="93">
        <v>30060</v>
      </c>
      <c r="AU12" s="93">
        <v>1011884</v>
      </c>
      <c r="AV12" s="93">
        <v>146457</v>
      </c>
      <c r="AW12" s="93">
        <v>141411</v>
      </c>
      <c r="AX12" s="93">
        <v>88897</v>
      </c>
      <c r="AY12" s="93">
        <v>80449</v>
      </c>
      <c r="AZ12" s="93">
        <v>163190</v>
      </c>
      <c r="BA12" s="93">
        <v>620404</v>
      </c>
      <c r="BB12" s="93">
        <v>722218</v>
      </c>
      <c r="BC12" s="93">
        <v>1342622</v>
      </c>
      <c r="BD12" s="93">
        <v>2354506</v>
      </c>
    </row>
    <row r="13" spans="1:56" s="73" customFormat="1" ht="15.95" customHeight="1" x14ac:dyDescent="0.25">
      <c r="A13" s="14" t="s">
        <v>43</v>
      </c>
      <c r="B13" s="28"/>
      <c r="C13" s="19"/>
      <c r="D13" s="28"/>
      <c r="E13" s="29"/>
      <c r="F13" s="15" t="s">
        <v>81</v>
      </c>
      <c r="G13" s="16" t="s">
        <v>14</v>
      </c>
      <c r="H13" s="96">
        <f>SUM(H14:H17)</f>
        <v>45375</v>
      </c>
      <c r="I13" s="96">
        <f t="shared" ref="I13:BD13" si="3">SUM(I14:I17)</f>
        <v>32695</v>
      </c>
      <c r="J13" s="96">
        <f t="shared" si="3"/>
        <v>61219</v>
      </c>
      <c r="K13" s="96">
        <f t="shared" si="3"/>
        <v>28787</v>
      </c>
      <c r="L13" s="96">
        <f t="shared" si="3"/>
        <v>108000</v>
      </c>
      <c r="M13" s="96">
        <f t="shared" si="3"/>
        <v>85397</v>
      </c>
      <c r="N13" s="96">
        <f t="shared" si="3"/>
        <v>33929</v>
      </c>
      <c r="O13" s="96">
        <f t="shared" si="3"/>
        <v>26858</v>
      </c>
      <c r="P13" s="96">
        <f t="shared" si="3"/>
        <v>29866</v>
      </c>
      <c r="Q13" s="96">
        <f t="shared" si="3"/>
        <v>96592</v>
      </c>
      <c r="R13" s="96">
        <f t="shared" si="3"/>
        <v>92744</v>
      </c>
      <c r="S13" s="96">
        <f t="shared" si="3"/>
        <v>175441</v>
      </c>
      <c r="T13" s="96">
        <f t="shared" si="3"/>
        <v>43919</v>
      </c>
      <c r="U13" s="96">
        <f t="shared" si="3"/>
        <v>50047</v>
      </c>
      <c r="V13" s="96">
        <f t="shared" si="3"/>
        <v>164396</v>
      </c>
      <c r="W13" s="96">
        <f t="shared" si="3"/>
        <v>30141</v>
      </c>
      <c r="X13" s="96">
        <f t="shared" si="3"/>
        <v>59573</v>
      </c>
      <c r="Y13" s="96">
        <f t="shared" si="3"/>
        <v>171813</v>
      </c>
      <c r="Z13" s="96">
        <f t="shared" si="3"/>
        <v>56555</v>
      </c>
      <c r="AA13" s="96">
        <f t="shared" si="3"/>
        <v>73370</v>
      </c>
      <c r="AB13" s="96">
        <f t="shared" si="3"/>
        <v>74321</v>
      </c>
      <c r="AC13" s="96">
        <f t="shared" si="3"/>
        <v>23164</v>
      </c>
      <c r="AD13" s="96">
        <f t="shared" si="3"/>
        <v>22259</v>
      </c>
      <c r="AE13" s="96">
        <f t="shared" si="3"/>
        <v>51856</v>
      </c>
      <c r="AF13" s="96">
        <f t="shared" si="3"/>
        <v>18061</v>
      </c>
      <c r="AG13" s="96">
        <f t="shared" si="3"/>
        <v>12511</v>
      </c>
      <c r="AH13" s="96">
        <f t="shared" si="3"/>
        <v>51210</v>
      </c>
      <c r="AI13" s="96">
        <f t="shared" si="3"/>
        <v>124106</v>
      </c>
      <c r="AJ13" s="96">
        <f t="shared" si="3"/>
        <v>17778</v>
      </c>
      <c r="AK13" s="96">
        <f t="shared" si="3"/>
        <v>143651</v>
      </c>
      <c r="AL13" s="96">
        <f t="shared" si="3"/>
        <v>58304</v>
      </c>
      <c r="AM13" s="96">
        <f t="shared" si="3"/>
        <v>28116</v>
      </c>
      <c r="AN13" s="96">
        <f t="shared" si="3"/>
        <v>49288</v>
      </c>
      <c r="AO13" s="96">
        <f t="shared" si="3"/>
        <v>20284</v>
      </c>
      <c r="AP13" s="96">
        <f t="shared" si="3"/>
        <v>224202</v>
      </c>
      <c r="AQ13" s="96">
        <f t="shared" si="3"/>
        <v>56294</v>
      </c>
      <c r="AR13" s="96">
        <f t="shared" si="3"/>
        <v>42053</v>
      </c>
      <c r="AS13" s="96">
        <f t="shared" si="3"/>
        <v>12787</v>
      </c>
      <c r="AT13" s="96">
        <f t="shared" si="3"/>
        <v>89076</v>
      </c>
      <c r="AU13" s="96">
        <f t="shared" si="3"/>
        <v>2586038</v>
      </c>
      <c r="AV13" s="96">
        <f t="shared" si="3"/>
        <v>321367</v>
      </c>
      <c r="AW13" s="96">
        <f t="shared" si="3"/>
        <v>407204</v>
      </c>
      <c r="AX13" s="96">
        <f t="shared" si="3"/>
        <v>171577</v>
      </c>
      <c r="AY13" s="96">
        <f t="shared" si="3"/>
        <v>168024</v>
      </c>
      <c r="AZ13" s="96">
        <f t="shared" si="3"/>
        <v>630090</v>
      </c>
      <c r="BA13" s="96">
        <f t="shared" si="3"/>
        <v>1698262</v>
      </c>
      <c r="BB13" s="96">
        <f t="shared" si="3"/>
        <v>1980197</v>
      </c>
      <c r="BC13" s="96">
        <f t="shared" si="3"/>
        <v>3678459</v>
      </c>
      <c r="BD13" s="96">
        <f t="shared" si="3"/>
        <v>6264497</v>
      </c>
    </row>
    <row r="14" spans="1:56" ht="15.6" customHeight="1" x14ac:dyDescent="0.25">
      <c r="A14" s="9"/>
      <c r="B14" s="9" t="s">
        <v>1</v>
      </c>
      <c r="C14" s="10"/>
      <c r="D14" s="9"/>
      <c r="E14" s="8">
        <v>7</v>
      </c>
      <c r="F14" s="13" t="s">
        <v>81</v>
      </c>
      <c r="G14" s="17" t="s">
        <v>15</v>
      </c>
      <c r="H14" s="93">
        <v>28709</v>
      </c>
      <c r="I14" s="93">
        <v>19661</v>
      </c>
      <c r="J14" s="93">
        <v>41168</v>
      </c>
      <c r="K14" s="94">
        <v>15013</v>
      </c>
      <c r="L14" s="94">
        <v>71178</v>
      </c>
      <c r="M14" s="93">
        <v>40543</v>
      </c>
      <c r="N14" s="93">
        <v>21912</v>
      </c>
      <c r="O14" s="94">
        <v>17483</v>
      </c>
      <c r="P14" s="93">
        <v>19477</v>
      </c>
      <c r="Q14" s="94">
        <v>66512</v>
      </c>
      <c r="R14" s="94">
        <v>51011</v>
      </c>
      <c r="S14" s="93">
        <v>115255</v>
      </c>
      <c r="T14" s="93">
        <v>12670</v>
      </c>
      <c r="U14" s="94">
        <v>35301</v>
      </c>
      <c r="V14" s="93">
        <v>119605</v>
      </c>
      <c r="W14" s="93">
        <v>18395</v>
      </c>
      <c r="X14" s="93">
        <v>41659</v>
      </c>
      <c r="Y14" s="93">
        <v>132702</v>
      </c>
      <c r="Z14" s="93">
        <v>28792</v>
      </c>
      <c r="AA14" s="93">
        <v>45882</v>
      </c>
      <c r="AB14" s="93">
        <v>37250</v>
      </c>
      <c r="AC14" s="93">
        <v>11178</v>
      </c>
      <c r="AD14" s="93">
        <v>11138</v>
      </c>
      <c r="AE14" s="93">
        <v>36546</v>
      </c>
      <c r="AF14" s="93">
        <v>11998</v>
      </c>
      <c r="AG14" s="93">
        <v>5255</v>
      </c>
      <c r="AH14" s="93">
        <v>35092</v>
      </c>
      <c r="AI14" s="95">
        <v>64472</v>
      </c>
      <c r="AJ14" s="93">
        <v>11749</v>
      </c>
      <c r="AK14" s="93">
        <v>90118</v>
      </c>
      <c r="AL14" s="93">
        <v>36918</v>
      </c>
      <c r="AM14" s="93">
        <v>12045</v>
      </c>
      <c r="AN14" s="93">
        <v>27303</v>
      </c>
      <c r="AO14" s="93">
        <v>9712</v>
      </c>
      <c r="AP14" s="93">
        <v>131236</v>
      </c>
      <c r="AQ14" s="93">
        <v>32528</v>
      </c>
      <c r="AR14" s="93">
        <v>6810</v>
      </c>
      <c r="AS14" s="93">
        <v>7925</v>
      </c>
      <c r="AT14" s="93">
        <v>57459</v>
      </c>
      <c r="AU14" s="93">
        <v>1579660</v>
      </c>
      <c r="AV14" s="93">
        <v>223438</v>
      </c>
      <c r="AW14" s="93">
        <v>335208</v>
      </c>
      <c r="AX14" s="93">
        <v>109594</v>
      </c>
      <c r="AY14" s="93">
        <v>96322</v>
      </c>
      <c r="AZ14" s="93">
        <v>426917</v>
      </c>
      <c r="BA14" s="93">
        <v>1191479</v>
      </c>
      <c r="BB14" s="93">
        <v>1260942</v>
      </c>
      <c r="BC14" s="93">
        <v>2452421</v>
      </c>
      <c r="BD14" s="93">
        <v>4032081</v>
      </c>
    </row>
    <row r="15" spans="1:56" ht="15.6" customHeight="1" x14ac:dyDescent="0.25">
      <c r="A15" s="9"/>
      <c r="B15" s="9" t="s">
        <v>3</v>
      </c>
      <c r="C15" s="10"/>
      <c r="D15" s="9"/>
      <c r="E15" s="8">
        <v>8</v>
      </c>
      <c r="F15" s="13" t="s">
        <v>82</v>
      </c>
      <c r="G15" s="12" t="s">
        <v>16</v>
      </c>
      <c r="H15" s="93">
        <v>2183</v>
      </c>
      <c r="I15" s="93">
        <v>904</v>
      </c>
      <c r="J15" s="93">
        <v>865</v>
      </c>
      <c r="K15" s="94">
        <v>2464</v>
      </c>
      <c r="L15" s="94">
        <v>3369</v>
      </c>
      <c r="M15" s="93">
        <v>3402</v>
      </c>
      <c r="N15" s="93">
        <v>1540</v>
      </c>
      <c r="O15" s="94">
        <v>491</v>
      </c>
      <c r="P15" s="93">
        <v>418</v>
      </c>
      <c r="Q15" s="94">
        <v>5095</v>
      </c>
      <c r="R15" s="94">
        <v>4384</v>
      </c>
      <c r="S15" s="93">
        <v>3518</v>
      </c>
      <c r="T15" s="93">
        <v>2344</v>
      </c>
      <c r="U15" s="94">
        <v>2852</v>
      </c>
      <c r="V15" s="93">
        <v>5202</v>
      </c>
      <c r="W15" s="93">
        <v>801</v>
      </c>
      <c r="X15" s="93">
        <v>963</v>
      </c>
      <c r="Y15" s="93">
        <v>2036</v>
      </c>
      <c r="Z15" s="93">
        <v>3351</v>
      </c>
      <c r="AA15" s="93">
        <v>3421</v>
      </c>
      <c r="AB15" s="93">
        <v>4885</v>
      </c>
      <c r="AC15" s="93">
        <v>904</v>
      </c>
      <c r="AD15" s="93">
        <v>961</v>
      </c>
      <c r="AE15" s="93">
        <v>1553</v>
      </c>
      <c r="AF15" s="93">
        <v>838</v>
      </c>
      <c r="AG15" s="93">
        <v>1475</v>
      </c>
      <c r="AH15" s="93">
        <v>1350</v>
      </c>
      <c r="AI15" s="95">
        <v>950</v>
      </c>
      <c r="AJ15" s="93">
        <v>463</v>
      </c>
      <c r="AK15" s="93">
        <v>4413</v>
      </c>
      <c r="AL15" s="93">
        <v>2104</v>
      </c>
      <c r="AM15" s="93">
        <v>1858</v>
      </c>
      <c r="AN15" s="93">
        <v>3919</v>
      </c>
      <c r="AO15" s="93">
        <v>3591</v>
      </c>
      <c r="AP15" s="93">
        <v>9105</v>
      </c>
      <c r="AQ15" s="93">
        <v>984</v>
      </c>
      <c r="AR15" s="93">
        <v>422</v>
      </c>
      <c r="AS15" s="93">
        <v>424</v>
      </c>
      <c r="AT15" s="93">
        <v>9257</v>
      </c>
      <c r="AU15" s="93">
        <v>99059</v>
      </c>
      <c r="AV15" s="93">
        <v>10457</v>
      </c>
      <c r="AW15" s="93">
        <v>7284</v>
      </c>
      <c r="AX15" s="93">
        <v>3187</v>
      </c>
      <c r="AY15" s="93">
        <v>15509</v>
      </c>
      <c r="AZ15" s="93">
        <v>14252</v>
      </c>
      <c r="BA15" s="93">
        <v>50689</v>
      </c>
      <c r="BB15" s="93">
        <v>30496</v>
      </c>
      <c r="BC15" s="93">
        <v>81185</v>
      </c>
      <c r="BD15" s="93">
        <v>180244</v>
      </c>
    </row>
    <row r="16" spans="1:56" ht="15.6" customHeight="1" x14ac:dyDescent="0.25">
      <c r="A16" s="9"/>
      <c r="B16" s="9" t="s">
        <v>5</v>
      </c>
      <c r="C16" s="10"/>
      <c r="D16" s="9"/>
      <c r="E16" s="8">
        <v>9</v>
      </c>
      <c r="F16" s="13" t="s">
        <v>83</v>
      </c>
      <c r="G16" s="12" t="s">
        <v>17</v>
      </c>
      <c r="H16" s="93">
        <v>14483</v>
      </c>
      <c r="I16" s="93">
        <v>12130</v>
      </c>
      <c r="J16" s="93">
        <v>19148</v>
      </c>
      <c r="K16" s="94">
        <v>11310</v>
      </c>
      <c r="L16" s="94">
        <v>33451</v>
      </c>
      <c r="M16" s="93">
        <v>41452</v>
      </c>
      <c r="N16" s="93">
        <v>10477</v>
      </c>
      <c r="O16" s="94">
        <v>8884</v>
      </c>
      <c r="P16" s="93">
        <v>9969</v>
      </c>
      <c r="Q16" s="94">
        <v>24985</v>
      </c>
      <c r="R16" s="94">
        <v>37349</v>
      </c>
      <c r="S16" s="93">
        <v>56668</v>
      </c>
      <c r="T16" s="93">
        <v>28903</v>
      </c>
      <c r="U16" s="94">
        <v>11893</v>
      </c>
      <c r="V16" s="93">
        <v>39577</v>
      </c>
      <c r="W16" s="93">
        <v>10945</v>
      </c>
      <c r="X16" s="93">
        <v>16951</v>
      </c>
      <c r="Y16" s="93">
        <v>37075</v>
      </c>
      <c r="Z16" s="93">
        <v>24412</v>
      </c>
      <c r="AA16" s="93">
        <v>24067</v>
      </c>
      <c r="AB16" s="93">
        <v>32186</v>
      </c>
      <c r="AC16" s="93">
        <v>11082</v>
      </c>
      <c r="AD16" s="93">
        <v>10160</v>
      </c>
      <c r="AE16" s="93">
        <v>13757</v>
      </c>
      <c r="AF16" s="93">
        <v>5208</v>
      </c>
      <c r="AG16" s="93">
        <v>5781</v>
      </c>
      <c r="AH16" s="93">
        <v>14768</v>
      </c>
      <c r="AI16" s="95">
        <v>58684</v>
      </c>
      <c r="AJ16" s="93">
        <v>5566</v>
      </c>
      <c r="AK16" s="93">
        <v>49117</v>
      </c>
      <c r="AL16" s="93">
        <v>19282</v>
      </c>
      <c r="AM16" s="93">
        <v>14213</v>
      </c>
      <c r="AN16" s="93">
        <v>18066</v>
      </c>
      <c r="AO16" s="93">
        <v>6981</v>
      </c>
      <c r="AP16" s="93">
        <v>83855</v>
      </c>
      <c r="AQ16" s="93">
        <v>22782</v>
      </c>
      <c r="AR16" s="93">
        <v>34821</v>
      </c>
      <c r="AS16" s="93">
        <v>4438</v>
      </c>
      <c r="AT16" s="93">
        <v>22359</v>
      </c>
      <c r="AU16" s="93">
        <v>907235</v>
      </c>
      <c r="AV16" s="93">
        <v>87448</v>
      </c>
      <c r="AW16" s="93">
        <v>64626</v>
      </c>
      <c r="AX16" s="93">
        <v>58796</v>
      </c>
      <c r="AY16" s="93">
        <v>56193</v>
      </c>
      <c r="AZ16" s="93">
        <v>188842</v>
      </c>
      <c r="BA16" s="93">
        <v>455905</v>
      </c>
      <c r="BB16" s="93">
        <v>688907</v>
      </c>
      <c r="BC16" s="93">
        <v>1144812</v>
      </c>
      <c r="BD16" s="93">
        <v>2052047</v>
      </c>
    </row>
    <row r="17" spans="1:56" ht="15.6" customHeight="1" x14ac:dyDescent="0.25">
      <c r="A17" s="9"/>
      <c r="B17" s="9" t="s">
        <v>7</v>
      </c>
      <c r="C17" s="10"/>
      <c r="D17" s="9"/>
      <c r="E17" s="8">
        <v>10</v>
      </c>
      <c r="F17" s="18" t="s">
        <v>84</v>
      </c>
      <c r="G17" s="17" t="s">
        <v>18</v>
      </c>
      <c r="H17" s="93">
        <v>0</v>
      </c>
      <c r="I17" s="93">
        <v>0</v>
      </c>
      <c r="J17" s="93">
        <v>38</v>
      </c>
      <c r="K17" s="94">
        <v>0</v>
      </c>
      <c r="L17" s="94">
        <v>2</v>
      </c>
      <c r="M17" s="93">
        <v>0</v>
      </c>
      <c r="N17" s="93">
        <v>0</v>
      </c>
      <c r="O17" s="94">
        <v>0</v>
      </c>
      <c r="P17" s="93">
        <v>2</v>
      </c>
      <c r="Q17" s="94">
        <v>0</v>
      </c>
      <c r="R17" s="94">
        <v>0</v>
      </c>
      <c r="S17" s="93">
        <v>0</v>
      </c>
      <c r="T17" s="93">
        <v>2</v>
      </c>
      <c r="U17" s="94">
        <v>1</v>
      </c>
      <c r="V17" s="93">
        <v>12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0</v>
      </c>
      <c r="AD17" s="93">
        <v>0</v>
      </c>
      <c r="AE17" s="93">
        <v>0</v>
      </c>
      <c r="AF17" s="93">
        <v>17</v>
      </c>
      <c r="AG17" s="93">
        <v>0</v>
      </c>
      <c r="AH17" s="93">
        <v>0</v>
      </c>
      <c r="AI17" s="95">
        <v>0</v>
      </c>
      <c r="AJ17" s="93">
        <v>0</v>
      </c>
      <c r="AK17" s="93">
        <v>3</v>
      </c>
      <c r="AL17" s="93">
        <v>0</v>
      </c>
      <c r="AM17" s="93">
        <v>0</v>
      </c>
      <c r="AN17" s="93">
        <v>0</v>
      </c>
      <c r="AO17" s="93">
        <v>0</v>
      </c>
      <c r="AP17" s="93">
        <v>6</v>
      </c>
      <c r="AQ17" s="93">
        <v>0</v>
      </c>
      <c r="AR17" s="93">
        <v>0</v>
      </c>
      <c r="AS17" s="93">
        <v>0</v>
      </c>
      <c r="AT17" s="93">
        <v>1</v>
      </c>
      <c r="AU17" s="93">
        <v>84</v>
      </c>
      <c r="AV17" s="93">
        <v>24</v>
      </c>
      <c r="AW17" s="93">
        <v>86</v>
      </c>
      <c r="AX17" s="93">
        <v>0</v>
      </c>
      <c r="AY17" s="93">
        <v>0</v>
      </c>
      <c r="AZ17" s="93">
        <v>79</v>
      </c>
      <c r="BA17" s="93">
        <v>189</v>
      </c>
      <c r="BB17" s="93">
        <v>-148</v>
      </c>
      <c r="BC17" s="93">
        <v>41</v>
      </c>
      <c r="BD17" s="93">
        <v>125</v>
      </c>
    </row>
    <row r="18" spans="1:56" s="73" customFormat="1" ht="15.95" customHeight="1" x14ac:dyDescent="0.25">
      <c r="A18" s="14" t="s">
        <v>13</v>
      </c>
      <c r="B18" s="14"/>
      <c r="C18" s="19"/>
      <c r="D18" s="14"/>
      <c r="E18" s="29"/>
      <c r="F18" s="20" t="s">
        <v>85</v>
      </c>
      <c r="G18" s="16" t="s">
        <v>20</v>
      </c>
      <c r="H18" s="96">
        <f>H19+H20</f>
        <v>22885</v>
      </c>
      <c r="I18" s="96">
        <f t="shared" ref="I18:BD18" si="4">I19+I20</f>
        <v>3725</v>
      </c>
      <c r="J18" s="96">
        <f t="shared" si="4"/>
        <v>77170</v>
      </c>
      <c r="K18" s="96">
        <f t="shared" si="4"/>
        <v>6322</v>
      </c>
      <c r="L18" s="96">
        <f t="shared" si="4"/>
        <v>71654</v>
      </c>
      <c r="M18" s="96">
        <f t="shared" si="4"/>
        <v>12785</v>
      </c>
      <c r="N18" s="96">
        <f t="shared" si="4"/>
        <v>9682</v>
      </c>
      <c r="O18" s="96">
        <f t="shared" si="4"/>
        <v>4524</v>
      </c>
      <c r="P18" s="96">
        <f t="shared" si="4"/>
        <v>41665</v>
      </c>
      <c r="Q18" s="96">
        <f t="shared" si="4"/>
        <v>26235</v>
      </c>
      <c r="R18" s="96">
        <f t="shared" si="4"/>
        <v>61233</v>
      </c>
      <c r="S18" s="96">
        <f t="shared" si="4"/>
        <v>76793</v>
      </c>
      <c r="T18" s="96">
        <f t="shared" si="4"/>
        <v>14749</v>
      </c>
      <c r="U18" s="96">
        <f t="shared" si="4"/>
        <v>9379</v>
      </c>
      <c r="V18" s="96">
        <f t="shared" si="4"/>
        <v>31174</v>
      </c>
      <c r="W18" s="96">
        <f t="shared" si="4"/>
        <v>4518</v>
      </c>
      <c r="X18" s="96">
        <f t="shared" si="4"/>
        <v>24243</v>
      </c>
      <c r="Y18" s="96">
        <f t="shared" si="4"/>
        <v>38419</v>
      </c>
      <c r="Z18" s="96">
        <f t="shared" si="4"/>
        <v>18789</v>
      </c>
      <c r="AA18" s="96">
        <f t="shared" si="4"/>
        <v>29081</v>
      </c>
      <c r="AB18" s="96">
        <f t="shared" si="4"/>
        <v>35774</v>
      </c>
      <c r="AC18" s="96">
        <f t="shared" si="4"/>
        <v>3274</v>
      </c>
      <c r="AD18" s="96">
        <f t="shared" si="4"/>
        <v>6412</v>
      </c>
      <c r="AE18" s="96">
        <f t="shared" si="4"/>
        <v>4896</v>
      </c>
      <c r="AF18" s="96">
        <f t="shared" si="4"/>
        <v>5517</v>
      </c>
      <c r="AG18" s="96">
        <f t="shared" si="4"/>
        <v>4066</v>
      </c>
      <c r="AH18" s="96">
        <f t="shared" si="4"/>
        <v>9421</v>
      </c>
      <c r="AI18" s="96">
        <f t="shared" si="4"/>
        <v>17245</v>
      </c>
      <c r="AJ18" s="96">
        <f t="shared" si="4"/>
        <v>5983</v>
      </c>
      <c r="AK18" s="96">
        <f t="shared" si="4"/>
        <v>58222</v>
      </c>
      <c r="AL18" s="96">
        <f t="shared" si="4"/>
        <v>27696</v>
      </c>
      <c r="AM18" s="96">
        <f t="shared" si="4"/>
        <v>8728</v>
      </c>
      <c r="AN18" s="96">
        <f t="shared" si="4"/>
        <v>9985</v>
      </c>
      <c r="AO18" s="96">
        <f t="shared" si="4"/>
        <v>5794</v>
      </c>
      <c r="AP18" s="96">
        <f t="shared" si="4"/>
        <v>51803</v>
      </c>
      <c r="AQ18" s="96">
        <f t="shared" si="4"/>
        <v>9704</v>
      </c>
      <c r="AR18" s="96">
        <f t="shared" si="4"/>
        <v>3305</v>
      </c>
      <c r="AS18" s="96">
        <f t="shared" si="4"/>
        <v>335</v>
      </c>
      <c r="AT18" s="96">
        <f t="shared" si="4"/>
        <v>22777</v>
      </c>
      <c r="AU18" s="96">
        <f t="shared" si="4"/>
        <v>875962</v>
      </c>
      <c r="AV18" s="96">
        <f t="shared" si="4"/>
        <v>130965</v>
      </c>
      <c r="AW18" s="96">
        <f t="shared" si="4"/>
        <v>427939</v>
      </c>
      <c r="AX18" s="96">
        <f t="shared" si="4"/>
        <v>40303</v>
      </c>
      <c r="AY18" s="96">
        <f t="shared" si="4"/>
        <v>33004</v>
      </c>
      <c r="AZ18" s="96">
        <f t="shared" si="4"/>
        <v>138318</v>
      </c>
      <c r="BA18" s="96">
        <f t="shared" si="4"/>
        <v>770529</v>
      </c>
      <c r="BB18" s="96">
        <f t="shared" si="4"/>
        <v>495192</v>
      </c>
      <c r="BC18" s="96">
        <f t="shared" si="4"/>
        <v>1265721</v>
      </c>
      <c r="BD18" s="96">
        <f t="shared" si="4"/>
        <v>2141683</v>
      </c>
    </row>
    <row r="19" spans="1:56" ht="26.25" x14ac:dyDescent="0.25">
      <c r="A19" s="9"/>
      <c r="B19" s="9" t="s">
        <v>1</v>
      </c>
      <c r="C19" s="10"/>
      <c r="D19" s="9"/>
      <c r="E19" s="8">
        <v>11</v>
      </c>
      <c r="F19" s="21" t="s">
        <v>199</v>
      </c>
      <c r="G19" s="12" t="s">
        <v>21</v>
      </c>
      <c r="H19" s="93">
        <v>56</v>
      </c>
      <c r="I19" s="93">
        <v>177</v>
      </c>
      <c r="J19" s="93">
        <v>-36</v>
      </c>
      <c r="K19" s="94">
        <v>34</v>
      </c>
      <c r="L19" s="94">
        <v>237</v>
      </c>
      <c r="M19" s="93">
        <v>475</v>
      </c>
      <c r="N19" s="93">
        <v>499</v>
      </c>
      <c r="O19" s="94">
        <v>0</v>
      </c>
      <c r="P19" s="93">
        <v>9</v>
      </c>
      <c r="Q19" s="94">
        <v>14</v>
      </c>
      <c r="R19" s="94">
        <v>0</v>
      </c>
      <c r="S19" s="93">
        <v>1048</v>
      </c>
      <c r="T19" s="93">
        <v>0</v>
      </c>
      <c r="U19" s="94">
        <v>-1</v>
      </c>
      <c r="V19" s="93">
        <v>432</v>
      </c>
      <c r="W19" s="93">
        <v>0</v>
      </c>
      <c r="X19" s="93">
        <v>1</v>
      </c>
      <c r="Y19" s="93">
        <v>2310</v>
      </c>
      <c r="Z19" s="93">
        <v>294</v>
      </c>
      <c r="AA19" s="93">
        <v>58</v>
      </c>
      <c r="AB19" s="93">
        <v>0</v>
      </c>
      <c r="AC19" s="93">
        <v>0</v>
      </c>
      <c r="AD19" s="93">
        <v>21</v>
      </c>
      <c r="AE19" s="93">
        <v>57</v>
      </c>
      <c r="AF19" s="93">
        <v>69</v>
      </c>
      <c r="AG19" s="93">
        <v>19</v>
      </c>
      <c r="AH19" s="93">
        <v>242</v>
      </c>
      <c r="AI19" s="95">
        <v>21</v>
      </c>
      <c r="AJ19" s="93">
        <v>0</v>
      </c>
      <c r="AK19" s="93">
        <v>0</v>
      </c>
      <c r="AL19" s="93">
        <v>1945</v>
      </c>
      <c r="AM19" s="93">
        <v>72</v>
      </c>
      <c r="AN19" s="93">
        <v>2</v>
      </c>
      <c r="AO19" s="93">
        <v>0</v>
      </c>
      <c r="AP19" s="93">
        <v>2126</v>
      </c>
      <c r="AQ19" s="93">
        <v>272</v>
      </c>
      <c r="AR19" s="93">
        <v>399</v>
      </c>
      <c r="AS19" s="93">
        <v>26</v>
      </c>
      <c r="AT19" s="93">
        <v>224</v>
      </c>
      <c r="AU19" s="93">
        <v>11102</v>
      </c>
      <c r="AV19" s="93">
        <v>4062</v>
      </c>
      <c r="AW19" s="93">
        <v>200</v>
      </c>
      <c r="AX19" s="93">
        <v>1592</v>
      </c>
      <c r="AY19" s="93">
        <v>356</v>
      </c>
      <c r="AZ19" s="93">
        <v>1845</v>
      </c>
      <c r="BA19" s="93">
        <v>8055</v>
      </c>
      <c r="BB19" s="93">
        <v>55046</v>
      </c>
      <c r="BC19" s="93">
        <v>63101</v>
      </c>
      <c r="BD19" s="93">
        <v>74203</v>
      </c>
    </row>
    <row r="20" spans="1:56" ht="26.25" x14ac:dyDescent="0.25">
      <c r="A20" s="9"/>
      <c r="B20" s="9" t="s">
        <v>3</v>
      </c>
      <c r="C20" s="10"/>
      <c r="D20" s="9"/>
      <c r="E20" s="8"/>
      <c r="F20" s="13" t="s">
        <v>86</v>
      </c>
      <c r="G20" s="12" t="s">
        <v>22</v>
      </c>
      <c r="H20" s="110">
        <f>H21+SUM(H24:H28)</f>
        <v>22829</v>
      </c>
      <c r="I20" s="110">
        <f t="shared" ref="I20:BD20" si="5">I21+SUM(I24:I28)</f>
        <v>3548</v>
      </c>
      <c r="J20" s="110">
        <f t="shared" si="5"/>
        <v>77206</v>
      </c>
      <c r="K20" s="110">
        <f t="shared" si="5"/>
        <v>6288</v>
      </c>
      <c r="L20" s="110">
        <f t="shared" si="5"/>
        <v>71417</v>
      </c>
      <c r="M20" s="110">
        <f t="shared" si="5"/>
        <v>12310</v>
      </c>
      <c r="N20" s="110">
        <f t="shared" si="5"/>
        <v>9183</v>
      </c>
      <c r="O20" s="110">
        <f t="shared" si="5"/>
        <v>4524</v>
      </c>
      <c r="P20" s="110">
        <f t="shared" si="5"/>
        <v>41656</v>
      </c>
      <c r="Q20" s="110">
        <f t="shared" si="5"/>
        <v>26221</v>
      </c>
      <c r="R20" s="110">
        <f t="shared" si="5"/>
        <v>61233</v>
      </c>
      <c r="S20" s="110">
        <f t="shared" si="5"/>
        <v>75745</v>
      </c>
      <c r="T20" s="110">
        <f t="shared" si="5"/>
        <v>14749</v>
      </c>
      <c r="U20" s="110">
        <f t="shared" si="5"/>
        <v>9380</v>
      </c>
      <c r="V20" s="110">
        <f t="shared" si="5"/>
        <v>30742</v>
      </c>
      <c r="W20" s="110">
        <f t="shared" si="5"/>
        <v>4518</v>
      </c>
      <c r="X20" s="110">
        <f t="shared" si="5"/>
        <v>24242</v>
      </c>
      <c r="Y20" s="110">
        <f t="shared" si="5"/>
        <v>36109</v>
      </c>
      <c r="Z20" s="110">
        <f t="shared" si="5"/>
        <v>18495</v>
      </c>
      <c r="AA20" s="110">
        <f t="shared" si="5"/>
        <v>29023</v>
      </c>
      <c r="AB20" s="110">
        <f t="shared" si="5"/>
        <v>35774</v>
      </c>
      <c r="AC20" s="110">
        <f t="shared" si="5"/>
        <v>3274</v>
      </c>
      <c r="AD20" s="110">
        <f t="shared" si="5"/>
        <v>6391</v>
      </c>
      <c r="AE20" s="110">
        <f t="shared" si="5"/>
        <v>4839</v>
      </c>
      <c r="AF20" s="110">
        <f t="shared" si="5"/>
        <v>5448</v>
      </c>
      <c r="AG20" s="110">
        <f t="shared" si="5"/>
        <v>4047</v>
      </c>
      <c r="AH20" s="110">
        <f t="shared" si="5"/>
        <v>9179</v>
      </c>
      <c r="AI20" s="110">
        <f t="shared" si="5"/>
        <v>17224</v>
      </c>
      <c r="AJ20" s="110">
        <f t="shared" si="5"/>
        <v>5983</v>
      </c>
      <c r="AK20" s="110">
        <f t="shared" si="5"/>
        <v>58222</v>
      </c>
      <c r="AL20" s="110">
        <f t="shared" si="5"/>
        <v>25751</v>
      </c>
      <c r="AM20" s="110">
        <f t="shared" si="5"/>
        <v>8656</v>
      </c>
      <c r="AN20" s="110">
        <f t="shared" si="5"/>
        <v>9983</v>
      </c>
      <c r="AO20" s="110">
        <f t="shared" si="5"/>
        <v>5794</v>
      </c>
      <c r="AP20" s="110">
        <f t="shared" si="5"/>
        <v>49677</v>
      </c>
      <c r="AQ20" s="110">
        <f t="shared" si="5"/>
        <v>9432</v>
      </c>
      <c r="AR20" s="110">
        <f t="shared" si="5"/>
        <v>2906</v>
      </c>
      <c r="AS20" s="110">
        <f t="shared" si="5"/>
        <v>309</v>
      </c>
      <c r="AT20" s="110">
        <f t="shared" si="5"/>
        <v>22553</v>
      </c>
      <c r="AU20" s="110">
        <f t="shared" si="5"/>
        <v>864860</v>
      </c>
      <c r="AV20" s="110">
        <f t="shared" si="5"/>
        <v>126903</v>
      </c>
      <c r="AW20" s="110">
        <f t="shared" si="5"/>
        <v>427739</v>
      </c>
      <c r="AX20" s="110">
        <f t="shared" si="5"/>
        <v>38711</v>
      </c>
      <c r="AY20" s="110">
        <f t="shared" si="5"/>
        <v>32648</v>
      </c>
      <c r="AZ20" s="110">
        <f t="shared" si="5"/>
        <v>136473</v>
      </c>
      <c r="BA20" s="110">
        <f t="shared" si="5"/>
        <v>762474</v>
      </c>
      <c r="BB20" s="110">
        <f t="shared" si="5"/>
        <v>440146</v>
      </c>
      <c r="BC20" s="110">
        <f t="shared" si="5"/>
        <v>1202620</v>
      </c>
      <c r="BD20" s="110">
        <f t="shared" si="5"/>
        <v>2067480</v>
      </c>
    </row>
    <row r="21" spans="1:56" ht="15.6" customHeight="1" x14ac:dyDescent="0.25">
      <c r="A21" s="9"/>
      <c r="B21" s="9"/>
      <c r="C21" s="10" t="s">
        <v>23</v>
      </c>
      <c r="D21" s="9"/>
      <c r="E21" s="8"/>
      <c r="F21" s="13" t="s">
        <v>87</v>
      </c>
      <c r="G21" s="12" t="s">
        <v>24</v>
      </c>
      <c r="H21" s="123">
        <f>H22+H23</f>
        <v>6693</v>
      </c>
      <c r="I21" s="123">
        <f t="shared" ref="I21:BD21" si="6">I22+I23</f>
        <v>3442</v>
      </c>
      <c r="J21" s="123">
        <f t="shared" si="6"/>
        <v>9585</v>
      </c>
      <c r="K21" s="123">
        <f t="shared" si="6"/>
        <v>2996</v>
      </c>
      <c r="L21" s="123">
        <f t="shared" si="6"/>
        <v>10921</v>
      </c>
      <c r="M21" s="123">
        <f t="shared" si="6"/>
        <v>11302</v>
      </c>
      <c r="N21" s="123">
        <f t="shared" si="6"/>
        <v>4644</v>
      </c>
      <c r="O21" s="123">
        <f t="shared" si="6"/>
        <v>4230</v>
      </c>
      <c r="P21" s="123">
        <f t="shared" si="6"/>
        <v>5729</v>
      </c>
      <c r="Q21" s="123">
        <f t="shared" si="6"/>
        <v>13750</v>
      </c>
      <c r="R21" s="123">
        <f t="shared" si="6"/>
        <v>12092</v>
      </c>
      <c r="S21" s="123">
        <f t="shared" si="6"/>
        <v>19838</v>
      </c>
      <c r="T21" s="123">
        <f t="shared" si="6"/>
        <v>9228</v>
      </c>
      <c r="U21" s="123">
        <f t="shared" si="6"/>
        <v>5733</v>
      </c>
      <c r="V21" s="123">
        <f t="shared" si="6"/>
        <v>19535</v>
      </c>
      <c r="W21" s="123">
        <f t="shared" si="6"/>
        <v>3047</v>
      </c>
      <c r="X21" s="123">
        <f t="shared" si="6"/>
        <v>10101</v>
      </c>
      <c r="Y21" s="123">
        <f t="shared" si="6"/>
        <v>11770</v>
      </c>
      <c r="Z21" s="123">
        <f t="shared" si="6"/>
        <v>9320</v>
      </c>
      <c r="AA21" s="123">
        <f t="shared" si="6"/>
        <v>5968</v>
      </c>
      <c r="AB21" s="123">
        <f t="shared" si="6"/>
        <v>11454</v>
      </c>
      <c r="AC21" s="123">
        <f t="shared" si="6"/>
        <v>3089</v>
      </c>
      <c r="AD21" s="123">
        <f t="shared" si="6"/>
        <v>2863</v>
      </c>
      <c r="AE21" s="123">
        <f t="shared" si="6"/>
        <v>4303</v>
      </c>
      <c r="AF21" s="123">
        <f t="shared" si="6"/>
        <v>3223</v>
      </c>
      <c r="AG21" s="123">
        <f t="shared" si="6"/>
        <v>3361</v>
      </c>
      <c r="AH21" s="123">
        <f t="shared" si="6"/>
        <v>8806</v>
      </c>
      <c r="AI21" s="123">
        <f t="shared" si="6"/>
        <v>6871</v>
      </c>
      <c r="AJ21" s="123">
        <f t="shared" si="6"/>
        <v>2009</v>
      </c>
      <c r="AK21" s="123">
        <f t="shared" si="6"/>
        <v>21262</v>
      </c>
      <c r="AL21" s="123">
        <f t="shared" si="6"/>
        <v>8666</v>
      </c>
      <c r="AM21" s="123">
        <f t="shared" si="6"/>
        <v>2586</v>
      </c>
      <c r="AN21" s="123">
        <f t="shared" si="6"/>
        <v>4691</v>
      </c>
      <c r="AO21" s="123">
        <f t="shared" si="6"/>
        <v>2996</v>
      </c>
      <c r="AP21" s="123">
        <f t="shared" si="6"/>
        <v>26700</v>
      </c>
      <c r="AQ21" s="123">
        <f t="shared" si="6"/>
        <v>9362</v>
      </c>
      <c r="AR21" s="123">
        <f t="shared" si="6"/>
        <v>2820</v>
      </c>
      <c r="AS21" s="123">
        <f t="shared" si="6"/>
        <v>48</v>
      </c>
      <c r="AT21" s="123">
        <f t="shared" si="6"/>
        <v>12601</v>
      </c>
      <c r="AU21" s="123">
        <f t="shared" si="6"/>
        <v>317635</v>
      </c>
      <c r="AV21" s="123">
        <f t="shared" si="6"/>
        <v>44840</v>
      </c>
      <c r="AW21" s="123">
        <f t="shared" si="6"/>
        <v>50155</v>
      </c>
      <c r="AX21" s="123">
        <f t="shared" si="6"/>
        <v>29512</v>
      </c>
      <c r="AY21" s="123">
        <f t="shared" si="6"/>
        <v>30341</v>
      </c>
      <c r="AZ21" s="123">
        <f t="shared" si="6"/>
        <v>55639</v>
      </c>
      <c r="BA21" s="123">
        <f t="shared" si="6"/>
        <v>210487</v>
      </c>
      <c r="BB21" s="123">
        <f t="shared" si="6"/>
        <v>173056</v>
      </c>
      <c r="BC21" s="123">
        <f t="shared" si="6"/>
        <v>383543</v>
      </c>
      <c r="BD21" s="123">
        <f t="shared" si="6"/>
        <v>701178</v>
      </c>
    </row>
    <row r="22" spans="1:56" ht="26.25" x14ac:dyDescent="0.25">
      <c r="A22" s="9"/>
      <c r="B22" s="9"/>
      <c r="C22" s="10"/>
      <c r="D22" s="9" t="s">
        <v>25</v>
      </c>
      <c r="E22" s="8">
        <v>12</v>
      </c>
      <c r="F22" s="13" t="s">
        <v>88</v>
      </c>
      <c r="G22" s="12" t="s">
        <v>26</v>
      </c>
      <c r="H22" s="93">
        <v>6688</v>
      </c>
      <c r="I22" s="93">
        <v>3437</v>
      </c>
      <c r="J22" s="93">
        <v>9576</v>
      </c>
      <c r="K22" s="94">
        <v>2996</v>
      </c>
      <c r="L22" s="94">
        <v>10919</v>
      </c>
      <c r="M22" s="93">
        <v>11302</v>
      </c>
      <c r="N22" s="93">
        <v>4644</v>
      </c>
      <c r="O22" s="94">
        <v>4229</v>
      </c>
      <c r="P22" s="93">
        <v>5729</v>
      </c>
      <c r="Q22" s="94">
        <v>13750</v>
      </c>
      <c r="R22" s="94">
        <v>12091</v>
      </c>
      <c r="S22" s="93">
        <v>19838</v>
      </c>
      <c r="T22" s="93">
        <v>9214</v>
      </c>
      <c r="U22" s="94">
        <v>5725</v>
      </c>
      <c r="V22" s="93">
        <v>19535</v>
      </c>
      <c r="W22" s="93">
        <v>3048</v>
      </c>
      <c r="X22" s="93">
        <v>10099</v>
      </c>
      <c r="Y22" s="93">
        <v>11767</v>
      </c>
      <c r="Z22" s="93">
        <v>9320</v>
      </c>
      <c r="AA22" s="93">
        <v>5965</v>
      </c>
      <c r="AB22" s="93">
        <v>11454</v>
      </c>
      <c r="AC22" s="93">
        <v>3088</v>
      </c>
      <c r="AD22" s="93">
        <v>2863</v>
      </c>
      <c r="AE22" s="93">
        <v>4301</v>
      </c>
      <c r="AF22" s="93">
        <v>3218</v>
      </c>
      <c r="AG22" s="93">
        <v>3360</v>
      </c>
      <c r="AH22" s="93">
        <v>8739</v>
      </c>
      <c r="AI22" s="95">
        <v>6843</v>
      </c>
      <c r="AJ22" s="93">
        <v>2009</v>
      </c>
      <c r="AK22" s="93">
        <v>21267</v>
      </c>
      <c r="AL22" s="93">
        <v>8663</v>
      </c>
      <c r="AM22" s="93">
        <v>2586</v>
      </c>
      <c r="AN22" s="93">
        <v>4691</v>
      </c>
      <c r="AO22" s="93">
        <v>2995</v>
      </c>
      <c r="AP22" s="93">
        <v>26691</v>
      </c>
      <c r="AQ22" s="93">
        <v>9353</v>
      </c>
      <c r="AR22" s="93">
        <v>2819</v>
      </c>
      <c r="AS22" s="93">
        <v>48</v>
      </c>
      <c r="AT22" s="93">
        <v>12596</v>
      </c>
      <c r="AU22" s="93">
        <v>317456</v>
      </c>
      <c r="AV22" s="93">
        <v>44834</v>
      </c>
      <c r="AW22" s="93">
        <v>50144</v>
      </c>
      <c r="AX22" s="93">
        <v>29520</v>
      </c>
      <c r="AY22" s="93">
        <v>30326</v>
      </c>
      <c r="AZ22" s="93">
        <v>55637</v>
      </c>
      <c r="BA22" s="93">
        <v>210461</v>
      </c>
      <c r="BB22" s="93">
        <v>172942</v>
      </c>
      <c r="BC22" s="93">
        <v>383403</v>
      </c>
      <c r="BD22" s="93">
        <v>700859</v>
      </c>
    </row>
    <row r="23" spans="1:56" ht="26.25" x14ac:dyDescent="0.25">
      <c r="A23" s="9"/>
      <c r="B23" s="9"/>
      <c r="C23" s="10"/>
      <c r="D23" s="9" t="s">
        <v>27</v>
      </c>
      <c r="E23" s="8">
        <v>13</v>
      </c>
      <c r="F23" s="13" t="s">
        <v>89</v>
      </c>
      <c r="G23" s="12" t="s">
        <v>28</v>
      </c>
      <c r="H23" s="93">
        <v>5</v>
      </c>
      <c r="I23" s="93">
        <v>5</v>
      </c>
      <c r="J23" s="93">
        <v>9</v>
      </c>
      <c r="K23" s="94">
        <v>0</v>
      </c>
      <c r="L23" s="94">
        <v>2</v>
      </c>
      <c r="M23" s="93">
        <v>0</v>
      </c>
      <c r="N23" s="93">
        <v>0</v>
      </c>
      <c r="O23" s="94">
        <v>1</v>
      </c>
      <c r="P23" s="93">
        <v>0</v>
      </c>
      <c r="Q23" s="94">
        <v>0</v>
      </c>
      <c r="R23" s="94">
        <v>1</v>
      </c>
      <c r="S23" s="93">
        <v>0</v>
      </c>
      <c r="T23" s="93">
        <v>14</v>
      </c>
      <c r="U23" s="94">
        <v>8</v>
      </c>
      <c r="V23" s="93">
        <v>0</v>
      </c>
      <c r="W23" s="93">
        <v>-1</v>
      </c>
      <c r="X23" s="93">
        <v>2</v>
      </c>
      <c r="Y23" s="93">
        <v>3</v>
      </c>
      <c r="Z23" s="93">
        <v>0</v>
      </c>
      <c r="AA23" s="93">
        <v>3</v>
      </c>
      <c r="AB23" s="93">
        <v>0</v>
      </c>
      <c r="AC23" s="93">
        <v>1</v>
      </c>
      <c r="AD23" s="93">
        <v>0</v>
      </c>
      <c r="AE23" s="93">
        <v>2</v>
      </c>
      <c r="AF23" s="93">
        <v>5</v>
      </c>
      <c r="AG23" s="93">
        <v>1</v>
      </c>
      <c r="AH23" s="93">
        <v>67</v>
      </c>
      <c r="AI23" s="95">
        <v>28</v>
      </c>
      <c r="AJ23" s="93">
        <v>0</v>
      </c>
      <c r="AK23" s="93">
        <v>-5</v>
      </c>
      <c r="AL23" s="93">
        <v>3</v>
      </c>
      <c r="AM23" s="93">
        <v>0</v>
      </c>
      <c r="AN23" s="93">
        <v>0</v>
      </c>
      <c r="AO23" s="93">
        <v>1</v>
      </c>
      <c r="AP23" s="93">
        <v>9</v>
      </c>
      <c r="AQ23" s="93">
        <v>9</v>
      </c>
      <c r="AR23" s="93">
        <v>1</v>
      </c>
      <c r="AS23" s="93">
        <v>0</v>
      </c>
      <c r="AT23" s="93">
        <v>5</v>
      </c>
      <c r="AU23" s="93">
        <v>179</v>
      </c>
      <c r="AV23" s="93">
        <v>6</v>
      </c>
      <c r="AW23" s="93">
        <v>11</v>
      </c>
      <c r="AX23" s="93">
        <v>-8</v>
      </c>
      <c r="AY23" s="93">
        <v>15</v>
      </c>
      <c r="AZ23" s="93">
        <v>2</v>
      </c>
      <c r="BA23" s="93">
        <v>26</v>
      </c>
      <c r="BB23" s="93">
        <v>114</v>
      </c>
      <c r="BC23" s="93">
        <v>140</v>
      </c>
      <c r="BD23" s="93">
        <v>319</v>
      </c>
    </row>
    <row r="24" spans="1:56" ht="15.6" customHeight="1" x14ac:dyDescent="0.25">
      <c r="A24" s="9"/>
      <c r="B24" s="9"/>
      <c r="C24" s="10" t="s">
        <v>29</v>
      </c>
      <c r="D24" s="9"/>
      <c r="E24" s="8">
        <v>14</v>
      </c>
      <c r="F24" s="11" t="s">
        <v>90</v>
      </c>
      <c r="G24" s="17" t="s">
        <v>30</v>
      </c>
      <c r="H24" s="93">
        <v>296</v>
      </c>
      <c r="I24" s="93">
        <v>12</v>
      </c>
      <c r="J24" s="93">
        <v>3102</v>
      </c>
      <c r="K24" s="94">
        <v>0</v>
      </c>
      <c r="L24" s="94">
        <v>318</v>
      </c>
      <c r="M24" s="93">
        <v>482</v>
      </c>
      <c r="N24" s="93">
        <v>513</v>
      </c>
      <c r="O24" s="94">
        <v>148</v>
      </c>
      <c r="P24" s="93">
        <v>1664</v>
      </c>
      <c r="Q24" s="94">
        <v>292</v>
      </c>
      <c r="R24" s="94">
        <v>1837</v>
      </c>
      <c r="S24" s="93">
        <v>65</v>
      </c>
      <c r="T24" s="93">
        <v>823</v>
      </c>
      <c r="U24" s="94">
        <v>0</v>
      </c>
      <c r="V24" s="93">
        <v>408</v>
      </c>
      <c r="W24" s="93">
        <v>69</v>
      </c>
      <c r="X24" s="93">
        <v>263</v>
      </c>
      <c r="Y24" s="93">
        <v>-490</v>
      </c>
      <c r="Z24" s="93">
        <v>390</v>
      </c>
      <c r="AA24" s="93">
        <v>0</v>
      </c>
      <c r="AB24" s="93">
        <v>1177</v>
      </c>
      <c r="AC24" s="93">
        <v>0</v>
      </c>
      <c r="AD24" s="93">
        <v>0</v>
      </c>
      <c r="AE24" s="93">
        <v>0</v>
      </c>
      <c r="AF24" s="93">
        <v>3</v>
      </c>
      <c r="AG24" s="93">
        <v>0</v>
      </c>
      <c r="AH24" s="93">
        <v>9</v>
      </c>
      <c r="AI24" s="95">
        <v>1779</v>
      </c>
      <c r="AJ24" s="93">
        <v>30</v>
      </c>
      <c r="AK24" s="93">
        <v>0</v>
      </c>
      <c r="AL24" s="93">
        <v>1572</v>
      </c>
      <c r="AM24" s="93">
        <v>0</v>
      </c>
      <c r="AN24" s="93">
        <v>3</v>
      </c>
      <c r="AO24" s="93">
        <v>12</v>
      </c>
      <c r="AP24" s="93">
        <v>6725</v>
      </c>
      <c r="AQ24" s="93">
        <v>7</v>
      </c>
      <c r="AR24" s="93">
        <v>0</v>
      </c>
      <c r="AS24" s="93">
        <v>43</v>
      </c>
      <c r="AT24" s="93">
        <v>523</v>
      </c>
      <c r="AU24" s="93">
        <v>22075</v>
      </c>
      <c r="AV24" s="93">
        <v>563</v>
      </c>
      <c r="AW24" s="93">
        <v>6252</v>
      </c>
      <c r="AX24" s="93">
        <v>298</v>
      </c>
      <c r="AY24" s="93">
        <v>1745</v>
      </c>
      <c r="AZ24" s="93">
        <v>1801</v>
      </c>
      <c r="BA24" s="93">
        <v>10659</v>
      </c>
      <c r="BB24" s="93">
        <v>10629</v>
      </c>
      <c r="BC24" s="93">
        <v>21288</v>
      </c>
      <c r="BD24" s="93">
        <v>43363</v>
      </c>
    </row>
    <row r="25" spans="1:56" ht="15.6" customHeight="1" x14ac:dyDescent="0.25">
      <c r="A25" s="9"/>
      <c r="B25" s="9"/>
      <c r="C25" s="10" t="s">
        <v>31</v>
      </c>
      <c r="D25" s="9"/>
      <c r="E25" s="8">
        <v>15</v>
      </c>
      <c r="F25" s="11" t="s">
        <v>91</v>
      </c>
      <c r="G25" s="17" t="s">
        <v>32</v>
      </c>
      <c r="H25" s="93">
        <v>7448</v>
      </c>
      <c r="I25" s="93">
        <v>89</v>
      </c>
      <c r="J25" s="93">
        <v>2433</v>
      </c>
      <c r="K25" s="94">
        <v>57</v>
      </c>
      <c r="L25" s="94">
        <v>438</v>
      </c>
      <c r="M25" s="93">
        <v>525</v>
      </c>
      <c r="N25" s="93">
        <v>99</v>
      </c>
      <c r="O25" s="94">
        <v>146</v>
      </c>
      <c r="P25" s="93">
        <v>274</v>
      </c>
      <c r="Q25" s="94">
        <v>1305</v>
      </c>
      <c r="R25" s="94">
        <v>337</v>
      </c>
      <c r="S25" s="93">
        <v>3666</v>
      </c>
      <c r="T25" s="93">
        <v>34</v>
      </c>
      <c r="U25" s="94">
        <v>577</v>
      </c>
      <c r="V25" s="93">
        <v>350</v>
      </c>
      <c r="W25" s="93">
        <v>1401</v>
      </c>
      <c r="X25" s="93">
        <v>4687</v>
      </c>
      <c r="Y25" s="93">
        <v>3044</v>
      </c>
      <c r="Z25" s="93">
        <v>534</v>
      </c>
      <c r="AA25" s="93">
        <v>537</v>
      </c>
      <c r="AB25" s="93">
        <v>150</v>
      </c>
      <c r="AC25" s="93">
        <v>185</v>
      </c>
      <c r="AD25" s="93">
        <v>0</v>
      </c>
      <c r="AE25" s="93">
        <v>458</v>
      </c>
      <c r="AF25" s="93">
        <v>281</v>
      </c>
      <c r="AG25" s="93">
        <v>104</v>
      </c>
      <c r="AH25" s="93">
        <v>129</v>
      </c>
      <c r="AI25" s="95">
        <v>0</v>
      </c>
      <c r="AJ25" s="93">
        <v>30</v>
      </c>
      <c r="AK25" s="93">
        <v>800</v>
      </c>
      <c r="AL25" s="93">
        <v>1488</v>
      </c>
      <c r="AM25" s="93">
        <v>65</v>
      </c>
      <c r="AN25" s="93">
        <v>98</v>
      </c>
      <c r="AO25" s="93">
        <v>1425</v>
      </c>
      <c r="AP25" s="93">
        <v>1504</v>
      </c>
      <c r="AQ25" s="93">
        <v>45</v>
      </c>
      <c r="AR25" s="93">
        <v>86</v>
      </c>
      <c r="AS25" s="93">
        <v>79</v>
      </c>
      <c r="AT25" s="93">
        <v>364</v>
      </c>
      <c r="AU25" s="93">
        <v>35272</v>
      </c>
      <c r="AV25" s="93">
        <v>3721</v>
      </c>
      <c r="AW25" s="93">
        <v>307</v>
      </c>
      <c r="AX25" s="93">
        <v>1680</v>
      </c>
      <c r="AY25" s="93">
        <v>495</v>
      </c>
      <c r="AZ25" s="93">
        <v>10971</v>
      </c>
      <c r="BA25" s="93">
        <v>17174</v>
      </c>
      <c r="BB25" s="93">
        <v>27881</v>
      </c>
      <c r="BC25" s="93">
        <v>45055</v>
      </c>
      <c r="BD25" s="93">
        <v>80327</v>
      </c>
    </row>
    <row r="26" spans="1:56" ht="15.6" customHeight="1" x14ac:dyDescent="0.25">
      <c r="A26" s="9"/>
      <c r="B26" s="9"/>
      <c r="C26" s="10" t="s">
        <v>33</v>
      </c>
      <c r="D26" s="9"/>
      <c r="E26" s="8">
        <v>16</v>
      </c>
      <c r="F26" s="11" t="s">
        <v>92</v>
      </c>
      <c r="G26" s="17" t="s">
        <v>34</v>
      </c>
      <c r="H26" s="93">
        <v>8369</v>
      </c>
      <c r="I26" s="93">
        <v>0</v>
      </c>
      <c r="J26" s="93">
        <v>62009</v>
      </c>
      <c r="K26" s="94">
        <v>3235</v>
      </c>
      <c r="L26" s="94">
        <v>59618</v>
      </c>
      <c r="M26" s="93">
        <v>0</v>
      </c>
      <c r="N26" s="93">
        <v>3763</v>
      </c>
      <c r="O26" s="94">
        <v>0</v>
      </c>
      <c r="P26" s="93">
        <v>33989</v>
      </c>
      <c r="Q26" s="94">
        <v>10874</v>
      </c>
      <c r="R26" s="94">
        <v>46967</v>
      </c>
      <c r="S26" s="93">
        <v>52176</v>
      </c>
      <c r="T26" s="93">
        <v>4664</v>
      </c>
      <c r="U26" s="94">
        <v>3070</v>
      </c>
      <c r="V26" s="93">
        <v>10270</v>
      </c>
      <c r="W26" s="93">
        <v>1</v>
      </c>
      <c r="X26" s="93">
        <v>8914</v>
      </c>
      <c r="Y26" s="93">
        <v>21785</v>
      </c>
      <c r="Z26" s="93">
        <v>8251</v>
      </c>
      <c r="AA26" s="93">
        <v>22484</v>
      </c>
      <c r="AB26" s="93">
        <v>22993</v>
      </c>
      <c r="AC26" s="93">
        <v>0</v>
      </c>
      <c r="AD26" s="93">
        <v>3528</v>
      </c>
      <c r="AE26" s="93">
        <v>0</v>
      </c>
      <c r="AF26" s="93">
        <v>1933</v>
      </c>
      <c r="AG26" s="93">
        <v>582</v>
      </c>
      <c r="AH26" s="93">
        <v>235</v>
      </c>
      <c r="AI26" s="95">
        <v>8574</v>
      </c>
      <c r="AJ26" s="93">
        <v>3914</v>
      </c>
      <c r="AK26" s="93">
        <v>36012</v>
      </c>
      <c r="AL26" s="93">
        <v>13847</v>
      </c>
      <c r="AM26" s="93">
        <v>6005</v>
      </c>
      <c r="AN26" s="93">
        <v>5191</v>
      </c>
      <c r="AO26" s="93">
        <v>1361</v>
      </c>
      <c r="AP26" s="93">
        <v>14388</v>
      </c>
      <c r="AQ26" s="93">
        <v>5</v>
      </c>
      <c r="AR26" s="93">
        <v>0</v>
      </c>
      <c r="AS26" s="93">
        <v>139</v>
      </c>
      <c r="AT26" s="93">
        <v>9065</v>
      </c>
      <c r="AU26" s="93">
        <v>488211</v>
      </c>
      <c r="AV26" s="93">
        <v>77754</v>
      </c>
      <c r="AW26" s="93">
        <v>362242</v>
      </c>
      <c r="AX26" s="93">
        <v>6973</v>
      </c>
      <c r="AY26" s="93">
        <v>0</v>
      </c>
      <c r="AZ26" s="93">
        <v>67836</v>
      </c>
      <c r="BA26" s="93">
        <v>514805</v>
      </c>
      <c r="BB26" s="93">
        <v>228580</v>
      </c>
      <c r="BC26" s="93">
        <v>743385</v>
      </c>
      <c r="BD26" s="93">
        <v>1231596</v>
      </c>
    </row>
    <row r="27" spans="1:56" ht="15.6" customHeight="1" x14ac:dyDescent="0.25">
      <c r="A27" s="9"/>
      <c r="B27" s="9"/>
      <c r="C27" s="10" t="s">
        <v>35</v>
      </c>
      <c r="D27" s="9"/>
      <c r="E27" s="8">
        <v>17</v>
      </c>
      <c r="F27" s="11" t="s">
        <v>93</v>
      </c>
      <c r="G27" s="17" t="s">
        <v>36</v>
      </c>
      <c r="H27" s="93">
        <v>23</v>
      </c>
      <c r="I27" s="93">
        <v>5</v>
      </c>
      <c r="J27" s="93">
        <v>77</v>
      </c>
      <c r="K27" s="94">
        <v>0</v>
      </c>
      <c r="L27" s="94">
        <v>122</v>
      </c>
      <c r="M27" s="93">
        <v>1</v>
      </c>
      <c r="N27" s="93">
        <v>164</v>
      </c>
      <c r="O27" s="94">
        <v>0</v>
      </c>
      <c r="P27" s="93">
        <v>0</v>
      </c>
      <c r="Q27" s="94">
        <v>0</v>
      </c>
      <c r="R27" s="94">
        <v>0</v>
      </c>
      <c r="S27" s="93">
        <v>0</v>
      </c>
      <c r="T27" s="93">
        <v>0</v>
      </c>
      <c r="U27" s="94">
        <v>0</v>
      </c>
      <c r="V27" s="93">
        <v>179</v>
      </c>
      <c r="W27" s="93">
        <v>0</v>
      </c>
      <c r="X27" s="93">
        <v>0</v>
      </c>
      <c r="Y27" s="93">
        <v>0</v>
      </c>
      <c r="Z27" s="93">
        <v>0</v>
      </c>
      <c r="AA27" s="93">
        <v>34</v>
      </c>
      <c r="AB27" s="93">
        <v>0</v>
      </c>
      <c r="AC27" s="93">
        <v>0</v>
      </c>
      <c r="AD27" s="93">
        <v>0</v>
      </c>
      <c r="AE27" s="93">
        <v>78</v>
      </c>
      <c r="AF27" s="93">
        <v>8</v>
      </c>
      <c r="AG27" s="93">
        <v>0</v>
      </c>
      <c r="AH27" s="93">
        <v>0</v>
      </c>
      <c r="AI27" s="95">
        <v>0</v>
      </c>
      <c r="AJ27" s="93">
        <v>0</v>
      </c>
      <c r="AK27" s="93">
        <v>148</v>
      </c>
      <c r="AL27" s="93">
        <v>178</v>
      </c>
      <c r="AM27" s="93">
        <v>0</v>
      </c>
      <c r="AN27" s="93">
        <v>0</v>
      </c>
      <c r="AO27" s="93">
        <v>0</v>
      </c>
      <c r="AP27" s="93">
        <v>360</v>
      </c>
      <c r="AQ27" s="93">
        <v>13</v>
      </c>
      <c r="AR27" s="93">
        <v>0</v>
      </c>
      <c r="AS27" s="93">
        <v>0</v>
      </c>
      <c r="AT27" s="93">
        <v>0</v>
      </c>
      <c r="AU27" s="93">
        <v>1390</v>
      </c>
      <c r="AV27" s="93">
        <v>25</v>
      </c>
      <c r="AW27" s="93">
        <v>1</v>
      </c>
      <c r="AX27" s="93">
        <v>-10</v>
      </c>
      <c r="AY27" s="93">
        <v>59</v>
      </c>
      <c r="AZ27" s="93">
        <v>226</v>
      </c>
      <c r="BA27" s="93">
        <v>301</v>
      </c>
      <c r="BB27" s="93">
        <v>0</v>
      </c>
      <c r="BC27" s="93">
        <v>301</v>
      </c>
      <c r="BD27" s="93">
        <v>1691</v>
      </c>
    </row>
    <row r="28" spans="1:56" ht="15.6" customHeight="1" x14ac:dyDescent="0.25">
      <c r="A28" s="9"/>
      <c r="B28" s="9"/>
      <c r="C28" s="10" t="s">
        <v>37</v>
      </c>
      <c r="D28" s="9"/>
      <c r="E28" s="8">
        <v>18</v>
      </c>
      <c r="F28" s="11" t="s">
        <v>94</v>
      </c>
      <c r="G28" s="17" t="s">
        <v>38</v>
      </c>
      <c r="H28" s="93">
        <v>0</v>
      </c>
      <c r="I28" s="93">
        <v>0</v>
      </c>
      <c r="J28" s="93">
        <v>0</v>
      </c>
      <c r="K28" s="94">
        <v>0</v>
      </c>
      <c r="L28" s="94">
        <v>0</v>
      </c>
      <c r="M28" s="93">
        <v>0</v>
      </c>
      <c r="N28" s="93">
        <v>0</v>
      </c>
      <c r="O28" s="94">
        <v>0</v>
      </c>
      <c r="P28" s="93">
        <v>0</v>
      </c>
      <c r="Q28" s="94">
        <v>0</v>
      </c>
      <c r="R28" s="94">
        <v>0</v>
      </c>
      <c r="S28" s="93">
        <v>0</v>
      </c>
      <c r="T28" s="93">
        <v>0</v>
      </c>
      <c r="U28" s="94">
        <v>0</v>
      </c>
      <c r="V28" s="93">
        <v>0</v>
      </c>
      <c r="W28" s="93">
        <v>0</v>
      </c>
      <c r="X28" s="93">
        <v>277</v>
      </c>
      <c r="Y28" s="93">
        <v>0</v>
      </c>
      <c r="Z28" s="93">
        <v>0</v>
      </c>
      <c r="AA28" s="93">
        <v>0</v>
      </c>
      <c r="AB28" s="93">
        <v>0</v>
      </c>
      <c r="AC28" s="93">
        <v>0</v>
      </c>
      <c r="AD28" s="93">
        <v>0</v>
      </c>
      <c r="AE28" s="93">
        <v>0</v>
      </c>
      <c r="AF28" s="93">
        <v>0</v>
      </c>
      <c r="AG28" s="93">
        <v>0</v>
      </c>
      <c r="AH28" s="93">
        <v>0</v>
      </c>
      <c r="AI28" s="95">
        <v>0</v>
      </c>
      <c r="AJ28" s="93">
        <v>0</v>
      </c>
      <c r="AK28" s="93">
        <v>0</v>
      </c>
      <c r="AL28" s="93">
        <v>0</v>
      </c>
      <c r="AM28" s="93">
        <v>0</v>
      </c>
      <c r="AN28" s="93">
        <v>0</v>
      </c>
      <c r="AO28" s="93">
        <v>0</v>
      </c>
      <c r="AP28" s="93">
        <v>0</v>
      </c>
      <c r="AQ28" s="93">
        <v>0</v>
      </c>
      <c r="AR28" s="93">
        <v>0</v>
      </c>
      <c r="AS28" s="93">
        <v>0</v>
      </c>
      <c r="AT28" s="93">
        <v>0</v>
      </c>
      <c r="AU28" s="93">
        <v>277</v>
      </c>
      <c r="AV28" s="93">
        <v>0</v>
      </c>
      <c r="AW28" s="93">
        <v>8782</v>
      </c>
      <c r="AX28" s="93">
        <v>258</v>
      </c>
      <c r="AY28" s="93">
        <v>8</v>
      </c>
      <c r="AZ28" s="93">
        <v>0</v>
      </c>
      <c r="BA28" s="93">
        <v>9048</v>
      </c>
      <c r="BB28" s="93">
        <v>0</v>
      </c>
      <c r="BC28" s="93">
        <v>9048</v>
      </c>
      <c r="BD28" s="93">
        <v>9325</v>
      </c>
    </row>
    <row r="29" spans="1:56" s="73" customFormat="1" ht="20.100000000000001" customHeight="1" x14ac:dyDescent="0.25">
      <c r="A29" s="14" t="s">
        <v>19</v>
      </c>
      <c r="B29" s="28"/>
      <c r="C29" s="19"/>
      <c r="D29" s="28"/>
      <c r="E29" s="29"/>
      <c r="F29" s="15" t="s">
        <v>95</v>
      </c>
      <c r="G29" s="30"/>
      <c r="H29" s="96">
        <f>H30</f>
        <v>9571</v>
      </c>
      <c r="I29" s="96">
        <f t="shared" ref="I29:BD29" si="7">I30</f>
        <v>6799</v>
      </c>
      <c r="J29" s="96">
        <f t="shared" si="7"/>
        <v>7261</v>
      </c>
      <c r="K29" s="96">
        <f t="shared" si="7"/>
        <v>4780</v>
      </c>
      <c r="L29" s="96">
        <f t="shared" si="7"/>
        <v>7106</v>
      </c>
      <c r="M29" s="96">
        <f t="shared" si="7"/>
        <v>9492</v>
      </c>
      <c r="N29" s="96">
        <f t="shared" si="7"/>
        <v>6136</v>
      </c>
      <c r="O29" s="96">
        <f t="shared" si="7"/>
        <v>2461</v>
      </c>
      <c r="P29" s="96">
        <f t="shared" si="7"/>
        <v>7018</v>
      </c>
      <c r="Q29" s="96">
        <f t="shared" si="7"/>
        <v>16381</v>
      </c>
      <c r="R29" s="96">
        <f t="shared" si="7"/>
        <v>33742</v>
      </c>
      <c r="S29" s="96">
        <f t="shared" si="7"/>
        <v>20134</v>
      </c>
      <c r="T29" s="96">
        <f t="shared" si="7"/>
        <v>9940</v>
      </c>
      <c r="U29" s="96">
        <f t="shared" si="7"/>
        <v>2168</v>
      </c>
      <c r="V29" s="96">
        <f t="shared" si="7"/>
        <v>35442</v>
      </c>
      <c r="W29" s="96">
        <f t="shared" si="7"/>
        <v>2315</v>
      </c>
      <c r="X29" s="96">
        <f t="shared" si="7"/>
        <v>4686</v>
      </c>
      <c r="Y29" s="96">
        <f t="shared" si="7"/>
        <v>26289</v>
      </c>
      <c r="Z29" s="96">
        <f t="shared" si="7"/>
        <v>4619</v>
      </c>
      <c r="AA29" s="96">
        <f t="shared" si="7"/>
        <v>5670</v>
      </c>
      <c r="AB29" s="96">
        <f t="shared" si="7"/>
        <v>14464</v>
      </c>
      <c r="AC29" s="96">
        <f t="shared" si="7"/>
        <v>1465</v>
      </c>
      <c r="AD29" s="96">
        <f t="shared" si="7"/>
        <v>2557</v>
      </c>
      <c r="AE29" s="96">
        <f t="shared" si="7"/>
        <v>5363</v>
      </c>
      <c r="AF29" s="96">
        <f t="shared" si="7"/>
        <v>1850</v>
      </c>
      <c r="AG29" s="96">
        <f t="shared" si="7"/>
        <v>590</v>
      </c>
      <c r="AH29" s="96">
        <f t="shared" si="7"/>
        <v>9336</v>
      </c>
      <c r="AI29" s="96">
        <f t="shared" si="7"/>
        <v>14088</v>
      </c>
      <c r="AJ29" s="96">
        <f t="shared" si="7"/>
        <v>2096</v>
      </c>
      <c r="AK29" s="96">
        <f t="shared" si="7"/>
        <v>18489</v>
      </c>
      <c r="AL29" s="96">
        <f t="shared" si="7"/>
        <v>7851</v>
      </c>
      <c r="AM29" s="96">
        <f t="shared" si="7"/>
        <v>3680</v>
      </c>
      <c r="AN29" s="96">
        <f t="shared" si="7"/>
        <v>3333</v>
      </c>
      <c r="AO29" s="96">
        <f t="shared" si="7"/>
        <v>1432</v>
      </c>
      <c r="AP29" s="96">
        <f t="shared" si="7"/>
        <v>34477</v>
      </c>
      <c r="AQ29" s="96">
        <f t="shared" si="7"/>
        <v>5502</v>
      </c>
      <c r="AR29" s="96">
        <f t="shared" si="7"/>
        <v>3741</v>
      </c>
      <c r="AS29" s="96">
        <f t="shared" si="7"/>
        <v>1842</v>
      </c>
      <c r="AT29" s="96">
        <f t="shared" si="7"/>
        <v>7389</v>
      </c>
      <c r="AU29" s="96">
        <f t="shared" si="7"/>
        <v>361555</v>
      </c>
      <c r="AV29" s="96">
        <f t="shared" si="7"/>
        <v>39048</v>
      </c>
      <c r="AW29" s="96">
        <f t="shared" si="7"/>
        <v>62389</v>
      </c>
      <c r="AX29" s="96">
        <f t="shared" si="7"/>
        <v>31681</v>
      </c>
      <c r="AY29" s="96">
        <f t="shared" si="7"/>
        <v>31033</v>
      </c>
      <c r="AZ29" s="96">
        <f t="shared" si="7"/>
        <v>26330</v>
      </c>
      <c r="BA29" s="96">
        <f t="shared" si="7"/>
        <v>190481</v>
      </c>
      <c r="BB29" s="96">
        <f t="shared" si="7"/>
        <v>187130</v>
      </c>
      <c r="BC29" s="96">
        <f t="shared" si="7"/>
        <v>377611</v>
      </c>
      <c r="BD29" s="96">
        <f t="shared" si="7"/>
        <v>739166</v>
      </c>
    </row>
    <row r="30" spans="1:56" ht="15.95" customHeight="1" thickBot="1" x14ac:dyDescent="0.3">
      <c r="A30" s="9"/>
      <c r="B30" s="9" t="s">
        <v>1</v>
      </c>
      <c r="C30" s="10" t="s">
        <v>40</v>
      </c>
      <c r="D30" s="9"/>
      <c r="E30" s="8">
        <v>19</v>
      </c>
      <c r="F30" s="13" t="s">
        <v>96</v>
      </c>
      <c r="G30" s="12" t="s">
        <v>41</v>
      </c>
      <c r="H30" s="93">
        <v>9571</v>
      </c>
      <c r="I30" s="93">
        <v>6799</v>
      </c>
      <c r="J30" s="93">
        <v>7261</v>
      </c>
      <c r="K30" s="94">
        <v>4780</v>
      </c>
      <c r="L30" s="94">
        <v>7106</v>
      </c>
      <c r="M30" s="93">
        <v>9492</v>
      </c>
      <c r="N30" s="93">
        <v>6136</v>
      </c>
      <c r="O30" s="94">
        <v>2461</v>
      </c>
      <c r="P30" s="93">
        <v>7018</v>
      </c>
      <c r="Q30" s="94">
        <v>16381</v>
      </c>
      <c r="R30" s="94">
        <v>33742</v>
      </c>
      <c r="S30" s="93">
        <v>20134</v>
      </c>
      <c r="T30" s="93">
        <v>9940</v>
      </c>
      <c r="U30" s="94">
        <v>2168</v>
      </c>
      <c r="V30" s="93">
        <v>35442</v>
      </c>
      <c r="W30" s="93">
        <v>2315</v>
      </c>
      <c r="X30" s="93">
        <v>4686</v>
      </c>
      <c r="Y30" s="93">
        <v>26289</v>
      </c>
      <c r="Z30" s="93">
        <v>4619</v>
      </c>
      <c r="AA30" s="93">
        <v>5670</v>
      </c>
      <c r="AB30" s="93">
        <v>14464</v>
      </c>
      <c r="AC30" s="93">
        <v>1465</v>
      </c>
      <c r="AD30" s="93">
        <v>2557</v>
      </c>
      <c r="AE30" s="93">
        <v>5363</v>
      </c>
      <c r="AF30" s="93">
        <v>1850</v>
      </c>
      <c r="AG30" s="93">
        <v>590</v>
      </c>
      <c r="AH30" s="93">
        <v>9336</v>
      </c>
      <c r="AI30" s="95">
        <v>14088</v>
      </c>
      <c r="AJ30" s="93">
        <v>2096</v>
      </c>
      <c r="AK30" s="93">
        <v>18489</v>
      </c>
      <c r="AL30" s="93">
        <v>7851</v>
      </c>
      <c r="AM30" s="93">
        <v>3680</v>
      </c>
      <c r="AN30" s="93">
        <v>3333</v>
      </c>
      <c r="AO30" s="93">
        <v>1432</v>
      </c>
      <c r="AP30" s="93">
        <v>34477</v>
      </c>
      <c r="AQ30" s="93">
        <v>5502</v>
      </c>
      <c r="AR30" s="93">
        <v>3741</v>
      </c>
      <c r="AS30" s="93">
        <v>1842</v>
      </c>
      <c r="AT30" s="93">
        <v>7389</v>
      </c>
      <c r="AU30" s="93">
        <v>361555</v>
      </c>
      <c r="AV30" s="93">
        <v>39048</v>
      </c>
      <c r="AW30" s="93">
        <v>62389</v>
      </c>
      <c r="AX30" s="93">
        <v>31681</v>
      </c>
      <c r="AY30" s="93">
        <v>31033</v>
      </c>
      <c r="AZ30" s="93">
        <v>26330</v>
      </c>
      <c r="BA30" s="93">
        <v>190481</v>
      </c>
      <c r="BB30" s="93">
        <v>187130</v>
      </c>
      <c r="BC30" s="93">
        <v>377611</v>
      </c>
      <c r="BD30" s="93">
        <v>739166</v>
      </c>
    </row>
    <row r="31" spans="1:56" ht="15.95" customHeight="1" thickBot="1" x14ac:dyDescent="0.3">
      <c r="A31" s="56" t="s">
        <v>72</v>
      </c>
      <c r="B31" s="56"/>
      <c r="C31" s="57"/>
      <c r="D31" s="56"/>
      <c r="E31" s="58"/>
      <c r="F31" s="59" t="s">
        <v>97</v>
      </c>
      <c r="G31" s="60" t="s">
        <v>42</v>
      </c>
      <c r="H31" s="97">
        <f t="shared" ref="H31:AM31" si="8">H32+H33</f>
        <v>118696</v>
      </c>
      <c r="I31" s="97">
        <f t="shared" si="8"/>
        <v>208102</v>
      </c>
      <c r="J31" s="97">
        <f t="shared" si="8"/>
        <v>218927</v>
      </c>
      <c r="K31" s="97">
        <f t="shared" si="8"/>
        <v>140470</v>
      </c>
      <c r="L31" s="97">
        <f t="shared" si="8"/>
        <v>283007</v>
      </c>
      <c r="M31" s="97">
        <f t="shared" si="8"/>
        <v>191922</v>
      </c>
      <c r="N31" s="97">
        <f t="shared" si="8"/>
        <v>180408</v>
      </c>
      <c r="O31" s="97">
        <f t="shared" si="8"/>
        <v>217172</v>
      </c>
      <c r="P31" s="97">
        <f t="shared" si="8"/>
        <v>79604</v>
      </c>
      <c r="Q31" s="97">
        <f t="shared" si="8"/>
        <v>204354</v>
      </c>
      <c r="R31" s="97">
        <f t="shared" si="8"/>
        <v>231504</v>
      </c>
      <c r="S31" s="97">
        <f t="shared" si="8"/>
        <v>238193</v>
      </c>
      <c r="T31" s="97">
        <f t="shared" si="8"/>
        <v>223253</v>
      </c>
      <c r="U31" s="97">
        <f t="shared" si="8"/>
        <v>270602</v>
      </c>
      <c r="V31" s="97">
        <f t="shared" si="8"/>
        <v>216976</v>
      </c>
      <c r="W31" s="97">
        <f t="shared" si="8"/>
        <v>138661</v>
      </c>
      <c r="X31" s="97">
        <f t="shared" si="8"/>
        <v>144344</v>
      </c>
      <c r="Y31" s="97">
        <f t="shared" si="8"/>
        <v>305649</v>
      </c>
      <c r="Z31" s="97">
        <f t="shared" si="8"/>
        <v>267354</v>
      </c>
      <c r="AA31" s="97">
        <f t="shared" si="8"/>
        <v>286519</v>
      </c>
      <c r="AB31" s="97">
        <f t="shared" si="8"/>
        <v>229242</v>
      </c>
      <c r="AC31" s="97">
        <f t="shared" si="8"/>
        <v>118696</v>
      </c>
      <c r="AD31" s="97">
        <f t="shared" si="8"/>
        <v>147284</v>
      </c>
      <c r="AE31" s="97">
        <f t="shared" si="8"/>
        <v>165287</v>
      </c>
      <c r="AF31" s="97">
        <f t="shared" si="8"/>
        <v>152993</v>
      </c>
      <c r="AG31" s="97">
        <f t="shared" si="8"/>
        <v>105412</v>
      </c>
      <c r="AH31" s="97">
        <f t="shared" si="8"/>
        <v>321157</v>
      </c>
      <c r="AI31" s="97">
        <f t="shared" si="8"/>
        <v>111204</v>
      </c>
      <c r="AJ31" s="97">
        <f t="shared" si="8"/>
        <v>206294</v>
      </c>
      <c r="AK31" s="97">
        <f t="shared" si="8"/>
        <v>305699</v>
      </c>
      <c r="AL31" s="97">
        <f t="shared" si="8"/>
        <v>118052</v>
      </c>
      <c r="AM31" s="97">
        <f t="shared" si="8"/>
        <v>155067</v>
      </c>
      <c r="AN31" s="97">
        <f t="shared" ref="AN31:BD31" si="9">AN32+AN33</f>
        <v>135927</v>
      </c>
      <c r="AO31" s="97">
        <f t="shared" si="9"/>
        <v>70934</v>
      </c>
      <c r="AP31" s="97">
        <f t="shared" si="9"/>
        <v>254536</v>
      </c>
      <c r="AQ31" s="97">
        <f t="shared" si="9"/>
        <v>199632</v>
      </c>
      <c r="AR31" s="97">
        <f t="shared" si="9"/>
        <v>146840</v>
      </c>
      <c r="AS31" s="97">
        <f t="shared" si="9"/>
        <v>177672</v>
      </c>
      <c r="AT31" s="97">
        <f t="shared" si="9"/>
        <v>239118</v>
      </c>
      <c r="AU31" s="97">
        <f t="shared" si="9"/>
        <v>7526763</v>
      </c>
      <c r="AV31" s="97">
        <f t="shared" si="9"/>
        <v>386816</v>
      </c>
      <c r="AW31" s="97">
        <f t="shared" si="9"/>
        <v>354234</v>
      </c>
      <c r="AX31" s="97">
        <f t="shared" si="9"/>
        <v>474216</v>
      </c>
      <c r="AY31" s="97">
        <f t="shared" si="9"/>
        <v>335119</v>
      </c>
      <c r="AZ31" s="97">
        <f t="shared" si="9"/>
        <v>578526</v>
      </c>
      <c r="BA31" s="97">
        <f t="shared" si="9"/>
        <v>2128911</v>
      </c>
      <c r="BB31" s="97">
        <f t="shared" si="9"/>
        <v>1009750</v>
      </c>
      <c r="BC31" s="97">
        <f t="shared" si="9"/>
        <v>3138661</v>
      </c>
      <c r="BD31" s="97">
        <f t="shared" si="9"/>
        <v>10665424</v>
      </c>
    </row>
    <row r="32" spans="1:56" s="73" customFormat="1" ht="26.25" x14ac:dyDescent="0.25">
      <c r="A32" s="51" t="s">
        <v>0</v>
      </c>
      <c r="B32" s="51"/>
      <c r="C32" s="52"/>
      <c r="D32" s="51"/>
      <c r="E32" s="81">
        <v>20</v>
      </c>
      <c r="F32" s="54" t="s">
        <v>69</v>
      </c>
      <c r="G32" s="55" t="s">
        <v>197</v>
      </c>
      <c r="H32" s="126">
        <v>9332</v>
      </c>
      <c r="I32" s="126">
        <v>0</v>
      </c>
      <c r="J32" s="126">
        <v>1834</v>
      </c>
      <c r="K32" s="127">
        <v>1652</v>
      </c>
      <c r="L32" s="127">
        <v>1272</v>
      </c>
      <c r="M32" s="126">
        <v>1999</v>
      </c>
      <c r="N32" s="126">
        <v>1885</v>
      </c>
      <c r="O32" s="127">
        <v>0</v>
      </c>
      <c r="P32" s="126">
        <v>0</v>
      </c>
      <c r="Q32" s="127">
        <v>0</v>
      </c>
      <c r="R32" s="127">
        <v>1497</v>
      </c>
      <c r="S32" s="126">
        <v>0</v>
      </c>
      <c r="T32" s="126">
        <v>0</v>
      </c>
      <c r="U32" s="127">
        <v>0</v>
      </c>
      <c r="V32" s="126">
        <v>1249</v>
      </c>
      <c r="W32" s="126">
        <v>1800</v>
      </c>
      <c r="X32" s="126">
        <v>17015</v>
      </c>
      <c r="Y32" s="126">
        <v>13957</v>
      </c>
      <c r="Z32" s="126">
        <v>2923</v>
      </c>
      <c r="AA32" s="126">
        <v>0</v>
      </c>
      <c r="AB32" s="126">
        <v>0</v>
      </c>
      <c r="AC32" s="126">
        <v>3334</v>
      </c>
      <c r="AD32" s="126">
        <v>0</v>
      </c>
      <c r="AE32" s="126">
        <v>0</v>
      </c>
      <c r="AF32" s="126">
        <v>23519</v>
      </c>
      <c r="AG32" s="126">
        <v>0</v>
      </c>
      <c r="AH32" s="126">
        <v>0</v>
      </c>
      <c r="AI32" s="128">
        <v>0</v>
      </c>
      <c r="AJ32" s="126">
        <v>0</v>
      </c>
      <c r="AK32" s="126">
        <v>0</v>
      </c>
      <c r="AL32" s="126">
        <v>2843</v>
      </c>
      <c r="AM32" s="126">
        <v>0</v>
      </c>
      <c r="AN32" s="126">
        <v>0</v>
      </c>
      <c r="AO32" s="126">
        <v>0</v>
      </c>
      <c r="AP32" s="126">
        <v>12980</v>
      </c>
      <c r="AQ32" s="126">
        <v>28742</v>
      </c>
      <c r="AR32" s="126">
        <v>0</v>
      </c>
      <c r="AS32" s="126">
        <v>0</v>
      </c>
      <c r="AT32" s="126">
        <v>0</v>
      </c>
      <c r="AU32" s="126">
        <v>127833</v>
      </c>
      <c r="AV32" s="126">
        <v>0</v>
      </c>
      <c r="AW32" s="126">
        <v>8417</v>
      </c>
      <c r="AX32" s="126">
        <v>19647</v>
      </c>
      <c r="AY32" s="126">
        <v>0</v>
      </c>
      <c r="AZ32" s="126">
        <v>54153</v>
      </c>
      <c r="BA32" s="126">
        <v>82217</v>
      </c>
      <c r="BB32" s="126">
        <v>18879</v>
      </c>
      <c r="BC32" s="126">
        <v>101096</v>
      </c>
      <c r="BD32" s="126">
        <v>228929</v>
      </c>
    </row>
    <row r="33" spans="1:56" s="73" customFormat="1" ht="15.95" customHeight="1" x14ac:dyDescent="0.25">
      <c r="A33" s="14" t="s">
        <v>43</v>
      </c>
      <c r="B33" s="14"/>
      <c r="C33" s="19"/>
      <c r="D33" s="14"/>
      <c r="E33" s="29"/>
      <c r="F33" s="15" t="s">
        <v>98</v>
      </c>
      <c r="G33" s="22" t="s">
        <v>44</v>
      </c>
      <c r="H33" s="96">
        <f t="shared" ref="H33:AM33" si="10">H34+H39</f>
        <v>109364</v>
      </c>
      <c r="I33" s="96">
        <f t="shared" si="10"/>
        <v>208102</v>
      </c>
      <c r="J33" s="96">
        <f t="shared" si="10"/>
        <v>217093</v>
      </c>
      <c r="K33" s="96">
        <f t="shared" si="10"/>
        <v>138818</v>
      </c>
      <c r="L33" s="96">
        <f t="shared" si="10"/>
        <v>281735</v>
      </c>
      <c r="M33" s="96">
        <f t="shared" si="10"/>
        <v>189923</v>
      </c>
      <c r="N33" s="96">
        <f t="shared" si="10"/>
        <v>178523</v>
      </c>
      <c r="O33" s="96">
        <f t="shared" si="10"/>
        <v>217172</v>
      </c>
      <c r="P33" s="96">
        <f t="shared" si="10"/>
        <v>79604</v>
      </c>
      <c r="Q33" s="96">
        <f t="shared" si="10"/>
        <v>204354</v>
      </c>
      <c r="R33" s="96">
        <f t="shared" si="10"/>
        <v>230007</v>
      </c>
      <c r="S33" s="96">
        <f t="shared" si="10"/>
        <v>238193</v>
      </c>
      <c r="T33" s="96">
        <f t="shared" si="10"/>
        <v>223253</v>
      </c>
      <c r="U33" s="96">
        <f t="shared" si="10"/>
        <v>270602</v>
      </c>
      <c r="V33" s="96">
        <f t="shared" si="10"/>
        <v>215727</v>
      </c>
      <c r="W33" s="96">
        <f t="shared" si="10"/>
        <v>136861</v>
      </c>
      <c r="X33" s="96">
        <f t="shared" si="10"/>
        <v>127329</v>
      </c>
      <c r="Y33" s="96">
        <f t="shared" si="10"/>
        <v>291692</v>
      </c>
      <c r="Z33" s="96">
        <f t="shared" si="10"/>
        <v>264431</v>
      </c>
      <c r="AA33" s="96">
        <f t="shared" si="10"/>
        <v>286519</v>
      </c>
      <c r="AB33" s="96">
        <f t="shared" si="10"/>
        <v>229242</v>
      </c>
      <c r="AC33" s="96">
        <f t="shared" si="10"/>
        <v>115362</v>
      </c>
      <c r="AD33" s="96">
        <f t="shared" si="10"/>
        <v>147284</v>
      </c>
      <c r="AE33" s="96">
        <f t="shared" si="10"/>
        <v>165287</v>
      </c>
      <c r="AF33" s="96">
        <f t="shared" si="10"/>
        <v>129474</v>
      </c>
      <c r="AG33" s="96">
        <f t="shared" si="10"/>
        <v>105412</v>
      </c>
      <c r="AH33" s="96">
        <f t="shared" si="10"/>
        <v>321157</v>
      </c>
      <c r="AI33" s="96">
        <f t="shared" si="10"/>
        <v>111204</v>
      </c>
      <c r="AJ33" s="96">
        <f t="shared" si="10"/>
        <v>206294</v>
      </c>
      <c r="AK33" s="96">
        <f t="shared" si="10"/>
        <v>305699</v>
      </c>
      <c r="AL33" s="96">
        <f t="shared" si="10"/>
        <v>115209</v>
      </c>
      <c r="AM33" s="96">
        <f t="shared" si="10"/>
        <v>155067</v>
      </c>
      <c r="AN33" s="96">
        <f t="shared" ref="AN33:BD33" si="11">AN34+AN39</f>
        <v>135927</v>
      </c>
      <c r="AO33" s="96">
        <f t="shared" si="11"/>
        <v>70934</v>
      </c>
      <c r="AP33" s="96">
        <f t="shared" si="11"/>
        <v>241556</v>
      </c>
      <c r="AQ33" s="96">
        <f t="shared" si="11"/>
        <v>170890</v>
      </c>
      <c r="AR33" s="96">
        <f t="shared" si="11"/>
        <v>146840</v>
      </c>
      <c r="AS33" s="96">
        <f t="shared" si="11"/>
        <v>177672</v>
      </c>
      <c r="AT33" s="96">
        <f t="shared" si="11"/>
        <v>239118</v>
      </c>
      <c r="AU33" s="96">
        <f t="shared" si="11"/>
        <v>7398930</v>
      </c>
      <c r="AV33" s="96">
        <f t="shared" si="11"/>
        <v>386816</v>
      </c>
      <c r="AW33" s="96">
        <f t="shared" si="11"/>
        <v>345817</v>
      </c>
      <c r="AX33" s="96">
        <f t="shared" si="11"/>
        <v>454569</v>
      </c>
      <c r="AY33" s="96">
        <f t="shared" si="11"/>
        <v>335119</v>
      </c>
      <c r="AZ33" s="96">
        <f t="shared" si="11"/>
        <v>524373</v>
      </c>
      <c r="BA33" s="96">
        <f t="shared" si="11"/>
        <v>2046694</v>
      </c>
      <c r="BB33" s="96">
        <f t="shared" si="11"/>
        <v>990871</v>
      </c>
      <c r="BC33" s="96">
        <f t="shared" si="11"/>
        <v>3037565</v>
      </c>
      <c r="BD33" s="96">
        <f t="shared" si="11"/>
        <v>10436495</v>
      </c>
    </row>
    <row r="34" spans="1:56" ht="15" x14ac:dyDescent="0.25">
      <c r="A34" s="34"/>
      <c r="B34" s="9" t="s">
        <v>1</v>
      </c>
      <c r="C34" s="10"/>
      <c r="D34" s="34"/>
      <c r="E34" s="8"/>
      <c r="F34" s="13" t="s">
        <v>99</v>
      </c>
      <c r="G34" s="17" t="s">
        <v>45</v>
      </c>
      <c r="H34" s="123">
        <f>H35+H38</f>
        <v>109364</v>
      </c>
      <c r="I34" s="123">
        <f t="shared" ref="I34:BD34" si="12">I35+I38</f>
        <v>202626</v>
      </c>
      <c r="J34" s="123">
        <f t="shared" si="12"/>
        <v>201745</v>
      </c>
      <c r="K34" s="123">
        <f t="shared" si="12"/>
        <v>130815</v>
      </c>
      <c r="L34" s="123">
        <f t="shared" si="12"/>
        <v>261016</v>
      </c>
      <c r="M34" s="123">
        <f t="shared" si="12"/>
        <v>167379</v>
      </c>
      <c r="N34" s="123">
        <f t="shared" si="12"/>
        <v>165007</v>
      </c>
      <c r="O34" s="123">
        <f t="shared" si="12"/>
        <v>206282</v>
      </c>
      <c r="P34" s="123">
        <f t="shared" si="12"/>
        <v>59506</v>
      </c>
      <c r="Q34" s="123">
        <f t="shared" si="12"/>
        <v>194469</v>
      </c>
      <c r="R34" s="123">
        <f t="shared" si="12"/>
        <v>211952</v>
      </c>
      <c r="S34" s="123">
        <f t="shared" si="12"/>
        <v>183233</v>
      </c>
      <c r="T34" s="123">
        <f t="shared" si="12"/>
        <v>207967</v>
      </c>
      <c r="U34" s="123">
        <f t="shared" si="12"/>
        <v>245542</v>
      </c>
      <c r="V34" s="123">
        <f t="shared" si="12"/>
        <v>189954</v>
      </c>
      <c r="W34" s="123">
        <f t="shared" si="12"/>
        <v>122986</v>
      </c>
      <c r="X34" s="123">
        <f t="shared" si="12"/>
        <v>113943</v>
      </c>
      <c r="Y34" s="123">
        <f t="shared" si="12"/>
        <v>276254</v>
      </c>
      <c r="Z34" s="123">
        <f t="shared" si="12"/>
        <v>244559</v>
      </c>
      <c r="AA34" s="123">
        <f t="shared" si="12"/>
        <v>276301</v>
      </c>
      <c r="AB34" s="123">
        <f t="shared" si="12"/>
        <v>223079</v>
      </c>
      <c r="AC34" s="123">
        <f t="shared" si="12"/>
        <v>111544</v>
      </c>
      <c r="AD34" s="123">
        <f t="shared" si="12"/>
        <v>135041</v>
      </c>
      <c r="AE34" s="123">
        <f t="shared" si="12"/>
        <v>161131</v>
      </c>
      <c r="AF34" s="123">
        <f t="shared" si="12"/>
        <v>111855</v>
      </c>
      <c r="AG34" s="123">
        <f t="shared" si="12"/>
        <v>98292</v>
      </c>
      <c r="AH34" s="123">
        <f t="shared" si="12"/>
        <v>306216</v>
      </c>
      <c r="AI34" s="123">
        <f t="shared" si="12"/>
        <v>92159</v>
      </c>
      <c r="AJ34" s="123">
        <f t="shared" si="12"/>
        <v>184529</v>
      </c>
      <c r="AK34" s="123">
        <f t="shared" si="12"/>
        <v>286939</v>
      </c>
      <c r="AL34" s="123">
        <f t="shared" si="12"/>
        <v>101667</v>
      </c>
      <c r="AM34" s="123">
        <f t="shared" si="12"/>
        <v>148485</v>
      </c>
      <c r="AN34" s="123">
        <f t="shared" si="12"/>
        <v>127102</v>
      </c>
      <c r="AO34" s="123">
        <f t="shared" si="12"/>
        <v>43017</v>
      </c>
      <c r="AP34" s="123">
        <f t="shared" si="12"/>
        <v>240308</v>
      </c>
      <c r="AQ34" s="123">
        <f t="shared" si="12"/>
        <v>148576</v>
      </c>
      <c r="AR34" s="123">
        <f t="shared" si="12"/>
        <v>140420</v>
      </c>
      <c r="AS34" s="123">
        <f t="shared" si="12"/>
        <v>167043</v>
      </c>
      <c r="AT34" s="123">
        <f t="shared" si="12"/>
        <v>231281</v>
      </c>
      <c r="AU34" s="123">
        <f t="shared" si="12"/>
        <v>6829584</v>
      </c>
      <c r="AV34" s="123">
        <f t="shared" si="12"/>
        <v>363045</v>
      </c>
      <c r="AW34" s="123">
        <f t="shared" si="12"/>
        <v>340806</v>
      </c>
      <c r="AX34" s="123">
        <f t="shared" si="12"/>
        <v>445831</v>
      </c>
      <c r="AY34" s="123">
        <f t="shared" si="12"/>
        <v>330815</v>
      </c>
      <c r="AZ34" s="123">
        <f t="shared" si="12"/>
        <v>493617</v>
      </c>
      <c r="BA34" s="123">
        <f t="shared" si="12"/>
        <v>1974114</v>
      </c>
      <c r="BB34" s="123">
        <f t="shared" si="12"/>
        <v>979345</v>
      </c>
      <c r="BC34" s="123">
        <f t="shared" si="12"/>
        <v>2953459</v>
      </c>
      <c r="BD34" s="123">
        <f t="shared" si="12"/>
        <v>9783043</v>
      </c>
    </row>
    <row r="35" spans="1:56" ht="15" x14ac:dyDescent="0.25">
      <c r="A35" s="34"/>
      <c r="B35" s="34"/>
      <c r="C35" s="23" t="s">
        <v>46</v>
      </c>
      <c r="D35" s="34"/>
      <c r="E35" s="8">
        <v>21</v>
      </c>
      <c r="F35" s="24" t="s">
        <v>100</v>
      </c>
      <c r="G35" s="122"/>
      <c r="H35" s="93">
        <f>H36+H37</f>
        <v>98600</v>
      </c>
      <c r="I35" s="93">
        <f t="shared" ref="I35:BD35" si="13">I36+I37</f>
        <v>181216</v>
      </c>
      <c r="J35" s="93">
        <f t="shared" si="13"/>
        <v>181420</v>
      </c>
      <c r="K35" s="94">
        <f t="shared" si="13"/>
        <v>130815</v>
      </c>
      <c r="L35" s="94">
        <f t="shared" si="13"/>
        <v>236998</v>
      </c>
      <c r="M35" s="93">
        <f t="shared" si="13"/>
        <v>152992</v>
      </c>
      <c r="N35" s="93">
        <f t="shared" si="13"/>
        <v>113303</v>
      </c>
      <c r="O35" s="94">
        <f t="shared" si="13"/>
        <v>192995</v>
      </c>
      <c r="P35" s="93">
        <f t="shared" si="13"/>
        <v>59506</v>
      </c>
      <c r="Q35" s="94">
        <f t="shared" si="13"/>
        <v>194469</v>
      </c>
      <c r="R35" s="94">
        <f t="shared" si="13"/>
        <v>193711</v>
      </c>
      <c r="S35" s="93">
        <f t="shared" si="13"/>
        <v>183233</v>
      </c>
      <c r="T35" s="93">
        <f t="shared" si="13"/>
        <v>207967</v>
      </c>
      <c r="U35" s="94">
        <f t="shared" si="13"/>
        <v>245542</v>
      </c>
      <c r="V35" s="93">
        <f t="shared" si="13"/>
        <v>156910</v>
      </c>
      <c r="W35" s="93">
        <f t="shared" si="13"/>
        <v>118393</v>
      </c>
      <c r="X35" s="93">
        <f t="shared" si="13"/>
        <v>74685</v>
      </c>
      <c r="Y35" s="93">
        <f t="shared" si="13"/>
        <v>234071</v>
      </c>
      <c r="Z35" s="93">
        <f t="shared" si="13"/>
        <v>222631</v>
      </c>
      <c r="AA35" s="93">
        <f t="shared" si="13"/>
        <v>216042</v>
      </c>
      <c r="AB35" s="93">
        <f t="shared" si="13"/>
        <v>223079</v>
      </c>
      <c r="AC35" s="93">
        <f t="shared" si="13"/>
        <v>101418</v>
      </c>
      <c r="AD35" s="93">
        <f t="shared" si="13"/>
        <v>120373</v>
      </c>
      <c r="AE35" s="93">
        <f t="shared" si="13"/>
        <v>161131</v>
      </c>
      <c r="AF35" s="93">
        <f t="shared" si="13"/>
        <v>99674</v>
      </c>
      <c r="AG35" s="93">
        <f t="shared" si="13"/>
        <v>90455</v>
      </c>
      <c r="AH35" s="93">
        <f t="shared" si="13"/>
        <v>245717</v>
      </c>
      <c r="AI35" s="95">
        <f t="shared" si="13"/>
        <v>73180</v>
      </c>
      <c r="AJ35" s="93">
        <f t="shared" si="13"/>
        <v>170410</v>
      </c>
      <c r="AK35" s="93">
        <f t="shared" si="13"/>
        <v>242522</v>
      </c>
      <c r="AL35" s="93">
        <f t="shared" si="13"/>
        <v>88011</v>
      </c>
      <c r="AM35" s="93">
        <f t="shared" si="13"/>
        <v>123879</v>
      </c>
      <c r="AN35" s="93">
        <f t="shared" si="13"/>
        <v>107614</v>
      </c>
      <c r="AO35" s="93">
        <f t="shared" si="13"/>
        <v>35440</v>
      </c>
      <c r="AP35" s="93">
        <f t="shared" si="13"/>
        <v>213479</v>
      </c>
      <c r="AQ35" s="93">
        <f t="shared" si="13"/>
        <v>116250</v>
      </c>
      <c r="AR35" s="93">
        <f t="shared" si="13"/>
        <v>131808</v>
      </c>
      <c r="AS35" s="93">
        <f t="shared" si="13"/>
        <v>152372</v>
      </c>
      <c r="AT35" s="93">
        <f t="shared" si="13"/>
        <v>215924</v>
      </c>
      <c r="AU35" s="101">
        <f t="shared" si="13"/>
        <v>6108235</v>
      </c>
      <c r="AV35" s="93">
        <f t="shared" si="13"/>
        <v>363045</v>
      </c>
      <c r="AW35" s="93">
        <f t="shared" si="13"/>
        <v>292387</v>
      </c>
      <c r="AX35" s="93">
        <f t="shared" si="13"/>
        <v>384522</v>
      </c>
      <c r="AY35" s="93">
        <f t="shared" si="13"/>
        <v>287174</v>
      </c>
      <c r="AZ35" s="93">
        <f t="shared" si="13"/>
        <v>380001</v>
      </c>
      <c r="BA35" s="101">
        <f t="shared" si="13"/>
        <v>1707129</v>
      </c>
      <c r="BB35" s="93">
        <f t="shared" si="13"/>
        <v>870512</v>
      </c>
      <c r="BC35" s="101">
        <f t="shared" si="13"/>
        <v>2577641</v>
      </c>
      <c r="BD35" s="101">
        <f t="shared" si="13"/>
        <v>8685876</v>
      </c>
    </row>
    <row r="36" spans="1:56" s="1" customFormat="1" ht="15" x14ac:dyDescent="0.25">
      <c r="A36" s="129"/>
      <c r="B36" s="129"/>
      <c r="C36" s="25" t="s">
        <v>191</v>
      </c>
      <c r="D36" s="129"/>
      <c r="E36" s="26"/>
      <c r="F36" s="27" t="s">
        <v>188</v>
      </c>
      <c r="G36" s="130"/>
      <c r="H36" s="102">
        <v>94207</v>
      </c>
      <c r="I36" s="102">
        <v>181216</v>
      </c>
      <c r="J36" s="102">
        <v>181420</v>
      </c>
      <c r="K36" s="103">
        <v>113469</v>
      </c>
      <c r="L36" s="103">
        <v>236998</v>
      </c>
      <c r="M36" s="102">
        <v>152992</v>
      </c>
      <c r="N36" s="102">
        <v>113303</v>
      </c>
      <c r="O36" s="103">
        <v>192995</v>
      </c>
      <c r="P36" s="102">
        <v>47593</v>
      </c>
      <c r="Q36" s="103">
        <v>183783</v>
      </c>
      <c r="R36" s="103">
        <v>193711</v>
      </c>
      <c r="S36" s="102">
        <v>148132</v>
      </c>
      <c r="T36" s="102">
        <v>185943</v>
      </c>
      <c r="U36" s="103">
        <v>207771</v>
      </c>
      <c r="V36" s="102">
        <v>156910</v>
      </c>
      <c r="W36" s="102">
        <v>99148</v>
      </c>
      <c r="X36" s="102">
        <v>74685</v>
      </c>
      <c r="Y36" s="102">
        <v>234071</v>
      </c>
      <c r="Z36" s="102">
        <v>222631</v>
      </c>
      <c r="AA36" s="102">
        <v>216042</v>
      </c>
      <c r="AB36" s="102">
        <v>204407</v>
      </c>
      <c r="AC36" s="102">
        <v>95464</v>
      </c>
      <c r="AD36" s="102">
        <v>120373</v>
      </c>
      <c r="AE36" s="102">
        <v>142194</v>
      </c>
      <c r="AF36" s="102">
        <v>99674</v>
      </c>
      <c r="AG36" s="102">
        <v>90455</v>
      </c>
      <c r="AH36" s="102">
        <v>245717</v>
      </c>
      <c r="AI36" s="104">
        <v>73180</v>
      </c>
      <c r="AJ36" s="102">
        <v>170410</v>
      </c>
      <c r="AK36" s="102">
        <v>242522</v>
      </c>
      <c r="AL36" s="102">
        <v>88010</v>
      </c>
      <c r="AM36" s="102">
        <v>123879</v>
      </c>
      <c r="AN36" s="102">
        <v>101471</v>
      </c>
      <c r="AO36" s="102">
        <v>35440</v>
      </c>
      <c r="AP36" s="102">
        <v>213479</v>
      </c>
      <c r="AQ36" s="102">
        <v>116250</v>
      </c>
      <c r="AR36" s="102">
        <v>131808</v>
      </c>
      <c r="AS36" s="102">
        <v>152372</v>
      </c>
      <c r="AT36" s="102">
        <v>215924</v>
      </c>
      <c r="AU36" s="105">
        <v>5900049</v>
      </c>
      <c r="AV36" s="102">
        <v>289993</v>
      </c>
      <c r="AW36" s="102">
        <v>292387</v>
      </c>
      <c r="AX36" s="102">
        <v>384522</v>
      </c>
      <c r="AY36" s="102">
        <v>287174</v>
      </c>
      <c r="AZ36" s="102">
        <v>380001</v>
      </c>
      <c r="BA36" s="105">
        <v>1634077</v>
      </c>
      <c r="BB36" s="102">
        <v>870512</v>
      </c>
      <c r="BC36" s="105">
        <v>2504589</v>
      </c>
      <c r="BD36" s="105">
        <v>8404638</v>
      </c>
    </row>
    <row r="37" spans="1:56" s="1" customFormat="1" ht="15" x14ac:dyDescent="0.25">
      <c r="A37" s="129"/>
      <c r="B37" s="129"/>
      <c r="C37" s="25" t="s">
        <v>192</v>
      </c>
      <c r="D37" s="129"/>
      <c r="E37" s="26"/>
      <c r="F37" s="27" t="s">
        <v>189</v>
      </c>
      <c r="G37" s="130"/>
      <c r="H37" s="102">
        <v>4393</v>
      </c>
      <c r="I37" s="102">
        <v>0</v>
      </c>
      <c r="J37" s="102">
        <v>0</v>
      </c>
      <c r="K37" s="102">
        <v>17346</v>
      </c>
      <c r="L37" s="102">
        <v>0</v>
      </c>
      <c r="M37" s="102">
        <v>0</v>
      </c>
      <c r="N37" s="102">
        <v>0</v>
      </c>
      <c r="O37" s="102">
        <v>0</v>
      </c>
      <c r="P37" s="102">
        <v>11913</v>
      </c>
      <c r="Q37" s="102">
        <v>10686</v>
      </c>
      <c r="R37" s="102">
        <v>0</v>
      </c>
      <c r="S37" s="102">
        <v>35101</v>
      </c>
      <c r="T37" s="102">
        <v>22024</v>
      </c>
      <c r="U37" s="102">
        <v>37771</v>
      </c>
      <c r="V37" s="102">
        <v>0</v>
      </c>
      <c r="W37" s="102">
        <v>19245</v>
      </c>
      <c r="X37" s="102">
        <v>0</v>
      </c>
      <c r="Y37" s="102">
        <v>0</v>
      </c>
      <c r="Z37" s="102">
        <v>0</v>
      </c>
      <c r="AA37" s="102">
        <v>0</v>
      </c>
      <c r="AB37" s="102">
        <v>18672</v>
      </c>
      <c r="AC37" s="102">
        <v>5954</v>
      </c>
      <c r="AD37" s="102">
        <v>0</v>
      </c>
      <c r="AE37" s="102">
        <v>18937</v>
      </c>
      <c r="AF37" s="102">
        <v>0</v>
      </c>
      <c r="AG37" s="102">
        <v>0</v>
      </c>
      <c r="AH37" s="102">
        <v>0</v>
      </c>
      <c r="AI37" s="102">
        <v>0</v>
      </c>
      <c r="AJ37" s="102">
        <v>0</v>
      </c>
      <c r="AK37" s="102">
        <v>0</v>
      </c>
      <c r="AL37" s="102">
        <v>1</v>
      </c>
      <c r="AM37" s="102">
        <v>0</v>
      </c>
      <c r="AN37" s="102">
        <v>6143</v>
      </c>
      <c r="AO37" s="102">
        <v>0</v>
      </c>
      <c r="AP37" s="102">
        <v>0</v>
      </c>
      <c r="AQ37" s="102">
        <v>0</v>
      </c>
      <c r="AR37" s="102">
        <v>0</v>
      </c>
      <c r="AS37" s="102">
        <v>0</v>
      </c>
      <c r="AT37" s="102">
        <v>0</v>
      </c>
      <c r="AU37" s="105">
        <v>208186</v>
      </c>
      <c r="AV37" s="102">
        <v>73052</v>
      </c>
      <c r="AW37" s="102">
        <v>0</v>
      </c>
      <c r="AX37" s="102">
        <v>0</v>
      </c>
      <c r="AY37" s="102">
        <v>0</v>
      </c>
      <c r="AZ37" s="102">
        <v>0</v>
      </c>
      <c r="BA37" s="105">
        <v>73052</v>
      </c>
      <c r="BB37" s="102">
        <v>0</v>
      </c>
      <c r="BC37" s="105">
        <v>73052</v>
      </c>
      <c r="BD37" s="105">
        <v>281238</v>
      </c>
    </row>
    <row r="38" spans="1:56" ht="15" x14ac:dyDescent="0.25">
      <c r="A38" s="34"/>
      <c r="B38" s="34"/>
      <c r="C38" s="23" t="s">
        <v>47</v>
      </c>
      <c r="D38" s="34"/>
      <c r="E38" s="8">
        <v>22</v>
      </c>
      <c r="F38" s="24" t="s">
        <v>101</v>
      </c>
      <c r="G38" s="122"/>
      <c r="H38" s="93">
        <v>10764</v>
      </c>
      <c r="I38" s="93">
        <v>21410</v>
      </c>
      <c r="J38" s="93">
        <v>20325</v>
      </c>
      <c r="K38" s="94">
        <v>0</v>
      </c>
      <c r="L38" s="94">
        <v>24018</v>
      </c>
      <c r="M38" s="93">
        <v>14387</v>
      </c>
      <c r="N38" s="93">
        <v>51704</v>
      </c>
      <c r="O38" s="94">
        <v>13287</v>
      </c>
      <c r="P38" s="93">
        <v>0</v>
      </c>
      <c r="Q38" s="94">
        <v>0</v>
      </c>
      <c r="R38" s="94">
        <v>18241</v>
      </c>
      <c r="S38" s="93">
        <v>0</v>
      </c>
      <c r="T38" s="93">
        <v>0</v>
      </c>
      <c r="U38" s="94">
        <v>0</v>
      </c>
      <c r="V38" s="93">
        <v>33044</v>
      </c>
      <c r="W38" s="93">
        <v>4593</v>
      </c>
      <c r="X38" s="93">
        <v>39258</v>
      </c>
      <c r="Y38" s="93">
        <v>42183</v>
      </c>
      <c r="Z38" s="93">
        <v>21928</v>
      </c>
      <c r="AA38" s="93">
        <v>60259</v>
      </c>
      <c r="AB38" s="93">
        <v>0</v>
      </c>
      <c r="AC38" s="93">
        <v>10126</v>
      </c>
      <c r="AD38" s="93">
        <v>14668</v>
      </c>
      <c r="AE38" s="93">
        <v>0</v>
      </c>
      <c r="AF38" s="93">
        <v>12181</v>
      </c>
      <c r="AG38" s="93">
        <v>7837</v>
      </c>
      <c r="AH38" s="93">
        <v>60499</v>
      </c>
      <c r="AI38" s="95">
        <v>18979</v>
      </c>
      <c r="AJ38" s="93">
        <v>14119</v>
      </c>
      <c r="AK38" s="93">
        <v>44417</v>
      </c>
      <c r="AL38" s="93">
        <v>13656</v>
      </c>
      <c r="AM38" s="93">
        <v>24606</v>
      </c>
      <c r="AN38" s="93">
        <v>19488</v>
      </c>
      <c r="AO38" s="93">
        <v>7577</v>
      </c>
      <c r="AP38" s="93">
        <v>26829</v>
      </c>
      <c r="AQ38" s="93">
        <v>32326</v>
      </c>
      <c r="AR38" s="93">
        <v>8612</v>
      </c>
      <c r="AS38" s="93">
        <v>14671</v>
      </c>
      <c r="AT38" s="93">
        <v>15357</v>
      </c>
      <c r="AU38" s="101">
        <v>721349</v>
      </c>
      <c r="AV38" s="93">
        <v>0</v>
      </c>
      <c r="AW38" s="93">
        <v>48419</v>
      </c>
      <c r="AX38" s="93">
        <v>61309</v>
      </c>
      <c r="AY38" s="93">
        <v>43641</v>
      </c>
      <c r="AZ38" s="93">
        <v>113616</v>
      </c>
      <c r="BA38" s="101">
        <v>266985</v>
      </c>
      <c r="BB38" s="93">
        <v>108833</v>
      </c>
      <c r="BC38" s="101">
        <v>375818</v>
      </c>
      <c r="BD38" s="101">
        <v>1097167</v>
      </c>
    </row>
    <row r="39" spans="1:56" ht="15.75" thickBot="1" x14ac:dyDescent="0.3">
      <c r="A39" s="34"/>
      <c r="B39" s="37" t="s">
        <v>3</v>
      </c>
      <c r="C39" s="23"/>
      <c r="D39" s="34"/>
      <c r="E39" s="8">
        <v>23</v>
      </c>
      <c r="F39" s="24" t="s">
        <v>102</v>
      </c>
      <c r="G39" s="17" t="s">
        <v>48</v>
      </c>
      <c r="H39" s="93">
        <v>0</v>
      </c>
      <c r="I39" s="93">
        <v>5476</v>
      </c>
      <c r="J39" s="93">
        <v>15348</v>
      </c>
      <c r="K39" s="94">
        <v>8003</v>
      </c>
      <c r="L39" s="94">
        <v>20719</v>
      </c>
      <c r="M39" s="93">
        <v>22544</v>
      </c>
      <c r="N39" s="93">
        <v>13516</v>
      </c>
      <c r="O39" s="94">
        <v>10890</v>
      </c>
      <c r="P39" s="93">
        <v>20098</v>
      </c>
      <c r="Q39" s="94">
        <v>9885</v>
      </c>
      <c r="R39" s="94">
        <v>18055</v>
      </c>
      <c r="S39" s="93">
        <v>54960</v>
      </c>
      <c r="T39" s="93">
        <v>15286</v>
      </c>
      <c r="U39" s="94">
        <v>25060</v>
      </c>
      <c r="V39" s="93">
        <v>25773</v>
      </c>
      <c r="W39" s="93">
        <v>13875</v>
      </c>
      <c r="X39" s="93">
        <v>13386</v>
      </c>
      <c r="Y39" s="93">
        <v>15438</v>
      </c>
      <c r="Z39" s="93">
        <v>19872</v>
      </c>
      <c r="AA39" s="93">
        <v>10218</v>
      </c>
      <c r="AB39" s="93">
        <v>6163</v>
      </c>
      <c r="AC39" s="93">
        <v>3818</v>
      </c>
      <c r="AD39" s="93">
        <v>12243</v>
      </c>
      <c r="AE39" s="93">
        <v>4156</v>
      </c>
      <c r="AF39" s="93">
        <v>17619</v>
      </c>
      <c r="AG39" s="93">
        <v>7120</v>
      </c>
      <c r="AH39" s="93">
        <v>14941</v>
      </c>
      <c r="AI39" s="95">
        <v>19045</v>
      </c>
      <c r="AJ39" s="93">
        <v>21765</v>
      </c>
      <c r="AK39" s="93">
        <v>18760</v>
      </c>
      <c r="AL39" s="93">
        <v>13542</v>
      </c>
      <c r="AM39" s="93">
        <v>6582</v>
      </c>
      <c r="AN39" s="93">
        <v>8825</v>
      </c>
      <c r="AO39" s="93">
        <v>27917</v>
      </c>
      <c r="AP39" s="93">
        <v>1248</v>
      </c>
      <c r="AQ39" s="93">
        <v>22314</v>
      </c>
      <c r="AR39" s="93">
        <v>6420</v>
      </c>
      <c r="AS39" s="93">
        <v>10629</v>
      </c>
      <c r="AT39" s="93">
        <v>7837</v>
      </c>
      <c r="AU39" s="93">
        <v>569346</v>
      </c>
      <c r="AV39" s="93">
        <v>23771</v>
      </c>
      <c r="AW39" s="93">
        <v>5011</v>
      </c>
      <c r="AX39" s="93">
        <v>8738</v>
      </c>
      <c r="AY39" s="93">
        <v>4304</v>
      </c>
      <c r="AZ39" s="93">
        <v>30756</v>
      </c>
      <c r="BA39" s="93">
        <v>72580</v>
      </c>
      <c r="BB39" s="93">
        <v>11526</v>
      </c>
      <c r="BC39" s="93">
        <v>84106</v>
      </c>
      <c r="BD39" s="93">
        <v>653452</v>
      </c>
    </row>
    <row r="40" spans="1:56" ht="15.95" customHeight="1" thickBot="1" x14ac:dyDescent="0.3">
      <c r="A40" s="56" t="s">
        <v>73</v>
      </c>
      <c r="B40" s="56"/>
      <c r="C40" s="57"/>
      <c r="D40" s="56"/>
      <c r="E40" s="58"/>
      <c r="F40" s="59" t="s">
        <v>103</v>
      </c>
      <c r="G40" s="60"/>
      <c r="H40" s="97">
        <f t="shared" ref="H40:AM40" si="14">H41+H49+SUM(H55:H58)</f>
        <v>61654</v>
      </c>
      <c r="I40" s="97">
        <f t="shared" si="14"/>
        <v>117789</v>
      </c>
      <c r="J40" s="97">
        <f t="shared" si="14"/>
        <v>131847</v>
      </c>
      <c r="K40" s="97">
        <f t="shared" si="14"/>
        <v>97168</v>
      </c>
      <c r="L40" s="97">
        <f t="shared" si="14"/>
        <v>213653</v>
      </c>
      <c r="M40" s="97">
        <f t="shared" si="14"/>
        <v>224312</v>
      </c>
      <c r="N40" s="97">
        <f t="shared" si="14"/>
        <v>75192</v>
      </c>
      <c r="O40" s="97">
        <f t="shared" si="14"/>
        <v>39599</v>
      </c>
      <c r="P40" s="97">
        <f t="shared" si="14"/>
        <v>77236</v>
      </c>
      <c r="Q40" s="97">
        <f t="shared" si="14"/>
        <v>221625</v>
      </c>
      <c r="R40" s="97">
        <f t="shared" si="14"/>
        <v>162348</v>
      </c>
      <c r="S40" s="97">
        <f t="shared" si="14"/>
        <v>253969</v>
      </c>
      <c r="T40" s="97">
        <f t="shared" si="14"/>
        <v>56225</v>
      </c>
      <c r="U40" s="97">
        <f t="shared" si="14"/>
        <v>136321</v>
      </c>
      <c r="V40" s="97">
        <f t="shared" si="14"/>
        <v>326864</v>
      </c>
      <c r="W40" s="97">
        <f t="shared" si="14"/>
        <v>56517</v>
      </c>
      <c r="X40" s="97">
        <f t="shared" si="14"/>
        <v>425848</v>
      </c>
      <c r="Y40" s="97">
        <f t="shared" si="14"/>
        <v>632013</v>
      </c>
      <c r="Z40" s="97">
        <f t="shared" si="14"/>
        <v>75157</v>
      </c>
      <c r="AA40" s="97">
        <f t="shared" si="14"/>
        <v>178116</v>
      </c>
      <c r="AB40" s="97">
        <f t="shared" si="14"/>
        <v>200436</v>
      </c>
      <c r="AC40" s="97">
        <f t="shared" si="14"/>
        <v>61205</v>
      </c>
      <c r="AD40" s="97">
        <f t="shared" si="14"/>
        <v>31502</v>
      </c>
      <c r="AE40" s="97">
        <f t="shared" si="14"/>
        <v>98606</v>
      </c>
      <c r="AF40" s="97">
        <f t="shared" si="14"/>
        <v>41856</v>
      </c>
      <c r="AG40" s="97">
        <f t="shared" si="14"/>
        <v>24607</v>
      </c>
      <c r="AH40" s="97">
        <f t="shared" si="14"/>
        <v>106266</v>
      </c>
      <c r="AI40" s="97">
        <f t="shared" si="14"/>
        <v>99001</v>
      </c>
      <c r="AJ40" s="97">
        <f t="shared" si="14"/>
        <v>80669</v>
      </c>
      <c r="AK40" s="97">
        <f t="shared" si="14"/>
        <v>251034</v>
      </c>
      <c r="AL40" s="97">
        <f t="shared" si="14"/>
        <v>114893</v>
      </c>
      <c r="AM40" s="97">
        <f t="shared" si="14"/>
        <v>102557</v>
      </c>
      <c r="AN40" s="97">
        <f t="shared" ref="AN40:BD40" si="15">AN41+AN49+SUM(AN55:AN58)</f>
        <v>218849</v>
      </c>
      <c r="AO40" s="97">
        <f t="shared" si="15"/>
        <v>42172</v>
      </c>
      <c r="AP40" s="97">
        <f t="shared" si="15"/>
        <v>322394</v>
      </c>
      <c r="AQ40" s="97">
        <f t="shared" si="15"/>
        <v>85875</v>
      </c>
      <c r="AR40" s="97">
        <f t="shared" si="15"/>
        <v>39091</v>
      </c>
      <c r="AS40" s="97">
        <f t="shared" si="15"/>
        <v>55146</v>
      </c>
      <c r="AT40" s="97">
        <f t="shared" si="15"/>
        <v>102257</v>
      </c>
      <c r="AU40" s="97">
        <f t="shared" si="15"/>
        <v>5641869</v>
      </c>
      <c r="AV40" s="97">
        <f t="shared" si="15"/>
        <v>801282</v>
      </c>
      <c r="AW40" s="97">
        <f t="shared" si="15"/>
        <v>1089883</v>
      </c>
      <c r="AX40" s="97">
        <f t="shared" si="15"/>
        <v>496997</v>
      </c>
      <c r="AY40" s="97">
        <f t="shared" si="15"/>
        <v>330791</v>
      </c>
      <c r="AZ40" s="97">
        <f t="shared" si="15"/>
        <v>907700</v>
      </c>
      <c r="BA40" s="97">
        <f t="shared" si="15"/>
        <v>3626653</v>
      </c>
      <c r="BB40" s="97">
        <f t="shared" si="15"/>
        <v>4182664</v>
      </c>
      <c r="BC40" s="97">
        <f t="shared" si="15"/>
        <v>7809317</v>
      </c>
      <c r="BD40" s="97">
        <f t="shared" si="15"/>
        <v>13451186</v>
      </c>
    </row>
    <row r="41" spans="1:56" s="73" customFormat="1" ht="20.100000000000001" customHeight="1" x14ac:dyDescent="0.25">
      <c r="A41" s="51" t="s">
        <v>0</v>
      </c>
      <c r="B41" s="74"/>
      <c r="C41" s="52"/>
      <c r="D41" s="74"/>
      <c r="E41" s="81"/>
      <c r="F41" s="54" t="s">
        <v>104</v>
      </c>
      <c r="G41" s="131" t="s">
        <v>49</v>
      </c>
      <c r="H41" s="106">
        <f>H42+H48</f>
        <v>28241</v>
      </c>
      <c r="I41" s="106">
        <f t="shared" ref="I41:BD41" si="16">I42+I48</f>
        <v>108705</v>
      </c>
      <c r="J41" s="106">
        <f t="shared" si="16"/>
        <v>70867</v>
      </c>
      <c r="K41" s="106">
        <f t="shared" si="16"/>
        <v>77458</v>
      </c>
      <c r="L41" s="106">
        <f t="shared" si="16"/>
        <v>167898</v>
      </c>
      <c r="M41" s="106">
        <f t="shared" si="16"/>
        <v>147398</v>
      </c>
      <c r="N41" s="106">
        <f t="shared" si="16"/>
        <v>30753</v>
      </c>
      <c r="O41" s="106">
        <f t="shared" si="16"/>
        <v>28787</v>
      </c>
      <c r="P41" s="106">
        <f t="shared" si="16"/>
        <v>34393</v>
      </c>
      <c r="Q41" s="106">
        <f t="shared" si="16"/>
        <v>173272</v>
      </c>
      <c r="R41" s="106">
        <f t="shared" si="16"/>
        <v>95970</v>
      </c>
      <c r="S41" s="106">
        <f t="shared" si="16"/>
        <v>153813</v>
      </c>
      <c r="T41" s="106">
        <f t="shared" si="16"/>
        <v>48101</v>
      </c>
      <c r="U41" s="106">
        <f t="shared" si="16"/>
        <v>65500</v>
      </c>
      <c r="V41" s="106">
        <f t="shared" si="16"/>
        <v>157758</v>
      </c>
      <c r="W41" s="106">
        <f t="shared" si="16"/>
        <v>37170</v>
      </c>
      <c r="X41" s="106">
        <f t="shared" si="16"/>
        <v>339695</v>
      </c>
      <c r="Y41" s="106">
        <f t="shared" si="16"/>
        <v>453238</v>
      </c>
      <c r="Z41" s="106">
        <f t="shared" si="16"/>
        <v>41626</v>
      </c>
      <c r="AA41" s="106">
        <f t="shared" si="16"/>
        <v>123821</v>
      </c>
      <c r="AB41" s="106">
        <f t="shared" si="16"/>
        <v>108311</v>
      </c>
      <c r="AC41" s="106">
        <f t="shared" si="16"/>
        <v>44457</v>
      </c>
      <c r="AD41" s="106">
        <f t="shared" si="16"/>
        <v>12684</v>
      </c>
      <c r="AE41" s="106">
        <f t="shared" si="16"/>
        <v>73013</v>
      </c>
      <c r="AF41" s="106">
        <f t="shared" si="16"/>
        <v>22307</v>
      </c>
      <c r="AG41" s="106">
        <f t="shared" si="16"/>
        <v>21320</v>
      </c>
      <c r="AH41" s="106">
        <f t="shared" si="16"/>
        <v>61731</v>
      </c>
      <c r="AI41" s="106">
        <f t="shared" si="16"/>
        <v>28063</v>
      </c>
      <c r="AJ41" s="106">
        <f t="shared" si="16"/>
        <v>67793</v>
      </c>
      <c r="AK41" s="106">
        <f t="shared" si="16"/>
        <v>103631</v>
      </c>
      <c r="AL41" s="106">
        <f t="shared" si="16"/>
        <v>70793</v>
      </c>
      <c r="AM41" s="106">
        <f t="shared" si="16"/>
        <v>95564</v>
      </c>
      <c r="AN41" s="106">
        <f t="shared" si="16"/>
        <v>180728</v>
      </c>
      <c r="AO41" s="106">
        <f t="shared" si="16"/>
        <v>15062</v>
      </c>
      <c r="AP41" s="106">
        <f t="shared" si="16"/>
        <v>68416</v>
      </c>
      <c r="AQ41" s="106">
        <f t="shared" si="16"/>
        <v>35845</v>
      </c>
      <c r="AR41" s="106">
        <f t="shared" si="16"/>
        <v>24337</v>
      </c>
      <c r="AS41" s="106">
        <f t="shared" si="16"/>
        <v>48194</v>
      </c>
      <c r="AT41" s="106">
        <f t="shared" si="16"/>
        <v>77313</v>
      </c>
      <c r="AU41" s="106">
        <f t="shared" si="16"/>
        <v>3544026</v>
      </c>
      <c r="AV41" s="106">
        <f t="shared" si="16"/>
        <v>495257</v>
      </c>
      <c r="AW41" s="106">
        <f t="shared" si="16"/>
        <v>637663</v>
      </c>
      <c r="AX41" s="106">
        <f t="shared" si="16"/>
        <v>304379</v>
      </c>
      <c r="AY41" s="106">
        <f t="shared" si="16"/>
        <v>114009</v>
      </c>
      <c r="AZ41" s="106">
        <f t="shared" si="16"/>
        <v>367103</v>
      </c>
      <c r="BA41" s="106">
        <f t="shared" si="16"/>
        <v>1918411</v>
      </c>
      <c r="BB41" s="106">
        <f t="shared" si="16"/>
        <v>1946166</v>
      </c>
      <c r="BC41" s="106">
        <f t="shared" si="16"/>
        <v>3864577</v>
      </c>
      <c r="BD41" s="106">
        <f t="shared" si="16"/>
        <v>7408603</v>
      </c>
    </row>
    <row r="42" spans="1:56" ht="15" x14ac:dyDescent="0.25">
      <c r="A42" s="34"/>
      <c r="B42" s="9" t="s">
        <v>1</v>
      </c>
      <c r="C42" s="10"/>
      <c r="D42" s="9"/>
      <c r="E42" s="8"/>
      <c r="F42" s="13" t="s">
        <v>105</v>
      </c>
      <c r="G42" s="12" t="s">
        <v>50</v>
      </c>
      <c r="H42" s="123">
        <f>SUM(H43:H47)</f>
        <v>27142</v>
      </c>
      <c r="I42" s="123">
        <f t="shared" ref="I42:BD42" si="17">SUM(I43:I47)</f>
        <v>104386</v>
      </c>
      <c r="J42" s="123">
        <f t="shared" si="17"/>
        <v>67509</v>
      </c>
      <c r="K42" s="123">
        <f t="shared" si="17"/>
        <v>75504</v>
      </c>
      <c r="L42" s="123">
        <f t="shared" si="17"/>
        <v>141003</v>
      </c>
      <c r="M42" s="123">
        <f t="shared" si="17"/>
        <v>135989</v>
      </c>
      <c r="N42" s="123">
        <f t="shared" si="17"/>
        <v>29502</v>
      </c>
      <c r="O42" s="123">
        <f t="shared" si="17"/>
        <v>26562</v>
      </c>
      <c r="P42" s="123">
        <f t="shared" si="17"/>
        <v>31988</v>
      </c>
      <c r="Q42" s="123">
        <f t="shared" si="17"/>
        <v>169148</v>
      </c>
      <c r="R42" s="123">
        <f t="shared" si="17"/>
        <v>94586</v>
      </c>
      <c r="S42" s="123">
        <f t="shared" si="17"/>
        <v>137510</v>
      </c>
      <c r="T42" s="123">
        <f t="shared" si="17"/>
        <v>46590</v>
      </c>
      <c r="U42" s="123">
        <f t="shared" si="17"/>
        <v>58083</v>
      </c>
      <c r="V42" s="123">
        <f t="shared" si="17"/>
        <v>156314</v>
      </c>
      <c r="W42" s="123">
        <f t="shared" si="17"/>
        <v>36572</v>
      </c>
      <c r="X42" s="123">
        <f t="shared" si="17"/>
        <v>330822</v>
      </c>
      <c r="Y42" s="123">
        <f t="shared" si="17"/>
        <v>448229</v>
      </c>
      <c r="Z42" s="123">
        <f t="shared" si="17"/>
        <v>40249</v>
      </c>
      <c r="AA42" s="123">
        <f t="shared" si="17"/>
        <v>101438</v>
      </c>
      <c r="AB42" s="123">
        <f t="shared" si="17"/>
        <v>101201</v>
      </c>
      <c r="AC42" s="123">
        <f t="shared" si="17"/>
        <v>42553</v>
      </c>
      <c r="AD42" s="123">
        <f t="shared" si="17"/>
        <v>11699</v>
      </c>
      <c r="AE42" s="123">
        <f t="shared" si="17"/>
        <v>72351</v>
      </c>
      <c r="AF42" s="123">
        <f t="shared" si="17"/>
        <v>18940</v>
      </c>
      <c r="AG42" s="123">
        <f t="shared" si="17"/>
        <v>19762</v>
      </c>
      <c r="AH42" s="123">
        <f t="shared" si="17"/>
        <v>52717</v>
      </c>
      <c r="AI42" s="123">
        <f t="shared" si="17"/>
        <v>24838</v>
      </c>
      <c r="AJ42" s="123">
        <f t="shared" si="17"/>
        <v>66345</v>
      </c>
      <c r="AK42" s="123">
        <f t="shared" si="17"/>
        <v>102481</v>
      </c>
      <c r="AL42" s="123">
        <f t="shared" si="17"/>
        <v>64552</v>
      </c>
      <c r="AM42" s="123">
        <f t="shared" si="17"/>
        <v>94775</v>
      </c>
      <c r="AN42" s="123">
        <f t="shared" si="17"/>
        <v>175521</v>
      </c>
      <c r="AO42" s="123">
        <f t="shared" si="17"/>
        <v>11566</v>
      </c>
      <c r="AP42" s="123">
        <f t="shared" si="17"/>
        <v>67887</v>
      </c>
      <c r="AQ42" s="123">
        <f t="shared" si="17"/>
        <v>32176</v>
      </c>
      <c r="AR42" s="123">
        <f t="shared" si="17"/>
        <v>21639</v>
      </c>
      <c r="AS42" s="123">
        <f t="shared" si="17"/>
        <v>38665</v>
      </c>
      <c r="AT42" s="123">
        <f t="shared" si="17"/>
        <v>76563</v>
      </c>
      <c r="AU42" s="123">
        <f t="shared" si="17"/>
        <v>3355357</v>
      </c>
      <c r="AV42" s="123">
        <f t="shared" si="17"/>
        <v>418254</v>
      </c>
      <c r="AW42" s="123">
        <f t="shared" si="17"/>
        <v>546910</v>
      </c>
      <c r="AX42" s="123">
        <f t="shared" si="17"/>
        <v>280722</v>
      </c>
      <c r="AY42" s="123">
        <f t="shared" si="17"/>
        <v>99474</v>
      </c>
      <c r="AZ42" s="123">
        <f t="shared" si="17"/>
        <v>326345</v>
      </c>
      <c r="BA42" s="123">
        <f t="shared" si="17"/>
        <v>1671705</v>
      </c>
      <c r="BB42" s="123">
        <f t="shared" si="17"/>
        <v>1236978</v>
      </c>
      <c r="BC42" s="123">
        <f t="shared" si="17"/>
        <v>2908683</v>
      </c>
      <c r="BD42" s="123">
        <f t="shared" si="17"/>
        <v>6264040</v>
      </c>
    </row>
    <row r="43" spans="1:56" ht="15.6" customHeight="1" x14ac:dyDescent="0.25">
      <c r="A43" s="34"/>
      <c r="B43" s="9"/>
      <c r="C43" s="10"/>
      <c r="D43" s="9" t="s">
        <v>106</v>
      </c>
      <c r="E43" s="8">
        <v>24</v>
      </c>
      <c r="F43" s="13" t="s">
        <v>107</v>
      </c>
      <c r="G43" s="31">
        <v>741510</v>
      </c>
      <c r="H43" s="93">
        <v>0</v>
      </c>
      <c r="I43" s="93">
        <v>10721</v>
      </c>
      <c r="J43" s="93">
        <v>13</v>
      </c>
      <c r="K43" s="94">
        <v>0</v>
      </c>
      <c r="L43" s="94">
        <v>0</v>
      </c>
      <c r="M43" s="93">
        <v>67</v>
      </c>
      <c r="N43" s="93">
        <v>0</v>
      </c>
      <c r="O43" s="94">
        <v>0</v>
      </c>
      <c r="P43" s="93">
        <v>6419</v>
      </c>
      <c r="Q43" s="94">
        <v>35</v>
      </c>
      <c r="R43" s="94">
        <v>0</v>
      </c>
      <c r="S43" s="93">
        <v>0</v>
      </c>
      <c r="T43" s="93">
        <v>0</v>
      </c>
      <c r="U43" s="94">
        <v>46134</v>
      </c>
      <c r="V43" s="93">
        <v>0</v>
      </c>
      <c r="W43" s="93">
        <v>0</v>
      </c>
      <c r="X43" s="93">
        <v>307486</v>
      </c>
      <c r="Y43" s="93">
        <v>350937</v>
      </c>
      <c r="Z43" s="93">
        <v>138</v>
      </c>
      <c r="AA43" s="93">
        <v>3231</v>
      </c>
      <c r="AB43" s="93">
        <v>0</v>
      </c>
      <c r="AC43" s="93">
        <v>0</v>
      </c>
      <c r="AD43" s="93">
        <v>671</v>
      </c>
      <c r="AE43" s="93">
        <v>3923</v>
      </c>
      <c r="AF43" s="93">
        <v>9017</v>
      </c>
      <c r="AG43" s="93">
        <v>38</v>
      </c>
      <c r="AH43" s="93">
        <v>535</v>
      </c>
      <c r="AI43" s="95">
        <v>0</v>
      </c>
      <c r="AJ43" s="93">
        <v>4519</v>
      </c>
      <c r="AK43" s="93">
        <v>0</v>
      </c>
      <c r="AL43" s="93">
        <v>540</v>
      </c>
      <c r="AM43" s="93">
        <v>10791</v>
      </c>
      <c r="AN43" s="93">
        <v>93561</v>
      </c>
      <c r="AO43" s="93">
        <v>0</v>
      </c>
      <c r="AP43" s="93">
        <v>0</v>
      </c>
      <c r="AQ43" s="93">
        <v>5</v>
      </c>
      <c r="AR43" s="93">
        <v>0</v>
      </c>
      <c r="AS43" s="93">
        <v>1072</v>
      </c>
      <c r="AT43" s="93">
        <v>0</v>
      </c>
      <c r="AU43" s="93">
        <v>849853</v>
      </c>
      <c r="AV43" s="93">
        <v>100271</v>
      </c>
      <c r="AW43" s="93">
        <v>663</v>
      </c>
      <c r="AX43" s="93">
        <v>0</v>
      </c>
      <c r="AY43" s="93">
        <v>3826</v>
      </c>
      <c r="AZ43" s="93">
        <v>8579</v>
      </c>
      <c r="BA43" s="93">
        <v>113339</v>
      </c>
      <c r="BB43" s="93">
        <v>1700</v>
      </c>
      <c r="BC43" s="93">
        <v>115039</v>
      </c>
      <c r="BD43" s="93">
        <v>964892</v>
      </c>
    </row>
    <row r="44" spans="1:56" ht="15.6" customHeight="1" x14ac:dyDescent="0.25">
      <c r="A44" s="34"/>
      <c r="B44" s="9"/>
      <c r="C44" s="10"/>
      <c r="D44" s="9" t="s">
        <v>108</v>
      </c>
      <c r="E44" s="8">
        <v>25</v>
      </c>
      <c r="F44" s="13" t="s">
        <v>109</v>
      </c>
      <c r="G44" s="31">
        <v>741520</v>
      </c>
      <c r="H44" s="93">
        <v>8066</v>
      </c>
      <c r="I44" s="93">
        <v>92832</v>
      </c>
      <c r="J44" s="93">
        <v>33772</v>
      </c>
      <c r="K44" s="94">
        <v>72466</v>
      </c>
      <c r="L44" s="94">
        <v>95167</v>
      </c>
      <c r="M44" s="93">
        <v>126390</v>
      </c>
      <c r="N44" s="93">
        <v>22303</v>
      </c>
      <c r="O44" s="94">
        <v>15492</v>
      </c>
      <c r="P44" s="93">
        <v>3017</v>
      </c>
      <c r="Q44" s="94">
        <v>136976</v>
      </c>
      <c r="R44" s="94">
        <v>29818</v>
      </c>
      <c r="S44" s="93">
        <v>40584</v>
      </c>
      <c r="T44" s="93">
        <v>32464</v>
      </c>
      <c r="U44" s="94">
        <v>11731</v>
      </c>
      <c r="V44" s="93">
        <v>97495</v>
      </c>
      <c r="W44" s="93">
        <v>36077</v>
      </c>
      <c r="X44" s="93">
        <v>12648</v>
      </c>
      <c r="Y44" s="93">
        <v>90401</v>
      </c>
      <c r="Z44" s="93">
        <v>27986</v>
      </c>
      <c r="AA44" s="93">
        <v>63930</v>
      </c>
      <c r="AB44" s="93">
        <v>95140</v>
      </c>
      <c r="AC44" s="93">
        <v>38298</v>
      </c>
      <c r="AD44" s="93">
        <v>10891</v>
      </c>
      <c r="AE44" s="93">
        <v>45931</v>
      </c>
      <c r="AF44" s="93">
        <v>5127</v>
      </c>
      <c r="AG44" s="93">
        <v>19724</v>
      </c>
      <c r="AH44" s="93">
        <v>25691</v>
      </c>
      <c r="AI44" s="95">
        <v>22125</v>
      </c>
      <c r="AJ44" s="93">
        <v>61826</v>
      </c>
      <c r="AK44" s="93">
        <v>77942</v>
      </c>
      <c r="AL44" s="93">
        <v>23722</v>
      </c>
      <c r="AM44" s="93">
        <v>83754</v>
      </c>
      <c r="AN44" s="93">
        <v>75131</v>
      </c>
      <c r="AO44" s="93">
        <v>34</v>
      </c>
      <c r="AP44" s="93">
        <v>35269</v>
      </c>
      <c r="AQ44" s="93">
        <v>22704</v>
      </c>
      <c r="AR44" s="93">
        <v>17375</v>
      </c>
      <c r="AS44" s="93">
        <v>34879</v>
      </c>
      <c r="AT44" s="93">
        <v>46513</v>
      </c>
      <c r="AU44" s="93">
        <v>1791691</v>
      </c>
      <c r="AV44" s="93">
        <v>117143</v>
      </c>
      <c r="AW44" s="93">
        <v>212925</v>
      </c>
      <c r="AX44" s="93">
        <v>142853</v>
      </c>
      <c r="AY44" s="93">
        <v>66694</v>
      </c>
      <c r="AZ44" s="93">
        <v>68096</v>
      </c>
      <c r="BA44" s="93">
        <v>607711</v>
      </c>
      <c r="BB44" s="93">
        <v>32073</v>
      </c>
      <c r="BC44" s="93">
        <v>639784</v>
      </c>
      <c r="BD44" s="93">
        <v>2431475</v>
      </c>
    </row>
    <row r="45" spans="1:56" ht="15.6" customHeight="1" x14ac:dyDescent="0.25">
      <c r="A45" s="34"/>
      <c r="B45" s="9"/>
      <c r="C45" s="10"/>
      <c r="D45" s="9" t="s">
        <v>110</v>
      </c>
      <c r="E45" s="8">
        <v>26</v>
      </c>
      <c r="F45" s="13" t="s">
        <v>111</v>
      </c>
      <c r="G45" s="31" t="s">
        <v>51</v>
      </c>
      <c r="H45" s="93">
        <v>18741</v>
      </c>
      <c r="I45" s="93">
        <v>251</v>
      </c>
      <c r="J45" s="93">
        <v>33470</v>
      </c>
      <c r="K45" s="94">
        <v>3038</v>
      </c>
      <c r="L45" s="94">
        <v>44182</v>
      </c>
      <c r="M45" s="93">
        <v>7714</v>
      </c>
      <c r="N45" s="93">
        <v>6346</v>
      </c>
      <c r="O45" s="94">
        <v>9382</v>
      </c>
      <c r="P45" s="93">
        <v>21810</v>
      </c>
      <c r="Q45" s="94">
        <v>31207</v>
      </c>
      <c r="R45" s="94">
        <v>64768</v>
      </c>
      <c r="S45" s="93">
        <v>81791</v>
      </c>
      <c r="T45" s="93">
        <v>13767</v>
      </c>
      <c r="U45" s="94">
        <v>0</v>
      </c>
      <c r="V45" s="93">
        <v>42821</v>
      </c>
      <c r="W45" s="93">
        <v>424</v>
      </c>
      <c r="X45" s="93">
        <v>10615</v>
      </c>
      <c r="Y45" s="93">
        <v>1824</v>
      </c>
      <c r="Z45" s="93">
        <v>11661</v>
      </c>
      <c r="AA45" s="93">
        <v>32397</v>
      </c>
      <c r="AB45" s="93">
        <v>0</v>
      </c>
      <c r="AC45" s="93">
        <v>4247</v>
      </c>
      <c r="AD45" s="93">
        <v>1</v>
      </c>
      <c r="AE45" s="93">
        <v>21348</v>
      </c>
      <c r="AF45" s="93">
        <v>37</v>
      </c>
      <c r="AG45" s="93">
        <v>0</v>
      </c>
      <c r="AH45" s="93">
        <v>24325</v>
      </c>
      <c r="AI45" s="95">
        <v>2704</v>
      </c>
      <c r="AJ45" s="93">
        <v>0</v>
      </c>
      <c r="AK45" s="93">
        <v>17615</v>
      </c>
      <c r="AL45" s="93">
        <v>37715</v>
      </c>
      <c r="AM45" s="93">
        <v>0</v>
      </c>
      <c r="AN45" s="93">
        <v>5354</v>
      </c>
      <c r="AO45" s="93">
        <v>10350</v>
      </c>
      <c r="AP45" s="93">
        <v>26543</v>
      </c>
      <c r="AQ45" s="93">
        <v>8198</v>
      </c>
      <c r="AR45" s="93">
        <v>2501</v>
      </c>
      <c r="AS45" s="93">
        <v>2202</v>
      </c>
      <c r="AT45" s="93">
        <v>28638</v>
      </c>
      <c r="AU45" s="93">
        <v>627987</v>
      </c>
      <c r="AV45" s="93">
        <v>146710</v>
      </c>
      <c r="AW45" s="93">
        <v>284394</v>
      </c>
      <c r="AX45" s="93">
        <v>133287</v>
      </c>
      <c r="AY45" s="93">
        <v>26137</v>
      </c>
      <c r="AZ45" s="93">
        <v>239860</v>
      </c>
      <c r="BA45" s="93">
        <v>830388</v>
      </c>
      <c r="BB45" s="93">
        <v>1045633</v>
      </c>
      <c r="BC45" s="93">
        <v>1876021</v>
      </c>
      <c r="BD45" s="93">
        <v>2504008</v>
      </c>
    </row>
    <row r="46" spans="1:56" ht="26.25" x14ac:dyDescent="0.25">
      <c r="A46" s="34"/>
      <c r="B46" s="9"/>
      <c r="C46" s="10"/>
      <c r="D46" s="9" t="s">
        <v>112</v>
      </c>
      <c r="E46" s="8">
        <v>27</v>
      </c>
      <c r="F46" s="18" t="s">
        <v>113</v>
      </c>
      <c r="G46" s="32" t="s">
        <v>193</v>
      </c>
      <c r="H46" s="93">
        <v>335</v>
      </c>
      <c r="I46" s="93">
        <v>582</v>
      </c>
      <c r="J46" s="93">
        <v>254</v>
      </c>
      <c r="K46" s="94">
        <v>0</v>
      </c>
      <c r="L46" s="94">
        <v>1654</v>
      </c>
      <c r="M46" s="93">
        <v>1818</v>
      </c>
      <c r="N46" s="93">
        <v>853</v>
      </c>
      <c r="O46" s="94">
        <v>1688</v>
      </c>
      <c r="P46" s="93">
        <v>742</v>
      </c>
      <c r="Q46" s="94">
        <v>930</v>
      </c>
      <c r="R46" s="94">
        <v>0</v>
      </c>
      <c r="S46" s="93">
        <v>15135</v>
      </c>
      <c r="T46" s="93">
        <v>359</v>
      </c>
      <c r="U46" s="94">
        <v>218</v>
      </c>
      <c r="V46" s="93">
        <v>15998</v>
      </c>
      <c r="W46" s="93">
        <v>71</v>
      </c>
      <c r="X46" s="93">
        <v>73</v>
      </c>
      <c r="Y46" s="93">
        <v>5067</v>
      </c>
      <c r="Z46" s="93">
        <v>464</v>
      </c>
      <c r="AA46" s="93">
        <v>1880</v>
      </c>
      <c r="AB46" s="93">
        <v>6061</v>
      </c>
      <c r="AC46" s="93">
        <v>8</v>
      </c>
      <c r="AD46" s="93">
        <v>135</v>
      </c>
      <c r="AE46" s="93">
        <v>1149</v>
      </c>
      <c r="AF46" s="93">
        <v>4759</v>
      </c>
      <c r="AG46" s="93">
        <v>0</v>
      </c>
      <c r="AH46" s="93">
        <v>2166</v>
      </c>
      <c r="AI46" s="95">
        <v>9</v>
      </c>
      <c r="AJ46" s="93">
        <v>0</v>
      </c>
      <c r="AK46" s="93">
        <v>6924</v>
      </c>
      <c r="AL46" s="93">
        <v>2575</v>
      </c>
      <c r="AM46" s="93">
        <v>230</v>
      </c>
      <c r="AN46" s="93">
        <v>1475</v>
      </c>
      <c r="AO46" s="93">
        <v>1182</v>
      </c>
      <c r="AP46" s="93">
        <v>6075</v>
      </c>
      <c r="AQ46" s="93">
        <v>1269</v>
      </c>
      <c r="AR46" s="93">
        <v>1763</v>
      </c>
      <c r="AS46" s="93">
        <v>512</v>
      </c>
      <c r="AT46" s="93">
        <v>1412</v>
      </c>
      <c r="AU46" s="93">
        <v>85825</v>
      </c>
      <c r="AV46" s="93">
        <v>54130</v>
      </c>
      <c r="AW46" s="93">
        <v>48928</v>
      </c>
      <c r="AX46" s="93">
        <v>4582</v>
      </c>
      <c r="AY46" s="93">
        <v>2817</v>
      </c>
      <c r="AZ46" s="93">
        <v>9810</v>
      </c>
      <c r="BA46" s="93">
        <v>120267</v>
      </c>
      <c r="BB46" s="93">
        <v>157572</v>
      </c>
      <c r="BC46" s="93">
        <v>277839</v>
      </c>
      <c r="BD46" s="93">
        <v>363664</v>
      </c>
    </row>
    <row r="47" spans="1:56" ht="15.6" customHeight="1" x14ac:dyDescent="0.25">
      <c r="A47" s="34"/>
      <c r="B47" s="9"/>
      <c r="C47" s="10"/>
      <c r="D47" s="9" t="s">
        <v>114</v>
      </c>
      <c r="E47" s="8">
        <v>28</v>
      </c>
      <c r="F47" s="24" t="s">
        <v>115</v>
      </c>
      <c r="G47" s="32">
        <v>741540</v>
      </c>
      <c r="H47" s="93">
        <v>0</v>
      </c>
      <c r="I47" s="93">
        <v>0</v>
      </c>
      <c r="J47" s="93">
        <v>0</v>
      </c>
      <c r="K47" s="94">
        <v>0</v>
      </c>
      <c r="L47" s="94">
        <v>0</v>
      </c>
      <c r="M47" s="93">
        <v>0</v>
      </c>
      <c r="N47" s="93">
        <v>0</v>
      </c>
      <c r="O47" s="94">
        <v>0</v>
      </c>
      <c r="P47" s="93">
        <v>0</v>
      </c>
      <c r="Q47" s="94">
        <v>0</v>
      </c>
      <c r="R47" s="94">
        <v>0</v>
      </c>
      <c r="S47" s="93">
        <v>0</v>
      </c>
      <c r="T47" s="93">
        <v>0</v>
      </c>
      <c r="U47" s="94">
        <v>0</v>
      </c>
      <c r="V47" s="93">
        <v>0</v>
      </c>
      <c r="W47" s="93">
        <v>0</v>
      </c>
      <c r="X47" s="93">
        <v>0</v>
      </c>
      <c r="Y47" s="93">
        <v>0</v>
      </c>
      <c r="Z47" s="93">
        <v>0</v>
      </c>
      <c r="AA47" s="93">
        <v>0</v>
      </c>
      <c r="AB47" s="93">
        <v>0</v>
      </c>
      <c r="AC47" s="93">
        <v>0</v>
      </c>
      <c r="AD47" s="93">
        <v>1</v>
      </c>
      <c r="AE47" s="93">
        <v>0</v>
      </c>
      <c r="AF47" s="93">
        <v>0</v>
      </c>
      <c r="AG47" s="93">
        <v>0</v>
      </c>
      <c r="AH47" s="93">
        <v>0</v>
      </c>
      <c r="AI47" s="95">
        <v>0</v>
      </c>
      <c r="AJ47" s="93">
        <v>0</v>
      </c>
      <c r="AK47" s="93">
        <v>0</v>
      </c>
      <c r="AL47" s="93">
        <v>0</v>
      </c>
      <c r="AM47" s="93">
        <v>0</v>
      </c>
      <c r="AN47" s="93">
        <v>0</v>
      </c>
      <c r="AO47" s="93">
        <v>0</v>
      </c>
      <c r="AP47" s="93">
        <v>0</v>
      </c>
      <c r="AQ47" s="93">
        <v>0</v>
      </c>
      <c r="AR47" s="93">
        <v>0</v>
      </c>
      <c r="AS47" s="93">
        <v>0</v>
      </c>
      <c r="AT47" s="93">
        <v>0</v>
      </c>
      <c r="AU47" s="93">
        <v>1</v>
      </c>
      <c r="AV47" s="93">
        <v>0</v>
      </c>
      <c r="AW47" s="93">
        <v>0</v>
      </c>
      <c r="AX47" s="93">
        <v>0</v>
      </c>
      <c r="AY47" s="93">
        <v>0</v>
      </c>
      <c r="AZ47" s="93">
        <v>0</v>
      </c>
      <c r="BA47" s="93">
        <v>0</v>
      </c>
      <c r="BB47" s="93">
        <v>0</v>
      </c>
      <c r="BC47" s="93">
        <v>0</v>
      </c>
      <c r="BD47" s="93">
        <v>1</v>
      </c>
    </row>
    <row r="48" spans="1:56" ht="15" x14ac:dyDescent="0.25">
      <c r="A48" s="34"/>
      <c r="B48" s="9" t="s">
        <v>3</v>
      </c>
      <c r="C48" s="10"/>
      <c r="D48" s="9"/>
      <c r="E48" s="8">
        <v>29</v>
      </c>
      <c r="F48" s="11" t="s">
        <v>116</v>
      </c>
      <c r="G48" s="136" t="s">
        <v>194</v>
      </c>
      <c r="H48" s="93">
        <v>1099</v>
      </c>
      <c r="I48" s="93">
        <v>4319</v>
      </c>
      <c r="J48" s="93">
        <v>3358</v>
      </c>
      <c r="K48" s="94">
        <v>1954</v>
      </c>
      <c r="L48" s="94">
        <v>26895</v>
      </c>
      <c r="M48" s="93">
        <v>11409</v>
      </c>
      <c r="N48" s="93">
        <v>1251</v>
      </c>
      <c r="O48" s="94">
        <v>2225</v>
      </c>
      <c r="P48" s="93">
        <v>2405</v>
      </c>
      <c r="Q48" s="94">
        <v>4124</v>
      </c>
      <c r="R48" s="94">
        <v>1384</v>
      </c>
      <c r="S48" s="93">
        <v>16303</v>
      </c>
      <c r="T48" s="93">
        <v>1511</v>
      </c>
      <c r="U48" s="94">
        <v>7417</v>
      </c>
      <c r="V48" s="93">
        <v>1444</v>
      </c>
      <c r="W48" s="93">
        <v>598</v>
      </c>
      <c r="X48" s="93">
        <v>8873</v>
      </c>
      <c r="Y48" s="93">
        <v>5009</v>
      </c>
      <c r="Z48" s="93">
        <v>1377</v>
      </c>
      <c r="AA48" s="93">
        <v>22383</v>
      </c>
      <c r="AB48" s="93">
        <v>7110</v>
      </c>
      <c r="AC48" s="93">
        <v>1904</v>
      </c>
      <c r="AD48" s="93">
        <v>985</v>
      </c>
      <c r="AE48" s="93">
        <v>662</v>
      </c>
      <c r="AF48" s="93">
        <v>3367</v>
      </c>
      <c r="AG48" s="93">
        <v>1558</v>
      </c>
      <c r="AH48" s="93">
        <v>9014</v>
      </c>
      <c r="AI48" s="95">
        <v>3225</v>
      </c>
      <c r="AJ48" s="93">
        <v>1448</v>
      </c>
      <c r="AK48" s="93">
        <v>1150</v>
      </c>
      <c r="AL48" s="93">
        <v>6241</v>
      </c>
      <c r="AM48" s="93">
        <v>789</v>
      </c>
      <c r="AN48" s="93">
        <v>5207</v>
      </c>
      <c r="AO48" s="93">
        <v>3496</v>
      </c>
      <c r="AP48" s="93">
        <v>529</v>
      </c>
      <c r="AQ48" s="93">
        <v>3669</v>
      </c>
      <c r="AR48" s="93">
        <v>2698</v>
      </c>
      <c r="AS48" s="93">
        <v>9529</v>
      </c>
      <c r="AT48" s="93">
        <v>750</v>
      </c>
      <c r="AU48" s="93">
        <v>188669</v>
      </c>
      <c r="AV48" s="93">
        <v>77003</v>
      </c>
      <c r="AW48" s="93">
        <v>90753</v>
      </c>
      <c r="AX48" s="93">
        <v>23657</v>
      </c>
      <c r="AY48" s="93">
        <v>14535</v>
      </c>
      <c r="AZ48" s="93">
        <v>40758</v>
      </c>
      <c r="BA48" s="93">
        <v>246706</v>
      </c>
      <c r="BB48" s="93">
        <v>709188</v>
      </c>
      <c r="BC48" s="93">
        <v>955894</v>
      </c>
      <c r="BD48" s="93">
        <v>1144563</v>
      </c>
    </row>
    <row r="49" spans="1:56" s="73" customFormat="1" ht="20.100000000000001" customHeight="1" x14ac:dyDescent="0.25">
      <c r="A49" s="14" t="s">
        <v>43</v>
      </c>
      <c r="B49" s="28"/>
      <c r="C49" s="19"/>
      <c r="D49" s="28"/>
      <c r="E49" s="29"/>
      <c r="F49" s="15" t="s">
        <v>117</v>
      </c>
      <c r="G49" s="16" t="s">
        <v>52</v>
      </c>
      <c r="H49" s="96">
        <f>H50+H51+H54</f>
        <v>17783</v>
      </c>
      <c r="I49" s="96">
        <f t="shared" ref="I49:BD49" si="18">I50+I51+I54</f>
        <v>2254</v>
      </c>
      <c r="J49" s="96">
        <f t="shared" si="18"/>
        <v>52189</v>
      </c>
      <c r="K49" s="96">
        <f t="shared" si="18"/>
        <v>1572</v>
      </c>
      <c r="L49" s="96">
        <f t="shared" si="18"/>
        <v>31181</v>
      </c>
      <c r="M49" s="96">
        <f t="shared" si="18"/>
        <v>35089</v>
      </c>
      <c r="N49" s="96">
        <f t="shared" si="18"/>
        <v>17828</v>
      </c>
      <c r="O49" s="96">
        <f t="shared" si="18"/>
        <v>6976</v>
      </c>
      <c r="P49" s="96">
        <f t="shared" si="18"/>
        <v>4865</v>
      </c>
      <c r="Q49" s="96">
        <f t="shared" si="18"/>
        <v>31353</v>
      </c>
      <c r="R49" s="96">
        <f t="shared" si="18"/>
        <v>38025</v>
      </c>
      <c r="S49" s="96">
        <f t="shared" si="18"/>
        <v>80989</v>
      </c>
      <c r="T49" s="96">
        <f t="shared" si="18"/>
        <v>3624</v>
      </c>
      <c r="U49" s="96">
        <f t="shared" si="18"/>
        <v>29014</v>
      </c>
      <c r="V49" s="96">
        <f t="shared" si="18"/>
        <v>97421</v>
      </c>
      <c r="W49" s="96">
        <f t="shared" si="18"/>
        <v>13108</v>
      </c>
      <c r="X49" s="96">
        <f t="shared" si="18"/>
        <v>16597</v>
      </c>
      <c r="Y49" s="96">
        <f t="shared" si="18"/>
        <v>141565</v>
      </c>
      <c r="Z49" s="96">
        <f t="shared" si="18"/>
        <v>12189</v>
      </c>
      <c r="AA49" s="96">
        <f t="shared" si="18"/>
        <v>33736</v>
      </c>
      <c r="AB49" s="96">
        <f t="shared" si="18"/>
        <v>26886</v>
      </c>
      <c r="AC49" s="96">
        <f t="shared" si="18"/>
        <v>10896</v>
      </c>
      <c r="AD49" s="96">
        <f t="shared" si="18"/>
        <v>2973</v>
      </c>
      <c r="AE49" s="96">
        <f t="shared" si="18"/>
        <v>3876</v>
      </c>
      <c r="AF49" s="96">
        <f t="shared" si="18"/>
        <v>11318</v>
      </c>
      <c r="AG49" s="96">
        <f t="shared" si="18"/>
        <v>2193</v>
      </c>
      <c r="AH49" s="96">
        <f t="shared" si="18"/>
        <v>21192</v>
      </c>
      <c r="AI49" s="96">
        <f t="shared" si="18"/>
        <v>14664</v>
      </c>
      <c r="AJ49" s="96">
        <f t="shared" si="18"/>
        <v>6826</v>
      </c>
      <c r="AK49" s="96">
        <f t="shared" si="18"/>
        <v>111544</v>
      </c>
      <c r="AL49" s="96">
        <f t="shared" si="18"/>
        <v>22441</v>
      </c>
      <c r="AM49" s="96">
        <f t="shared" si="18"/>
        <v>3636</v>
      </c>
      <c r="AN49" s="96">
        <f t="shared" si="18"/>
        <v>21822</v>
      </c>
      <c r="AO49" s="96">
        <f t="shared" si="18"/>
        <v>24813</v>
      </c>
      <c r="AP49" s="96">
        <f t="shared" si="18"/>
        <v>185154</v>
      </c>
      <c r="AQ49" s="96">
        <f t="shared" si="18"/>
        <v>37202</v>
      </c>
      <c r="AR49" s="96">
        <f t="shared" si="18"/>
        <v>3189</v>
      </c>
      <c r="AS49" s="96">
        <f t="shared" si="18"/>
        <v>66</v>
      </c>
      <c r="AT49" s="96">
        <f t="shared" si="18"/>
        <v>14401</v>
      </c>
      <c r="AU49" s="96">
        <f t="shared" si="18"/>
        <v>1192450</v>
      </c>
      <c r="AV49" s="96">
        <f t="shared" si="18"/>
        <v>188250</v>
      </c>
      <c r="AW49" s="96">
        <f t="shared" si="18"/>
        <v>306635</v>
      </c>
      <c r="AX49" s="96">
        <f t="shared" si="18"/>
        <v>93716</v>
      </c>
      <c r="AY49" s="96">
        <f t="shared" si="18"/>
        <v>188085</v>
      </c>
      <c r="AZ49" s="96">
        <f t="shared" si="18"/>
        <v>319606</v>
      </c>
      <c r="BA49" s="96">
        <f t="shared" si="18"/>
        <v>1096292</v>
      </c>
      <c r="BB49" s="96">
        <f t="shared" si="18"/>
        <v>1574010</v>
      </c>
      <c r="BC49" s="96">
        <f t="shared" si="18"/>
        <v>2670302</v>
      </c>
      <c r="BD49" s="96">
        <f t="shared" si="18"/>
        <v>3862752</v>
      </c>
    </row>
    <row r="50" spans="1:56" ht="26.25" x14ac:dyDescent="0.25">
      <c r="A50" s="34"/>
      <c r="B50" s="9" t="s">
        <v>1</v>
      </c>
      <c r="C50" s="10"/>
      <c r="D50" s="9"/>
      <c r="E50" s="8">
        <v>30</v>
      </c>
      <c r="F50" s="13" t="s">
        <v>118</v>
      </c>
      <c r="G50" s="12" t="s">
        <v>53</v>
      </c>
      <c r="H50" s="93">
        <v>4079</v>
      </c>
      <c r="I50" s="93">
        <v>683</v>
      </c>
      <c r="J50" s="93">
        <v>1332</v>
      </c>
      <c r="K50" s="94">
        <v>160</v>
      </c>
      <c r="L50" s="94">
        <v>5278</v>
      </c>
      <c r="M50" s="93">
        <v>5738</v>
      </c>
      <c r="N50" s="93">
        <v>4225</v>
      </c>
      <c r="O50" s="94">
        <v>4667</v>
      </c>
      <c r="P50" s="93">
        <v>569</v>
      </c>
      <c r="Q50" s="94">
        <v>13514</v>
      </c>
      <c r="R50" s="94">
        <v>8748</v>
      </c>
      <c r="S50" s="93">
        <v>47145</v>
      </c>
      <c r="T50" s="93">
        <v>1575</v>
      </c>
      <c r="U50" s="94">
        <v>-53</v>
      </c>
      <c r="V50" s="93">
        <v>33795</v>
      </c>
      <c r="W50" s="93">
        <v>6178</v>
      </c>
      <c r="X50" s="93">
        <v>12543</v>
      </c>
      <c r="Y50" s="93">
        <v>133533</v>
      </c>
      <c r="Z50" s="93">
        <v>9473</v>
      </c>
      <c r="AA50" s="93">
        <v>22211</v>
      </c>
      <c r="AB50" s="93">
        <v>24613</v>
      </c>
      <c r="AC50" s="93">
        <v>2543</v>
      </c>
      <c r="AD50" s="93">
        <v>553</v>
      </c>
      <c r="AE50" s="93">
        <v>1082</v>
      </c>
      <c r="AF50" s="93">
        <v>9774</v>
      </c>
      <c r="AG50" s="93">
        <v>1537</v>
      </c>
      <c r="AH50" s="93">
        <v>15798</v>
      </c>
      <c r="AI50" s="95">
        <v>1196</v>
      </c>
      <c r="AJ50" s="93">
        <v>5241</v>
      </c>
      <c r="AK50" s="93">
        <v>76641</v>
      </c>
      <c r="AL50" s="93">
        <v>20478</v>
      </c>
      <c r="AM50" s="93">
        <v>1928</v>
      </c>
      <c r="AN50" s="93">
        <v>11391</v>
      </c>
      <c r="AO50" s="93">
        <v>13087</v>
      </c>
      <c r="AP50" s="93">
        <v>124534</v>
      </c>
      <c r="AQ50" s="93">
        <v>22874</v>
      </c>
      <c r="AR50" s="93">
        <v>1464</v>
      </c>
      <c r="AS50" s="93">
        <v>2</v>
      </c>
      <c r="AT50" s="93">
        <v>6322</v>
      </c>
      <c r="AU50" s="93">
        <v>656451</v>
      </c>
      <c r="AV50" s="93">
        <v>145027</v>
      </c>
      <c r="AW50" s="93">
        <v>207466</v>
      </c>
      <c r="AX50" s="93">
        <v>35072</v>
      </c>
      <c r="AY50" s="93">
        <v>118790</v>
      </c>
      <c r="AZ50" s="93">
        <v>126560</v>
      </c>
      <c r="BA50" s="93">
        <v>632915</v>
      </c>
      <c r="BB50" s="93">
        <v>776773</v>
      </c>
      <c r="BC50" s="93">
        <v>1409688</v>
      </c>
      <c r="BD50" s="93">
        <v>2066139</v>
      </c>
    </row>
    <row r="51" spans="1:56" ht="15.6" customHeight="1" x14ac:dyDescent="0.25">
      <c r="A51" s="34"/>
      <c r="B51" s="9" t="s">
        <v>3</v>
      </c>
      <c r="C51" s="10"/>
      <c r="D51" s="9"/>
      <c r="E51" s="8"/>
      <c r="F51" s="13" t="s">
        <v>119</v>
      </c>
      <c r="G51" s="12" t="s">
        <v>54</v>
      </c>
      <c r="H51" s="110">
        <f>H52+H53</f>
        <v>2983</v>
      </c>
      <c r="I51" s="110">
        <f t="shared" ref="I51:BD51" si="19">I52+I53</f>
        <v>1194</v>
      </c>
      <c r="J51" s="110">
        <f t="shared" si="19"/>
        <v>25859</v>
      </c>
      <c r="K51" s="110">
        <f t="shared" si="19"/>
        <v>1412</v>
      </c>
      <c r="L51" s="110">
        <f t="shared" si="19"/>
        <v>25493</v>
      </c>
      <c r="M51" s="110">
        <f t="shared" si="19"/>
        <v>11234</v>
      </c>
      <c r="N51" s="110">
        <f t="shared" si="19"/>
        <v>12041</v>
      </c>
      <c r="O51" s="110">
        <f t="shared" si="19"/>
        <v>992</v>
      </c>
      <c r="P51" s="110">
        <f t="shared" si="19"/>
        <v>3895</v>
      </c>
      <c r="Q51" s="110">
        <f t="shared" si="19"/>
        <v>8153</v>
      </c>
      <c r="R51" s="110">
        <f t="shared" si="19"/>
        <v>29277</v>
      </c>
      <c r="S51" s="110">
        <f t="shared" si="19"/>
        <v>31111</v>
      </c>
      <c r="T51" s="110">
        <f t="shared" si="19"/>
        <v>1846</v>
      </c>
      <c r="U51" s="110">
        <f t="shared" si="19"/>
        <v>0</v>
      </c>
      <c r="V51" s="110">
        <f t="shared" si="19"/>
        <v>58935</v>
      </c>
      <c r="W51" s="110">
        <f t="shared" si="19"/>
        <v>6367</v>
      </c>
      <c r="X51" s="110">
        <f t="shared" si="19"/>
        <v>2698</v>
      </c>
      <c r="Y51" s="110">
        <f t="shared" si="19"/>
        <v>3228</v>
      </c>
      <c r="Z51" s="110">
        <f t="shared" si="19"/>
        <v>741</v>
      </c>
      <c r="AA51" s="110">
        <f t="shared" si="19"/>
        <v>6515</v>
      </c>
      <c r="AB51" s="110">
        <f t="shared" si="19"/>
        <v>277</v>
      </c>
      <c r="AC51" s="110">
        <f t="shared" si="19"/>
        <v>3610</v>
      </c>
      <c r="AD51" s="110">
        <f t="shared" si="19"/>
        <v>14</v>
      </c>
      <c r="AE51" s="110">
        <f t="shared" si="19"/>
        <v>2167</v>
      </c>
      <c r="AF51" s="110">
        <f t="shared" si="19"/>
        <v>412</v>
      </c>
      <c r="AG51" s="110">
        <f t="shared" si="19"/>
        <v>75</v>
      </c>
      <c r="AH51" s="110">
        <f t="shared" si="19"/>
        <v>2098</v>
      </c>
      <c r="AI51" s="110">
        <f t="shared" si="19"/>
        <v>13468</v>
      </c>
      <c r="AJ51" s="110">
        <f t="shared" si="19"/>
        <v>1004</v>
      </c>
      <c r="AK51" s="110">
        <f t="shared" si="19"/>
        <v>19007</v>
      </c>
      <c r="AL51" s="110">
        <f t="shared" si="19"/>
        <v>1665</v>
      </c>
      <c r="AM51" s="110">
        <f t="shared" si="19"/>
        <v>800</v>
      </c>
      <c r="AN51" s="110">
        <f t="shared" si="19"/>
        <v>1703</v>
      </c>
      <c r="AO51" s="110">
        <f t="shared" si="19"/>
        <v>11706</v>
      </c>
      <c r="AP51" s="110">
        <f t="shared" si="19"/>
        <v>58673</v>
      </c>
      <c r="AQ51" s="110">
        <f t="shared" si="19"/>
        <v>9057</v>
      </c>
      <c r="AR51" s="110">
        <f t="shared" si="19"/>
        <v>0</v>
      </c>
      <c r="AS51" s="110">
        <f t="shared" si="19"/>
        <v>64</v>
      </c>
      <c r="AT51" s="110">
        <f t="shared" si="19"/>
        <v>8078</v>
      </c>
      <c r="AU51" s="110">
        <f t="shared" si="19"/>
        <v>367852</v>
      </c>
      <c r="AV51" s="110">
        <f t="shared" si="19"/>
        <v>31558</v>
      </c>
      <c r="AW51" s="110">
        <f t="shared" si="19"/>
        <v>86278</v>
      </c>
      <c r="AX51" s="110">
        <f t="shared" si="19"/>
        <v>29014</v>
      </c>
      <c r="AY51" s="110">
        <f t="shared" si="19"/>
        <v>68254</v>
      </c>
      <c r="AZ51" s="110">
        <f t="shared" si="19"/>
        <v>58918</v>
      </c>
      <c r="BA51" s="110">
        <f t="shared" si="19"/>
        <v>274022</v>
      </c>
      <c r="BB51" s="110">
        <f t="shared" si="19"/>
        <v>768500</v>
      </c>
      <c r="BC51" s="110">
        <f t="shared" si="19"/>
        <v>1042522</v>
      </c>
      <c r="BD51" s="110">
        <f t="shared" si="19"/>
        <v>1410374</v>
      </c>
    </row>
    <row r="52" spans="1:56" ht="26.25" x14ac:dyDescent="0.25">
      <c r="A52" s="34"/>
      <c r="B52" s="9"/>
      <c r="C52" s="10" t="s">
        <v>23</v>
      </c>
      <c r="D52" s="9"/>
      <c r="E52" s="8">
        <v>31</v>
      </c>
      <c r="F52" s="33" t="s">
        <v>120</v>
      </c>
      <c r="G52" s="72" t="s">
        <v>198</v>
      </c>
      <c r="H52" s="93">
        <v>23</v>
      </c>
      <c r="I52" s="93">
        <v>911</v>
      </c>
      <c r="J52" s="93">
        <v>0</v>
      </c>
      <c r="K52" s="94">
        <v>1412</v>
      </c>
      <c r="L52" s="94">
        <v>2513</v>
      </c>
      <c r="M52" s="93">
        <v>233</v>
      </c>
      <c r="N52" s="93">
        <v>1593</v>
      </c>
      <c r="O52" s="94">
        <v>27</v>
      </c>
      <c r="P52" s="93">
        <v>523</v>
      </c>
      <c r="Q52" s="94">
        <v>732</v>
      </c>
      <c r="R52" s="94">
        <v>543</v>
      </c>
      <c r="S52" s="93">
        <v>4240</v>
      </c>
      <c r="T52" s="93">
        <v>1083</v>
      </c>
      <c r="U52" s="94">
        <v>0</v>
      </c>
      <c r="V52" s="93">
        <v>8254</v>
      </c>
      <c r="W52" s="93">
        <v>634</v>
      </c>
      <c r="X52" s="93">
        <v>280</v>
      </c>
      <c r="Y52" s="93">
        <v>261</v>
      </c>
      <c r="Z52" s="93">
        <v>741</v>
      </c>
      <c r="AA52" s="93">
        <v>967</v>
      </c>
      <c r="AB52" s="93">
        <v>276</v>
      </c>
      <c r="AC52" s="93">
        <v>2247</v>
      </c>
      <c r="AD52" s="93">
        <v>14</v>
      </c>
      <c r="AE52" s="93">
        <v>646</v>
      </c>
      <c r="AF52" s="93">
        <v>412</v>
      </c>
      <c r="AG52" s="93">
        <v>5</v>
      </c>
      <c r="AH52" s="93">
        <v>0</v>
      </c>
      <c r="AI52" s="95">
        <v>306</v>
      </c>
      <c r="AJ52" s="93">
        <v>766</v>
      </c>
      <c r="AK52" s="93">
        <v>2130</v>
      </c>
      <c r="AL52" s="93">
        <v>531</v>
      </c>
      <c r="AM52" s="93">
        <v>251</v>
      </c>
      <c r="AN52" s="93">
        <v>975</v>
      </c>
      <c r="AO52" s="93">
        <v>1383</v>
      </c>
      <c r="AP52" s="93">
        <v>14664</v>
      </c>
      <c r="AQ52" s="93">
        <v>41</v>
      </c>
      <c r="AR52" s="93">
        <v>0</v>
      </c>
      <c r="AS52" s="93">
        <v>60</v>
      </c>
      <c r="AT52" s="93">
        <v>3648</v>
      </c>
      <c r="AU52" s="93">
        <v>53325</v>
      </c>
      <c r="AV52" s="93">
        <v>4560</v>
      </c>
      <c r="AW52" s="93">
        <v>9898</v>
      </c>
      <c r="AX52" s="93">
        <v>775</v>
      </c>
      <c r="AY52" s="93">
        <v>6479</v>
      </c>
      <c r="AZ52" s="93">
        <v>5875</v>
      </c>
      <c r="BA52" s="93">
        <v>27587</v>
      </c>
      <c r="BB52" s="93">
        <v>32502</v>
      </c>
      <c r="BC52" s="93">
        <v>60089</v>
      </c>
      <c r="BD52" s="93">
        <v>113414</v>
      </c>
    </row>
    <row r="53" spans="1:56" ht="15.6" customHeight="1" x14ac:dyDescent="0.25">
      <c r="A53" s="34"/>
      <c r="B53" s="9"/>
      <c r="C53" s="10" t="s">
        <v>29</v>
      </c>
      <c r="D53" s="9"/>
      <c r="E53" s="8">
        <v>32</v>
      </c>
      <c r="F53" s="13" t="s">
        <v>121</v>
      </c>
      <c r="G53" s="12" t="s">
        <v>55</v>
      </c>
      <c r="H53" s="93">
        <v>2960</v>
      </c>
      <c r="I53" s="93">
        <v>283</v>
      </c>
      <c r="J53" s="93">
        <v>25859</v>
      </c>
      <c r="K53" s="94">
        <v>0</v>
      </c>
      <c r="L53" s="94">
        <v>22980</v>
      </c>
      <c r="M53" s="93">
        <v>11001</v>
      </c>
      <c r="N53" s="93">
        <v>10448</v>
      </c>
      <c r="O53" s="94">
        <v>965</v>
      </c>
      <c r="P53" s="93">
        <v>3372</v>
      </c>
      <c r="Q53" s="94">
        <v>7421</v>
      </c>
      <c r="R53" s="94">
        <v>28734</v>
      </c>
      <c r="S53" s="93">
        <v>26871</v>
      </c>
      <c r="T53" s="93">
        <v>763</v>
      </c>
      <c r="U53" s="94">
        <v>0</v>
      </c>
      <c r="V53" s="93">
        <v>50681</v>
      </c>
      <c r="W53" s="93">
        <v>5733</v>
      </c>
      <c r="X53" s="93">
        <v>2418</v>
      </c>
      <c r="Y53" s="93">
        <v>2967</v>
      </c>
      <c r="Z53" s="93">
        <v>0</v>
      </c>
      <c r="AA53" s="93">
        <v>5548</v>
      </c>
      <c r="AB53" s="93">
        <v>1</v>
      </c>
      <c r="AC53" s="93">
        <v>1363</v>
      </c>
      <c r="AD53" s="93">
        <v>0</v>
      </c>
      <c r="AE53" s="93">
        <v>1521</v>
      </c>
      <c r="AF53" s="93">
        <v>0</v>
      </c>
      <c r="AG53" s="93">
        <v>70</v>
      </c>
      <c r="AH53" s="93">
        <v>2098</v>
      </c>
      <c r="AI53" s="95">
        <v>13162</v>
      </c>
      <c r="AJ53" s="93">
        <v>238</v>
      </c>
      <c r="AK53" s="93">
        <v>16877</v>
      </c>
      <c r="AL53" s="93">
        <v>1134</v>
      </c>
      <c r="AM53" s="93">
        <v>549</v>
      </c>
      <c r="AN53" s="93">
        <v>728</v>
      </c>
      <c r="AO53" s="93">
        <v>10323</v>
      </c>
      <c r="AP53" s="93">
        <v>44009</v>
      </c>
      <c r="AQ53" s="93">
        <v>9016</v>
      </c>
      <c r="AR53" s="93">
        <v>0</v>
      </c>
      <c r="AS53" s="93">
        <v>4</v>
      </c>
      <c r="AT53" s="93">
        <v>4430</v>
      </c>
      <c r="AU53" s="93">
        <v>314527</v>
      </c>
      <c r="AV53" s="93">
        <v>26998</v>
      </c>
      <c r="AW53" s="93">
        <v>76380</v>
      </c>
      <c r="AX53" s="93">
        <v>28239</v>
      </c>
      <c r="AY53" s="93">
        <v>61775</v>
      </c>
      <c r="AZ53" s="93">
        <v>53043</v>
      </c>
      <c r="BA53" s="93">
        <v>246435</v>
      </c>
      <c r="BB53" s="93">
        <v>735998</v>
      </c>
      <c r="BC53" s="93">
        <v>982433</v>
      </c>
      <c r="BD53" s="93">
        <v>1296960</v>
      </c>
    </row>
    <row r="54" spans="1:56" ht="26.25" x14ac:dyDescent="0.25">
      <c r="A54" s="34"/>
      <c r="B54" s="9" t="s">
        <v>5</v>
      </c>
      <c r="C54" s="10"/>
      <c r="D54" s="9"/>
      <c r="E54" s="8">
        <v>33</v>
      </c>
      <c r="F54" s="11" t="s">
        <v>200</v>
      </c>
      <c r="G54" s="17" t="s">
        <v>56</v>
      </c>
      <c r="H54" s="93">
        <v>10721</v>
      </c>
      <c r="I54" s="93">
        <v>377</v>
      </c>
      <c r="J54" s="93">
        <v>24998</v>
      </c>
      <c r="K54" s="94">
        <v>0</v>
      </c>
      <c r="L54" s="94">
        <v>410</v>
      </c>
      <c r="M54" s="93">
        <v>18117</v>
      </c>
      <c r="N54" s="93">
        <v>1562</v>
      </c>
      <c r="O54" s="94">
        <v>1317</v>
      </c>
      <c r="P54" s="93">
        <v>401</v>
      </c>
      <c r="Q54" s="94">
        <v>9686</v>
      </c>
      <c r="R54" s="94">
        <v>0</v>
      </c>
      <c r="S54" s="93">
        <v>2733</v>
      </c>
      <c r="T54" s="93">
        <v>203</v>
      </c>
      <c r="U54" s="94">
        <v>29067</v>
      </c>
      <c r="V54" s="93">
        <v>4691</v>
      </c>
      <c r="W54" s="93">
        <v>563</v>
      </c>
      <c r="X54" s="93">
        <v>1356</v>
      </c>
      <c r="Y54" s="93">
        <v>4804</v>
      </c>
      <c r="Z54" s="93">
        <v>1975</v>
      </c>
      <c r="AA54" s="93">
        <v>5010</v>
      </c>
      <c r="AB54" s="93">
        <v>1996</v>
      </c>
      <c r="AC54" s="93">
        <v>4743</v>
      </c>
      <c r="AD54" s="93">
        <v>2406</v>
      </c>
      <c r="AE54" s="93">
        <v>627</v>
      </c>
      <c r="AF54" s="93">
        <v>1132</v>
      </c>
      <c r="AG54" s="93">
        <v>581</v>
      </c>
      <c r="AH54" s="93">
        <v>3296</v>
      </c>
      <c r="AI54" s="95">
        <v>0</v>
      </c>
      <c r="AJ54" s="93">
        <v>581</v>
      </c>
      <c r="AK54" s="93">
        <v>15896</v>
      </c>
      <c r="AL54" s="93">
        <v>298</v>
      </c>
      <c r="AM54" s="93">
        <v>908</v>
      </c>
      <c r="AN54" s="93">
        <v>8728</v>
      </c>
      <c r="AO54" s="93">
        <v>20</v>
      </c>
      <c r="AP54" s="93">
        <v>1947</v>
      </c>
      <c r="AQ54" s="93">
        <v>5271</v>
      </c>
      <c r="AR54" s="93">
        <v>1725</v>
      </c>
      <c r="AS54" s="93">
        <v>0</v>
      </c>
      <c r="AT54" s="93">
        <v>1</v>
      </c>
      <c r="AU54" s="93">
        <v>168147</v>
      </c>
      <c r="AV54" s="93">
        <v>11665</v>
      </c>
      <c r="AW54" s="93">
        <v>12891</v>
      </c>
      <c r="AX54" s="93">
        <v>29630</v>
      </c>
      <c r="AY54" s="93">
        <v>1041</v>
      </c>
      <c r="AZ54" s="93">
        <v>134128</v>
      </c>
      <c r="BA54" s="93">
        <v>189355</v>
      </c>
      <c r="BB54" s="93">
        <v>28737</v>
      </c>
      <c r="BC54" s="93">
        <v>218092</v>
      </c>
      <c r="BD54" s="93">
        <v>386239</v>
      </c>
    </row>
    <row r="55" spans="1:56" s="73" customFormat="1" ht="15.6" customHeight="1" x14ac:dyDescent="0.25">
      <c r="A55" s="15" t="s">
        <v>13</v>
      </c>
      <c r="B55" s="28"/>
      <c r="C55" s="19"/>
      <c r="D55" s="28"/>
      <c r="E55" s="29">
        <v>34</v>
      </c>
      <c r="F55" s="15" t="s">
        <v>122</v>
      </c>
      <c r="G55" s="16" t="s">
        <v>57</v>
      </c>
      <c r="H55" s="107">
        <v>1850</v>
      </c>
      <c r="I55" s="107">
        <v>2068</v>
      </c>
      <c r="J55" s="107">
        <v>2621</v>
      </c>
      <c r="K55" s="108">
        <v>2032</v>
      </c>
      <c r="L55" s="108">
        <v>7924</v>
      </c>
      <c r="M55" s="107">
        <v>2376</v>
      </c>
      <c r="N55" s="107">
        <v>2375</v>
      </c>
      <c r="O55" s="108">
        <v>2403</v>
      </c>
      <c r="P55" s="107">
        <v>1781</v>
      </c>
      <c r="Q55" s="108">
        <v>5938</v>
      </c>
      <c r="R55" s="108">
        <v>4937</v>
      </c>
      <c r="S55" s="107">
        <v>12488</v>
      </c>
      <c r="T55" s="107">
        <v>3030</v>
      </c>
      <c r="U55" s="108">
        <v>2679</v>
      </c>
      <c r="V55" s="107">
        <v>7939</v>
      </c>
      <c r="W55" s="107">
        <v>2155</v>
      </c>
      <c r="X55" s="107">
        <v>4506</v>
      </c>
      <c r="Y55" s="107">
        <v>10572</v>
      </c>
      <c r="Z55" s="107">
        <v>2315</v>
      </c>
      <c r="AA55" s="107">
        <v>2819</v>
      </c>
      <c r="AB55" s="107">
        <v>4037</v>
      </c>
      <c r="AC55" s="107">
        <v>547</v>
      </c>
      <c r="AD55" s="107">
        <v>2053</v>
      </c>
      <c r="AE55" s="107">
        <v>3283</v>
      </c>
      <c r="AF55" s="107">
        <v>2251</v>
      </c>
      <c r="AG55" s="107">
        <v>752</v>
      </c>
      <c r="AH55" s="107">
        <v>2554</v>
      </c>
      <c r="AI55" s="109">
        <v>3850</v>
      </c>
      <c r="AJ55" s="107">
        <v>1225</v>
      </c>
      <c r="AK55" s="107">
        <v>8707</v>
      </c>
      <c r="AL55" s="107">
        <v>2579</v>
      </c>
      <c r="AM55" s="107">
        <v>1757</v>
      </c>
      <c r="AN55" s="107">
        <v>1393</v>
      </c>
      <c r="AO55" s="107">
        <v>506</v>
      </c>
      <c r="AP55" s="107">
        <v>7071</v>
      </c>
      <c r="AQ55" s="107">
        <v>3147</v>
      </c>
      <c r="AR55" s="107">
        <v>2016</v>
      </c>
      <c r="AS55" s="107">
        <v>1588</v>
      </c>
      <c r="AT55" s="107">
        <v>5743</v>
      </c>
      <c r="AU55" s="111">
        <v>139867</v>
      </c>
      <c r="AV55" s="107">
        <v>20238</v>
      </c>
      <c r="AW55" s="107">
        <v>14555</v>
      </c>
      <c r="AX55" s="107">
        <v>15350</v>
      </c>
      <c r="AY55" s="107">
        <v>14001</v>
      </c>
      <c r="AZ55" s="107">
        <v>19458</v>
      </c>
      <c r="BA55" s="111">
        <v>83602</v>
      </c>
      <c r="BB55" s="107">
        <v>72504</v>
      </c>
      <c r="BC55" s="111">
        <v>156106</v>
      </c>
      <c r="BD55" s="111">
        <v>295973</v>
      </c>
    </row>
    <row r="56" spans="1:56" s="73" customFormat="1" ht="15.6" customHeight="1" x14ac:dyDescent="0.25">
      <c r="A56" s="15" t="s">
        <v>19</v>
      </c>
      <c r="B56" s="28"/>
      <c r="C56" s="19"/>
      <c r="D56" s="28"/>
      <c r="E56" s="29">
        <v>35</v>
      </c>
      <c r="F56" s="15" t="s">
        <v>123</v>
      </c>
      <c r="G56" s="16" t="s">
        <v>58</v>
      </c>
      <c r="H56" s="107">
        <v>10876</v>
      </c>
      <c r="I56" s="107">
        <v>0</v>
      </c>
      <c r="J56" s="107">
        <v>0</v>
      </c>
      <c r="K56" s="108">
        <v>0</v>
      </c>
      <c r="L56" s="108">
        <v>0</v>
      </c>
      <c r="M56" s="107">
        <v>4502</v>
      </c>
      <c r="N56" s="107">
        <v>1279</v>
      </c>
      <c r="O56" s="108">
        <v>0</v>
      </c>
      <c r="P56" s="107">
        <v>29600</v>
      </c>
      <c r="Q56" s="108">
        <v>0</v>
      </c>
      <c r="R56" s="108">
        <v>0</v>
      </c>
      <c r="S56" s="107">
        <v>111</v>
      </c>
      <c r="T56" s="107">
        <v>0</v>
      </c>
      <c r="U56" s="108">
        <v>4000</v>
      </c>
      <c r="V56" s="107">
        <v>2316</v>
      </c>
      <c r="W56" s="107">
        <v>140</v>
      </c>
      <c r="X56" s="107">
        <v>10962</v>
      </c>
      <c r="Y56" s="107">
        <v>17584</v>
      </c>
      <c r="Z56" s="107">
        <v>1750</v>
      </c>
      <c r="AA56" s="107">
        <v>1445</v>
      </c>
      <c r="AB56" s="107">
        <v>3713</v>
      </c>
      <c r="AC56" s="107">
        <v>0</v>
      </c>
      <c r="AD56" s="107">
        <v>11913</v>
      </c>
      <c r="AE56" s="107">
        <v>6302</v>
      </c>
      <c r="AF56" s="107">
        <v>257</v>
      </c>
      <c r="AG56" s="107">
        <v>0</v>
      </c>
      <c r="AH56" s="107">
        <v>29</v>
      </c>
      <c r="AI56" s="109">
        <v>0</v>
      </c>
      <c r="AJ56" s="107">
        <v>0</v>
      </c>
      <c r="AK56" s="107">
        <v>680</v>
      </c>
      <c r="AL56" s="107">
        <v>3404</v>
      </c>
      <c r="AM56" s="107">
        <v>100</v>
      </c>
      <c r="AN56" s="107">
        <v>6952</v>
      </c>
      <c r="AO56" s="107">
        <v>75</v>
      </c>
      <c r="AP56" s="107">
        <v>349</v>
      </c>
      <c r="AQ56" s="107">
        <v>86</v>
      </c>
      <c r="AR56" s="107">
        <v>0</v>
      </c>
      <c r="AS56" s="107">
        <v>0</v>
      </c>
      <c r="AT56" s="107">
        <v>0</v>
      </c>
      <c r="AU56" s="111">
        <v>118425</v>
      </c>
      <c r="AV56" s="107">
        <v>12540</v>
      </c>
      <c r="AW56" s="107">
        <v>23608</v>
      </c>
      <c r="AX56" s="107">
        <v>3059</v>
      </c>
      <c r="AY56" s="107">
        <v>60</v>
      </c>
      <c r="AZ56" s="107">
        <v>15864</v>
      </c>
      <c r="BA56" s="111">
        <v>55131</v>
      </c>
      <c r="BB56" s="107">
        <v>18930</v>
      </c>
      <c r="BC56" s="111">
        <v>74061</v>
      </c>
      <c r="BD56" s="111">
        <v>192486</v>
      </c>
    </row>
    <row r="57" spans="1:56" s="73" customFormat="1" ht="15.6" customHeight="1" x14ac:dyDescent="0.25">
      <c r="A57" s="14" t="s">
        <v>39</v>
      </c>
      <c r="B57" s="28"/>
      <c r="C57" s="19"/>
      <c r="D57" s="28"/>
      <c r="E57" s="29">
        <v>36</v>
      </c>
      <c r="F57" s="15" t="s">
        <v>124</v>
      </c>
      <c r="G57" s="16" t="s">
        <v>59</v>
      </c>
      <c r="H57" s="107">
        <v>2301</v>
      </c>
      <c r="I57" s="107">
        <v>4232</v>
      </c>
      <c r="J57" s="107">
        <v>4830</v>
      </c>
      <c r="K57" s="108">
        <v>16106</v>
      </c>
      <c r="L57" s="108">
        <v>6650</v>
      </c>
      <c r="M57" s="107">
        <v>34630</v>
      </c>
      <c r="N57" s="107">
        <v>20230</v>
      </c>
      <c r="O57" s="108">
        <v>1433</v>
      </c>
      <c r="P57" s="107">
        <v>6443</v>
      </c>
      <c r="Q57" s="108">
        <v>7351</v>
      </c>
      <c r="R57" s="108">
        <v>17177</v>
      </c>
      <c r="S57" s="107">
        <v>3194</v>
      </c>
      <c r="T57" s="107">
        <v>1001</v>
      </c>
      <c r="U57" s="108">
        <v>35128</v>
      </c>
      <c r="V57" s="107">
        <v>56435</v>
      </c>
      <c r="W57" s="107">
        <v>2517</v>
      </c>
      <c r="X57" s="107">
        <v>48444</v>
      </c>
      <c r="Y57" s="107">
        <v>9054</v>
      </c>
      <c r="Z57" s="107">
        <v>15666</v>
      </c>
      <c r="AA57" s="107">
        <v>13169</v>
      </c>
      <c r="AB57" s="107">
        <v>46689</v>
      </c>
      <c r="AC57" s="107">
        <v>5227</v>
      </c>
      <c r="AD57" s="107">
        <v>1879</v>
      </c>
      <c r="AE57" s="107">
        <v>12132</v>
      </c>
      <c r="AF57" s="107">
        <v>5542</v>
      </c>
      <c r="AG57" s="107">
        <v>342</v>
      </c>
      <c r="AH57" s="107">
        <v>18154</v>
      </c>
      <c r="AI57" s="109">
        <v>52424</v>
      </c>
      <c r="AJ57" s="107">
        <v>4211</v>
      </c>
      <c r="AK57" s="107">
        <v>21636</v>
      </c>
      <c r="AL57" s="107">
        <v>15203</v>
      </c>
      <c r="AM57" s="107">
        <v>865</v>
      </c>
      <c r="AN57" s="107">
        <v>5318</v>
      </c>
      <c r="AO57" s="107">
        <v>1023</v>
      </c>
      <c r="AP57" s="107">
        <v>56122</v>
      </c>
      <c r="AQ57" s="107">
        <v>2725</v>
      </c>
      <c r="AR57" s="107">
        <v>9270</v>
      </c>
      <c r="AS57" s="107">
        <v>4927</v>
      </c>
      <c r="AT57" s="107">
        <v>4800</v>
      </c>
      <c r="AU57" s="111">
        <v>574480</v>
      </c>
      <c r="AV57" s="107">
        <v>82207</v>
      </c>
      <c r="AW57" s="107">
        <v>91282</v>
      </c>
      <c r="AX57" s="107">
        <v>72479</v>
      </c>
      <c r="AY57" s="107">
        <v>14394</v>
      </c>
      <c r="AZ57" s="107">
        <v>177973</v>
      </c>
      <c r="BA57" s="111">
        <v>438335</v>
      </c>
      <c r="BB57" s="107">
        <v>440619</v>
      </c>
      <c r="BC57" s="111">
        <v>878954</v>
      </c>
      <c r="BD57" s="111">
        <v>1453434</v>
      </c>
    </row>
    <row r="58" spans="1:56" s="73" customFormat="1" ht="15.6" customHeight="1" thickBot="1" x14ac:dyDescent="0.3">
      <c r="A58" s="61" t="s">
        <v>60</v>
      </c>
      <c r="B58" s="78"/>
      <c r="C58" s="132"/>
      <c r="D58" s="78"/>
      <c r="E58" s="79">
        <v>37</v>
      </c>
      <c r="F58" s="64" t="s">
        <v>125</v>
      </c>
      <c r="G58" s="65" t="s">
        <v>61</v>
      </c>
      <c r="H58" s="133">
        <v>603</v>
      </c>
      <c r="I58" s="133">
        <v>530</v>
      </c>
      <c r="J58" s="133">
        <v>1340</v>
      </c>
      <c r="K58" s="134">
        <v>0</v>
      </c>
      <c r="L58" s="134">
        <v>0</v>
      </c>
      <c r="M58" s="133">
        <v>317</v>
      </c>
      <c r="N58" s="133">
        <v>2727</v>
      </c>
      <c r="O58" s="134">
        <v>0</v>
      </c>
      <c r="P58" s="133">
        <v>154</v>
      </c>
      <c r="Q58" s="134">
        <v>3711</v>
      </c>
      <c r="R58" s="134">
        <v>6239</v>
      </c>
      <c r="S58" s="133">
        <v>3374</v>
      </c>
      <c r="T58" s="133">
        <v>469</v>
      </c>
      <c r="U58" s="134">
        <v>0</v>
      </c>
      <c r="V58" s="133">
        <v>4995</v>
      </c>
      <c r="W58" s="133">
        <v>1427</v>
      </c>
      <c r="X58" s="133">
        <v>5644</v>
      </c>
      <c r="Y58" s="133">
        <v>0</v>
      </c>
      <c r="Z58" s="133">
        <v>1611</v>
      </c>
      <c r="AA58" s="133">
        <v>3126</v>
      </c>
      <c r="AB58" s="133">
        <v>10800</v>
      </c>
      <c r="AC58" s="133">
        <v>78</v>
      </c>
      <c r="AD58" s="133">
        <v>0</v>
      </c>
      <c r="AE58" s="133">
        <v>0</v>
      </c>
      <c r="AF58" s="133">
        <v>181</v>
      </c>
      <c r="AG58" s="133">
        <v>0</v>
      </c>
      <c r="AH58" s="133">
        <v>2606</v>
      </c>
      <c r="AI58" s="135">
        <v>0</v>
      </c>
      <c r="AJ58" s="133">
        <v>614</v>
      </c>
      <c r="AK58" s="133">
        <v>4836</v>
      </c>
      <c r="AL58" s="133">
        <v>473</v>
      </c>
      <c r="AM58" s="133">
        <v>635</v>
      </c>
      <c r="AN58" s="133">
        <v>2636</v>
      </c>
      <c r="AO58" s="133">
        <v>693</v>
      </c>
      <c r="AP58" s="133">
        <v>5282</v>
      </c>
      <c r="AQ58" s="133">
        <v>6870</v>
      </c>
      <c r="AR58" s="133">
        <v>279</v>
      </c>
      <c r="AS58" s="133">
        <v>371</v>
      </c>
      <c r="AT58" s="133">
        <v>0</v>
      </c>
      <c r="AU58" s="115">
        <v>72621</v>
      </c>
      <c r="AV58" s="133">
        <v>2790</v>
      </c>
      <c r="AW58" s="133">
        <v>16140</v>
      </c>
      <c r="AX58" s="133">
        <v>8014</v>
      </c>
      <c r="AY58" s="133">
        <v>242</v>
      </c>
      <c r="AZ58" s="133">
        <v>7696</v>
      </c>
      <c r="BA58" s="115">
        <v>34882</v>
      </c>
      <c r="BB58" s="133">
        <v>130435</v>
      </c>
      <c r="BC58" s="115">
        <v>165317</v>
      </c>
      <c r="BD58" s="115">
        <v>237938</v>
      </c>
    </row>
    <row r="59" spans="1:56" s="73" customFormat="1" ht="20.100000000000001" customHeight="1" thickTop="1" thickBot="1" x14ac:dyDescent="0.3">
      <c r="A59" s="137"/>
      <c r="B59" s="186" t="s">
        <v>126</v>
      </c>
      <c r="C59" s="187"/>
      <c r="D59" s="187"/>
      <c r="E59" s="187"/>
      <c r="F59" s="188"/>
      <c r="G59" s="67"/>
      <c r="H59" s="116">
        <f t="shared" ref="H59:AM59" si="20">H5+H31+H40</f>
        <v>484394</v>
      </c>
      <c r="I59" s="116">
        <f t="shared" si="20"/>
        <v>530734</v>
      </c>
      <c r="J59" s="116">
        <f t="shared" si="20"/>
        <v>901003</v>
      </c>
      <c r="K59" s="116">
        <f t="shared" si="20"/>
        <v>407703</v>
      </c>
      <c r="L59" s="116">
        <f t="shared" si="20"/>
        <v>1395939</v>
      </c>
      <c r="M59" s="116">
        <f t="shared" si="20"/>
        <v>990815</v>
      </c>
      <c r="N59" s="116">
        <f t="shared" si="20"/>
        <v>489206</v>
      </c>
      <c r="O59" s="116">
        <f t="shared" si="20"/>
        <v>412155</v>
      </c>
      <c r="P59" s="116">
        <f t="shared" si="20"/>
        <v>413807</v>
      </c>
      <c r="Q59" s="116">
        <f t="shared" si="20"/>
        <v>977284</v>
      </c>
      <c r="R59" s="116">
        <f t="shared" si="20"/>
        <v>1126043</v>
      </c>
      <c r="S59" s="116">
        <f t="shared" si="20"/>
        <v>1794732</v>
      </c>
      <c r="T59" s="116">
        <f t="shared" si="20"/>
        <v>599463</v>
      </c>
      <c r="U59" s="116">
        <f t="shared" si="20"/>
        <v>642348</v>
      </c>
      <c r="V59" s="116">
        <f t="shared" si="20"/>
        <v>1388640</v>
      </c>
      <c r="W59" s="116">
        <f t="shared" si="20"/>
        <v>331144</v>
      </c>
      <c r="X59" s="116">
        <f t="shared" si="20"/>
        <v>936313</v>
      </c>
      <c r="Y59" s="116">
        <f t="shared" si="20"/>
        <v>2003536</v>
      </c>
      <c r="Z59" s="116">
        <f t="shared" si="20"/>
        <v>640222</v>
      </c>
      <c r="AA59" s="116">
        <f t="shared" si="20"/>
        <v>931489</v>
      </c>
      <c r="AB59" s="116">
        <f t="shared" si="20"/>
        <v>1057017</v>
      </c>
      <c r="AC59" s="116">
        <f t="shared" si="20"/>
        <v>365600</v>
      </c>
      <c r="AD59" s="116">
        <f t="shared" si="20"/>
        <v>315614</v>
      </c>
      <c r="AE59" s="116">
        <f t="shared" si="20"/>
        <v>586127</v>
      </c>
      <c r="AF59" s="116">
        <f t="shared" si="20"/>
        <v>329826</v>
      </c>
      <c r="AG59" s="116">
        <f t="shared" si="20"/>
        <v>244729</v>
      </c>
      <c r="AH59" s="116">
        <f t="shared" si="20"/>
        <v>767633</v>
      </c>
      <c r="AI59" s="116">
        <f t="shared" si="20"/>
        <v>619157</v>
      </c>
      <c r="AJ59" s="116">
        <f t="shared" si="20"/>
        <v>414739</v>
      </c>
      <c r="AK59" s="116">
        <f t="shared" si="20"/>
        <v>1390502</v>
      </c>
      <c r="AL59" s="116">
        <f t="shared" si="20"/>
        <v>652840</v>
      </c>
      <c r="AM59" s="116">
        <f t="shared" si="20"/>
        <v>425952</v>
      </c>
      <c r="AN59" s="116">
        <f t="shared" ref="AN59:BD59" si="21">AN5+AN31+AN40</f>
        <v>552374</v>
      </c>
      <c r="AO59" s="116">
        <f t="shared" si="21"/>
        <v>262895</v>
      </c>
      <c r="AP59" s="116">
        <f t="shared" si="21"/>
        <v>1781827</v>
      </c>
      <c r="AQ59" s="116">
        <f t="shared" si="21"/>
        <v>727377</v>
      </c>
      <c r="AR59" s="116">
        <f t="shared" si="21"/>
        <v>357274</v>
      </c>
      <c r="AS59" s="116">
        <f t="shared" si="21"/>
        <v>369847</v>
      </c>
      <c r="AT59" s="116">
        <f t="shared" si="21"/>
        <v>878210</v>
      </c>
      <c r="AU59" s="116">
        <f t="shared" si="21"/>
        <v>29496510</v>
      </c>
      <c r="AV59" s="116">
        <f t="shared" si="21"/>
        <v>3593684</v>
      </c>
      <c r="AW59" s="116">
        <f t="shared" si="21"/>
        <v>4534637</v>
      </c>
      <c r="AX59" s="116">
        <f t="shared" si="21"/>
        <v>2246472</v>
      </c>
      <c r="AY59" s="116">
        <f t="shared" si="21"/>
        <v>1962216</v>
      </c>
      <c r="AZ59" s="116">
        <f t="shared" si="21"/>
        <v>4256565</v>
      </c>
      <c r="BA59" s="116">
        <f t="shared" si="21"/>
        <v>16593574</v>
      </c>
      <c r="BB59" s="116">
        <f t="shared" si="21"/>
        <v>15754585</v>
      </c>
      <c r="BC59" s="116">
        <f t="shared" si="21"/>
        <v>32348159</v>
      </c>
      <c r="BD59" s="116">
        <f t="shared" si="21"/>
        <v>61844669</v>
      </c>
    </row>
    <row r="60" spans="1:56" s="73" customFormat="1" ht="20.100000000000001" customHeight="1" thickTop="1" thickBot="1" x14ac:dyDescent="0.3">
      <c r="A60" s="138"/>
      <c r="B60" s="180" t="s">
        <v>127</v>
      </c>
      <c r="C60" s="181"/>
      <c r="D60" s="181"/>
      <c r="E60" s="181"/>
      <c r="F60" s="182"/>
      <c r="G60" s="67"/>
      <c r="H60" s="116">
        <f>H61</f>
        <v>166</v>
      </c>
      <c r="I60" s="116">
        <f t="shared" ref="I60:BD60" si="22">I61</f>
        <v>0</v>
      </c>
      <c r="J60" s="116">
        <f t="shared" si="22"/>
        <v>93</v>
      </c>
      <c r="K60" s="116">
        <f t="shared" si="22"/>
        <v>0</v>
      </c>
      <c r="L60" s="116">
        <f t="shared" si="22"/>
        <v>0</v>
      </c>
      <c r="M60" s="116">
        <f t="shared" si="22"/>
        <v>238</v>
      </c>
      <c r="N60" s="116">
        <f t="shared" si="22"/>
        <v>166</v>
      </c>
      <c r="O60" s="116">
        <f t="shared" si="22"/>
        <v>0</v>
      </c>
      <c r="P60" s="116">
        <f t="shared" si="22"/>
        <v>2786</v>
      </c>
      <c r="Q60" s="116">
        <f t="shared" si="22"/>
        <v>44664</v>
      </c>
      <c r="R60" s="116">
        <f t="shared" si="22"/>
        <v>5296</v>
      </c>
      <c r="S60" s="116">
        <f t="shared" si="22"/>
        <v>68</v>
      </c>
      <c r="T60" s="116">
        <f t="shared" si="22"/>
        <v>0</v>
      </c>
      <c r="U60" s="116">
        <f t="shared" si="22"/>
        <v>278</v>
      </c>
      <c r="V60" s="116">
        <f t="shared" si="22"/>
        <v>36619</v>
      </c>
      <c r="W60" s="116">
        <f t="shared" si="22"/>
        <v>24139</v>
      </c>
      <c r="X60" s="116">
        <f t="shared" si="22"/>
        <v>86394</v>
      </c>
      <c r="Y60" s="116">
        <f t="shared" si="22"/>
        <v>1944</v>
      </c>
      <c r="Z60" s="116">
        <f t="shared" si="22"/>
        <v>1</v>
      </c>
      <c r="AA60" s="116">
        <f t="shared" si="22"/>
        <v>1524</v>
      </c>
      <c r="AB60" s="116">
        <f t="shared" si="22"/>
        <v>59</v>
      </c>
      <c r="AC60" s="116">
        <f t="shared" si="22"/>
        <v>0</v>
      </c>
      <c r="AD60" s="116">
        <f t="shared" si="22"/>
        <v>0</v>
      </c>
      <c r="AE60" s="116">
        <f t="shared" si="22"/>
        <v>1072</v>
      </c>
      <c r="AF60" s="116">
        <f t="shared" si="22"/>
        <v>0</v>
      </c>
      <c r="AG60" s="116">
        <f t="shared" si="22"/>
        <v>0</v>
      </c>
      <c r="AH60" s="116">
        <f t="shared" si="22"/>
        <v>0</v>
      </c>
      <c r="AI60" s="116">
        <f t="shared" si="22"/>
        <v>0</v>
      </c>
      <c r="AJ60" s="116">
        <f t="shared" si="22"/>
        <v>0</v>
      </c>
      <c r="AK60" s="116">
        <f t="shared" si="22"/>
        <v>1410</v>
      </c>
      <c r="AL60" s="116">
        <f t="shared" si="22"/>
        <v>0</v>
      </c>
      <c r="AM60" s="116">
        <f t="shared" si="22"/>
        <v>151</v>
      </c>
      <c r="AN60" s="116">
        <f t="shared" si="22"/>
        <v>710</v>
      </c>
      <c r="AO60" s="116">
        <f t="shared" si="22"/>
        <v>0</v>
      </c>
      <c r="AP60" s="116">
        <f t="shared" si="22"/>
        <v>0</v>
      </c>
      <c r="AQ60" s="116">
        <f t="shared" si="22"/>
        <v>12</v>
      </c>
      <c r="AR60" s="116">
        <f t="shared" si="22"/>
        <v>113</v>
      </c>
      <c r="AS60" s="116">
        <f t="shared" si="22"/>
        <v>0</v>
      </c>
      <c r="AT60" s="116">
        <f t="shared" si="22"/>
        <v>0</v>
      </c>
      <c r="AU60" s="116">
        <f t="shared" si="22"/>
        <v>207903</v>
      </c>
      <c r="AV60" s="116">
        <f t="shared" si="22"/>
        <v>8857</v>
      </c>
      <c r="AW60" s="116">
        <f t="shared" si="22"/>
        <v>20036</v>
      </c>
      <c r="AX60" s="116">
        <f t="shared" si="22"/>
        <v>9347</v>
      </c>
      <c r="AY60" s="116">
        <f t="shared" si="22"/>
        <v>10660</v>
      </c>
      <c r="AZ60" s="116">
        <f t="shared" si="22"/>
        <v>30165</v>
      </c>
      <c r="BA60" s="116">
        <f t="shared" si="22"/>
        <v>79065</v>
      </c>
      <c r="BB60" s="116">
        <f t="shared" si="22"/>
        <v>316429</v>
      </c>
      <c r="BC60" s="116">
        <f t="shared" si="22"/>
        <v>395494</v>
      </c>
      <c r="BD60" s="116">
        <f t="shared" si="22"/>
        <v>603397</v>
      </c>
    </row>
    <row r="61" spans="1:56" ht="16.5" thickTop="1" thickBot="1" x14ac:dyDescent="0.3">
      <c r="A61" s="63"/>
      <c r="B61" s="68"/>
      <c r="C61" s="68"/>
      <c r="D61" s="68"/>
      <c r="E61" s="75">
        <v>38</v>
      </c>
      <c r="F61" s="76" t="s">
        <v>128</v>
      </c>
      <c r="G61" s="66" t="s">
        <v>62</v>
      </c>
      <c r="H61" s="98">
        <v>166</v>
      </c>
      <c r="I61" s="98">
        <v>0</v>
      </c>
      <c r="J61" s="98">
        <v>93</v>
      </c>
      <c r="K61" s="99">
        <v>0</v>
      </c>
      <c r="L61" s="99">
        <v>0</v>
      </c>
      <c r="M61" s="98">
        <v>238</v>
      </c>
      <c r="N61" s="98">
        <v>166</v>
      </c>
      <c r="O61" s="99">
        <v>0</v>
      </c>
      <c r="P61" s="98">
        <v>2786</v>
      </c>
      <c r="Q61" s="99">
        <v>44664</v>
      </c>
      <c r="R61" s="99">
        <v>5296</v>
      </c>
      <c r="S61" s="98">
        <v>68</v>
      </c>
      <c r="T61" s="98">
        <v>0</v>
      </c>
      <c r="U61" s="99">
        <v>278</v>
      </c>
      <c r="V61" s="98">
        <v>36619</v>
      </c>
      <c r="W61" s="98">
        <v>24139</v>
      </c>
      <c r="X61" s="98">
        <v>86394</v>
      </c>
      <c r="Y61" s="98">
        <v>1944</v>
      </c>
      <c r="Z61" s="98">
        <v>1</v>
      </c>
      <c r="AA61" s="98">
        <v>1524</v>
      </c>
      <c r="AB61" s="98">
        <v>59</v>
      </c>
      <c r="AC61" s="98">
        <v>0</v>
      </c>
      <c r="AD61" s="98">
        <v>0</v>
      </c>
      <c r="AE61" s="98">
        <v>1072</v>
      </c>
      <c r="AF61" s="98">
        <v>0</v>
      </c>
      <c r="AG61" s="98">
        <v>0</v>
      </c>
      <c r="AH61" s="98">
        <v>0</v>
      </c>
      <c r="AI61" s="100">
        <v>0</v>
      </c>
      <c r="AJ61" s="98">
        <v>0</v>
      </c>
      <c r="AK61" s="98">
        <v>1410</v>
      </c>
      <c r="AL61" s="98">
        <v>0</v>
      </c>
      <c r="AM61" s="98">
        <v>151</v>
      </c>
      <c r="AN61" s="98">
        <v>710</v>
      </c>
      <c r="AO61" s="98">
        <v>0</v>
      </c>
      <c r="AP61" s="98">
        <v>0</v>
      </c>
      <c r="AQ61" s="98">
        <v>12</v>
      </c>
      <c r="AR61" s="98">
        <v>113</v>
      </c>
      <c r="AS61" s="98">
        <v>0</v>
      </c>
      <c r="AT61" s="98">
        <v>0</v>
      </c>
      <c r="AU61" s="117">
        <v>207903</v>
      </c>
      <c r="AV61" s="98">
        <v>8857</v>
      </c>
      <c r="AW61" s="98">
        <v>20036</v>
      </c>
      <c r="AX61" s="98">
        <v>9347</v>
      </c>
      <c r="AY61" s="98">
        <v>10660</v>
      </c>
      <c r="AZ61" s="98">
        <v>30165</v>
      </c>
      <c r="BA61" s="117">
        <v>79065</v>
      </c>
      <c r="BB61" s="98">
        <v>316429</v>
      </c>
      <c r="BC61" s="117">
        <v>395494</v>
      </c>
      <c r="BD61" s="117">
        <v>603397</v>
      </c>
    </row>
    <row r="62" spans="1:56" s="73" customFormat="1" ht="20.100000000000001" customHeight="1" thickTop="1" thickBot="1" x14ac:dyDescent="0.3">
      <c r="A62" s="138"/>
      <c r="B62" s="183" t="s">
        <v>129</v>
      </c>
      <c r="C62" s="184"/>
      <c r="D62" s="184"/>
      <c r="E62" s="184"/>
      <c r="F62" s="185"/>
      <c r="G62" s="70" t="s">
        <v>63</v>
      </c>
      <c r="H62" s="118">
        <f>H63+H66</f>
        <v>58</v>
      </c>
      <c r="I62" s="118">
        <f t="shared" ref="I62:BD62" si="23">I63+I66</f>
        <v>0</v>
      </c>
      <c r="J62" s="118">
        <f t="shared" si="23"/>
        <v>0</v>
      </c>
      <c r="K62" s="118">
        <f t="shared" si="23"/>
        <v>0</v>
      </c>
      <c r="L62" s="118">
        <f t="shared" si="23"/>
        <v>7504</v>
      </c>
      <c r="M62" s="118">
        <f t="shared" si="23"/>
        <v>182</v>
      </c>
      <c r="N62" s="118">
        <f t="shared" si="23"/>
        <v>0</v>
      </c>
      <c r="O62" s="118">
        <f t="shared" si="23"/>
        <v>0</v>
      </c>
      <c r="P62" s="118">
        <f t="shared" si="23"/>
        <v>108</v>
      </c>
      <c r="Q62" s="118">
        <f t="shared" si="23"/>
        <v>4898</v>
      </c>
      <c r="R62" s="118">
        <f t="shared" si="23"/>
        <v>60037</v>
      </c>
      <c r="S62" s="118">
        <f t="shared" si="23"/>
        <v>117512</v>
      </c>
      <c r="T62" s="118">
        <f t="shared" si="23"/>
        <v>0</v>
      </c>
      <c r="U62" s="118">
        <f t="shared" si="23"/>
        <v>0</v>
      </c>
      <c r="V62" s="118">
        <f t="shared" si="23"/>
        <v>0</v>
      </c>
      <c r="W62" s="118">
        <f t="shared" si="23"/>
        <v>55000</v>
      </c>
      <c r="X62" s="118">
        <f t="shared" si="23"/>
        <v>601</v>
      </c>
      <c r="Y62" s="118">
        <f t="shared" si="23"/>
        <v>860</v>
      </c>
      <c r="Z62" s="118">
        <f t="shared" si="23"/>
        <v>1</v>
      </c>
      <c r="AA62" s="118">
        <f t="shared" si="23"/>
        <v>0</v>
      </c>
      <c r="AB62" s="118">
        <f t="shared" si="23"/>
        <v>80000</v>
      </c>
      <c r="AC62" s="118">
        <f t="shared" si="23"/>
        <v>0</v>
      </c>
      <c r="AD62" s="118">
        <f t="shared" si="23"/>
        <v>0</v>
      </c>
      <c r="AE62" s="118">
        <f t="shared" si="23"/>
        <v>0</v>
      </c>
      <c r="AF62" s="118">
        <f t="shared" si="23"/>
        <v>10</v>
      </c>
      <c r="AG62" s="118">
        <f t="shared" si="23"/>
        <v>0</v>
      </c>
      <c r="AH62" s="118">
        <f t="shared" si="23"/>
        <v>0</v>
      </c>
      <c r="AI62" s="118">
        <f t="shared" si="23"/>
        <v>50</v>
      </c>
      <c r="AJ62" s="118">
        <f t="shared" si="23"/>
        <v>0</v>
      </c>
      <c r="AK62" s="118">
        <f t="shared" si="23"/>
        <v>100767</v>
      </c>
      <c r="AL62" s="118">
        <f t="shared" si="23"/>
        <v>0</v>
      </c>
      <c r="AM62" s="118">
        <f t="shared" si="23"/>
        <v>0</v>
      </c>
      <c r="AN62" s="118">
        <f t="shared" si="23"/>
        <v>170</v>
      </c>
      <c r="AO62" s="118">
        <f t="shared" si="23"/>
        <v>0</v>
      </c>
      <c r="AP62" s="118">
        <f t="shared" si="23"/>
        <v>175</v>
      </c>
      <c r="AQ62" s="118">
        <f t="shared" si="23"/>
        <v>842</v>
      </c>
      <c r="AR62" s="118">
        <f t="shared" si="23"/>
        <v>0</v>
      </c>
      <c r="AS62" s="118">
        <f t="shared" si="23"/>
        <v>33</v>
      </c>
      <c r="AT62" s="118">
        <f t="shared" si="23"/>
        <v>30000</v>
      </c>
      <c r="AU62" s="118">
        <f t="shared" si="23"/>
        <v>458808</v>
      </c>
      <c r="AV62" s="118">
        <f t="shared" si="23"/>
        <v>55</v>
      </c>
      <c r="AW62" s="118">
        <f t="shared" si="23"/>
        <v>129618</v>
      </c>
      <c r="AX62" s="118">
        <f t="shared" si="23"/>
        <v>1494</v>
      </c>
      <c r="AY62" s="118">
        <f t="shared" si="23"/>
        <v>1363</v>
      </c>
      <c r="AZ62" s="118">
        <f t="shared" si="23"/>
        <v>40196</v>
      </c>
      <c r="BA62" s="118">
        <f t="shared" si="23"/>
        <v>172726</v>
      </c>
      <c r="BB62" s="118">
        <f t="shared" si="23"/>
        <v>691373</v>
      </c>
      <c r="BC62" s="118">
        <f t="shared" si="23"/>
        <v>864099</v>
      </c>
      <c r="BD62" s="118">
        <f t="shared" si="23"/>
        <v>1322907</v>
      </c>
    </row>
    <row r="63" spans="1:56" ht="15.75" thickTop="1" x14ac:dyDescent="0.25">
      <c r="A63" s="63"/>
      <c r="B63" s="68" t="s">
        <v>1</v>
      </c>
      <c r="C63" s="63"/>
      <c r="D63" s="63"/>
      <c r="E63" s="53"/>
      <c r="F63" s="69" t="s">
        <v>130</v>
      </c>
      <c r="G63" s="77" t="s">
        <v>64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0</v>
      </c>
      <c r="N63" s="119">
        <v>0</v>
      </c>
      <c r="O63" s="119">
        <v>0</v>
      </c>
      <c r="P63" s="119">
        <v>0</v>
      </c>
      <c r="Q63" s="119">
        <v>0</v>
      </c>
      <c r="R63" s="119">
        <v>60000</v>
      </c>
      <c r="S63" s="119">
        <v>117464</v>
      </c>
      <c r="T63" s="119">
        <v>0</v>
      </c>
      <c r="U63" s="119">
        <v>0</v>
      </c>
      <c r="V63" s="119">
        <v>0</v>
      </c>
      <c r="W63" s="119">
        <v>55000</v>
      </c>
      <c r="X63" s="119">
        <v>0</v>
      </c>
      <c r="Y63" s="119">
        <v>0</v>
      </c>
      <c r="Z63" s="119">
        <v>0</v>
      </c>
      <c r="AA63" s="119">
        <v>0</v>
      </c>
      <c r="AB63" s="119">
        <v>80000</v>
      </c>
      <c r="AC63" s="119">
        <v>0</v>
      </c>
      <c r="AD63" s="119">
        <v>0</v>
      </c>
      <c r="AE63" s="119">
        <v>0</v>
      </c>
      <c r="AF63" s="119">
        <v>0</v>
      </c>
      <c r="AG63" s="119">
        <v>0</v>
      </c>
      <c r="AH63" s="119">
        <v>0</v>
      </c>
      <c r="AI63" s="119">
        <v>0</v>
      </c>
      <c r="AJ63" s="119">
        <v>0</v>
      </c>
      <c r="AK63" s="119">
        <v>99638</v>
      </c>
      <c r="AL63" s="119">
        <v>0</v>
      </c>
      <c r="AM63" s="119">
        <v>0</v>
      </c>
      <c r="AN63" s="119">
        <v>0</v>
      </c>
      <c r="AO63" s="119">
        <v>0</v>
      </c>
      <c r="AP63" s="119">
        <v>0</v>
      </c>
      <c r="AQ63" s="119">
        <v>0</v>
      </c>
      <c r="AR63" s="119">
        <v>0</v>
      </c>
      <c r="AS63" s="119">
        <v>0</v>
      </c>
      <c r="AT63" s="119">
        <v>30000</v>
      </c>
      <c r="AU63" s="119">
        <v>442102</v>
      </c>
      <c r="AV63" s="119">
        <v>0</v>
      </c>
      <c r="AW63" s="119">
        <v>124683</v>
      </c>
      <c r="AX63" s="119">
        <v>0</v>
      </c>
      <c r="AY63" s="119">
        <v>0</v>
      </c>
      <c r="AZ63" s="119">
        <v>780</v>
      </c>
      <c r="BA63" s="119">
        <v>125463</v>
      </c>
      <c r="BB63" s="119">
        <v>681669</v>
      </c>
      <c r="BC63" s="119">
        <v>807132</v>
      </c>
      <c r="BD63" s="119">
        <v>1249234</v>
      </c>
    </row>
    <row r="64" spans="1:56" ht="15" x14ac:dyDescent="0.25">
      <c r="A64" s="9"/>
      <c r="B64" s="9"/>
      <c r="C64" s="36" t="s">
        <v>46</v>
      </c>
      <c r="D64" s="9"/>
      <c r="E64" s="8">
        <v>39</v>
      </c>
      <c r="F64" s="35" t="s">
        <v>131</v>
      </c>
      <c r="G64" s="17" t="s">
        <v>65</v>
      </c>
      <c r="H64" s="93">
        <v>0</v>
      </c>
      <c r="I64" s="93">
        <v>0</v>
      </c>
      <c r="J64" s="93">
        <v>0</v>
      </c>
      <c r="K64" s="94">
        <v>0</v>
      </c>
      <c r="L64" s="94">
        <v>0</v>
      </c>
      <c r="M64" s="93">
        <v>0</v>
      </c>
      <c r="N64" s="93">
        <v>0</v>
      </c>
      <c r="O64" s="94">
        <v>0</v>
      </c>
      <c r="P64" s="93">
        <v>0</v>
      </c>
      <c r="Q64" s="94">
        <v>0</v>
      </c>
      <c r="R64" s="94">
        <v>60000</v>
      </c>
      <c r="S64" s="93">
        <v>117464</v>
      </c>
      <c r="T64" s="93">
        <v>0</v>
      </c>
      <c r="U64" s="94">
        <v>0</v>
      </c>
      <c r="V64" s="93">
        <v>0</v>
      </c>
      <c r="W64" s="93">
        <v>55000</v>
      </c>
      <c r="X64" s="93">
        <v>0</v>
      </c>
      <c r="Y64" s="93">
        <v>0</v>
      </c>
      <c r="Z64" s="93">
        <v>0</v>
      </c>
      <c r="AA64" s="93">
        <v>0</v>
      </c>
      <c r="AB64" s="93">
        <v>80000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5">
        <v>0</v>
      </c>
      <c r="AJ64" s="93">
        <v>0</v>
      </c>
      <c r="AK64" s="93">
        <v>99638</v>
      </c>
      <c r="AL64" s="93">
        <v>0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30000</v>
      </c>
      <c r="AU64" s="93">
        <v>442102</v>
      </c>
      <c r="AV64" s="93">
        <v>0</v>
      </c>
      <c r="AW64" s="93">
        <v>124683</v>
      </c>
      <c r="AX64" s="93">
        <v>0</v>
      </c>
      <c r="AY64" s="93">
        <v>0</v>
      </c>
      <c r="AZ64" s="93">
        <v>780</v>
      </c>
      <c r="BA64" s="93">
        <v>125463</v>
      </c>
      <c r="BB64" s="93">
        <v>0</v>
      </c>
      <c r="BC64" s="93">
        <v>125463</v>
      </c>
      <c r="BD64" s="93">
        <v>567565</v>
      </c>
    </row>
    <row r="65" spans="1:56" ht="15" x14ac:dyDescent="0.25">
      <c r="A65" s="9"/>
      <c r="B65" s="9"/>
      <c r="C65" s="37" t="s">
        <v>47</v>
      </c>
      <c r="D65" s="9"/>
      <c r="E65" s="8">
        <v>40</v>
      </c>
      <c r="F65" s="35" t="s">
        <v>132</v>
      </c>
      <c r="G65" s="17" t="s">
        <v>66</v>
      </c>
      <c r="H65" s="93">
        <v>0</v>
      </c>
      <c r="I65" s="93">
        <v>0</v>
      </c>
      <c r="J65" s="93">
        <v>0</v>
      </c>
      <c r="K65" s="94">
        <v>0</v>
      </c>
      <c r="L65" s="94">
        <v>0</v>
      </c>
      <c r="M65" s="93">
        <v>0</v>
      </c>
      <c r="N65" s="93">
        <v>0</v>
      </c>
      <c r="O65" s="94">
        <v>0</v>
      </c>
      <c r="P65" s="93">
        <v>0</v>
      </c>
      <c r="Q65" s="94">
        <v>0</v>
      </c>
      <c r="R65" s="94">
        <v>0</v>
      </c>
      <c r="S65" s="93">
        <v>0</v>
      </c>
      <c r="T65" s="93">
        <v>0</v>
      </c>
      <c r="U65" s="94">
        <v>0</v>
      </c>
      <c r="V65" s="93">
        <v>0</v>
      </c>
      <c r="W65" s="93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5">
        <v>0</v>
      </c>
      <c r="AJ65" s="93">
        <v>0</v>
      </c>
      <c r="AK65" s="93">
        <v>0</v>
      </c>
      <c r="AL65" s="93">
        <v>0</v>
      </c>
      <c r="AM65" s="93">
        <v>0</v>
      </c>
      <c r="AN65" s="93">
        <v>0</v>
      </c>
      <c r="AO65" s="93">
        <v>0</v>
      </c>
      <c r="AP65" s="93">
        <v>0</v>
      </c>
      <c r="AQ65" s="93">
        <v>0</v>
      </c>
      <c r="AR65" s="93">
        <v>0</v>
      </c>
      <c r="AS65" s="93">
        <v>0</v>
      </c>
      <c r="AT65" s="93">
        <v>0</v>
      </c>
      <c r="AU65" s="93">
        <v>0</v>
      </c>
      <c r="AV65" s="93">
        <v>0</v>
      </c>
      <c r="AW65" s="93">
        <v>0</v>
      </c>
      <c r="AX65" s="93">
        <v>0</v>
      </c>
      <c r="AY65" s="93">
        <v>0</v>
      </c>
      <c r="AZ65" s="93">
        <v>0</v>
      </c>
      <c r="BA65" s="93">
        <v>0</v>
      </c>
      <c r="BB65" s="93">
        <v>681669</v>
      </c>
      <c r="BC65" s="93">
        <v>681669</v>
      </c>
      <c r="BD65" s="93">
        <v>681669</v>
      </c>
    </row>
    <row r="66" spans="1:56" ht="15.75" thickBot="1" x14ac:dyDescent="0.3">
      <c r="A66" s="50"/>
      <c r="B66" s="50" t="s">
        <v>3</v>
      </c>
      <c r="C66" s="50"/>
      <c r="D66" s="50"/>
      <c r="E66" s="41">
        <v>41</v>
      </c>
      <c r="F66" s="80" t="s">
        <v>133</v>
      </c>
      <c r="G66" s="62" t="s">
        <v>67</v>
      </c>
      <c r="H66" s="112">
        <v>58</v>
      </c>
      <c r="I66" s="112">
        <v>0</v>
      </c>
      <c r="J66" s="112">
        <v>0</v>
      </c>
      <c r="K66" s="113">
        <v>0</v>
      </c>
      <c r="L66" s="113">
        <v>7504</v>
      </c>
      <c r="M66" s="112">
        <v>182</v>
      </c>
      <c r="N66" s="112">
        <v>0</v>
      </c>
      <c r="O66" s="113">
        <v>0</v>
      </c>
      <c r="P66" s="112">
        <v>108</v>
      </c>
      <c r="Q66" s="113">
        <v>4898</v>
      </c>
      <c r="R66" s="113">
        <v>37</v>
      </c>
      <c r="S66" s="112">
        <v>48</v>
      </c>
      <c r="T66" s="112">
        <v>0</v>
      </c>
      <c r="U66" s="113">
        <v>0</v>
      </c>
      <c r="V66" s="112">
        <v>0</v>
      </c>
      <c r="W66" s="112">
        <v>0</v>
      </c>
      <c r="X66" s="112">
        <v>601</v>
      </c>
      <c r="Y66" s="112">
        <v>860</v>
      </c>
      <c r="Z66" s="112">
        <v>1</v>
      </c>
      <c r="AA66" s="112">
        <v>0</v>
      </c>
      <c r="AB66" s="112">
        <v>0</v>
      </c>
      <c r="AC66" s="112">
        <v>0</v>
      </c>
      <c r="AD66" s="112">
        <v>0</v>
      </c>
      <c r="AE66" s="112">
        <v>0</v>
      </c>
      <c r="AF66" s="112">
        <v>10</v>
      </c>
      <c r="AG66" s="112">
        <v>0</v>
      </c>
      <c r="AH66" s="112">
        <v>0</v>
      </c>
      <c r="AI66" s="114">
        <v>50</v>
      </c>
      <c r="AJ66" s="112">
        <v>0</v>
      </c>
      <c r="AK66" s="112">
        <v>1129</v>
      </c>
      <c r="AL66" s="112">
        <v>0</v>
      </c>
      <c r="AM66" s="112">
        <v>0</v>
      </c>
      <c r="AN66" s="112">
        <v>170</v>
      </c>
      <c r="AO66" s="112">
        <v>0</v>
      </c>
      <c r="AP66" s="112">
        <v>175</v>
      </c>
      <c r="AQ66" s="112">
        <v>842</v>
      </c>
      <c r="AR66" s="112">
        <v>0</v>
      </c>
      <c r="AS66" s="112">
        <v>33</v>
      </c>
      <c r="AT66" s="112">
        <v>0</v>
      </c>
      <c r="AU66" s="112">
        <v>16706</v>
      </c>
      <c r="AV66" s="112">
        <v>55</v>
      </c>
      <c r="AW66" s="112">
        <v>4935</v>
      </c>
      <c r="AX66" s="112">
        <v>1494</v>
      </c>
      <c r="AY66" s="112">
        <v>1363</v>
      </c>
      <c r="AZ66" s="112">
        <v>39416</v>
      </c>
      <c r="BA66" s="112">
        <v>47263</v>
      </c>
      <c r="BB66" s="112">
        <v>9704</v>
      </c>
      <c r="BC66" s="112">
        <v>56967</v>
      </c>
      <c r="BD66" s="112">
        <v>73673</v>
      </c>
    </row>
    <row r="67" spans="1:56" s="73" customFormat="1" ht="20.100000000000001" customHeight="1" thickTop="1" thickBot="1" x14ac:dyDescent="0.3">
      <c r="A67" s="137"/>
      <c r="B67" s="176" t="s">
        <v>136</v>
      </c>
      <c r="C67" s="177"/>
      <c r="D67" s="177"/>
      <c r="E67" s="177"/>
      <c r="F67" s="178"/>
      <c r="G67" s="71"/>
      <c r="H67" s="116">
        <f t="shared" ref="H67:AM67" si="24">H59+H60+H62</f>
        <v>484618</v>
      </c>
      <c r="I67" s="116">
        <f t="shared" si="24"/>
        <v>530734</v>
      </c>
      <c r="J67" s="116">
        <f t="shared" si="24"/>
        <v>901096</v>
      </c>
      <c r="K67" s="116">
        <f t="shared" si="24"/>
        <v>407703</v>
      </c>
      <c r="L67" s="116">
        <f t="shared" si="24"/>
        <v>1403443</v>
      </c>
      <c r="M67" s="116">
        <f t="shared" si="24"/>
        <v>991235</v>
      </c>
      <c r="N67" s="116">
        <f t="shared" si="24"/>
        <v>489372</v>
      </c>
      <c r="O67" s="116">
        <f t="shared" si="24"/>
        <v>412155</v>
      </c>
      <c r="P67" s="116">
        <f t="shared" si="24"/>
        <v>416701</v>
      </c>
      <c r="Q67" s="116">
        <f t="shared" si="24"/>
        <v>1026846</v>
      </c>
      <c r="R67" s="116">
        <f t="shared" si="24"/>
        <v>1191376</v>
      </c>
      <c r="S67" s="116">
        <f t="shared" si="24"/>
        <v>1912312</v>
      </c>
      <c r="T67" s="116">
        <f t="shared" si="24"/>
        <v>599463</v>
      </c>
      <c r="U67" s="116">
        <f t="shared" si="24"/>
        <v>642626</v>
      </c>
      <c r="V67" s="116">
        <f t="shared" si="24"/>
        <v>1425259</v>
      </c>
      <c r="W67" s="116">
        <f t="shared" si="24"/>
        <v>410283</v>
      </c>
      <c r="X67" s="116">
        <f t="shared" si="24"/>
        <v>1023308</v>
      </c>
      <c r="Y67" s="116">
        <f t="shared" si="24"/>
        <v>2006340</v>
      </c>
      <c r="Z67" s="116">
        <f t="shared" si="24"/>
        <v>640224</v>
      </c>
      <c r="AA67" s="116">
        <f t="shared" si="24"/>
        <v>933013</v>
      </c>
      <c r="AB67" s="116">
        <f t="shared" si="24"/>
        <v>1137076</v>
      </c>
      <c r="AC67" s="116">
        <f t="shared" si="24"/>
        <v>365600</v>
      </c>
      <c r="AD67" s="116">
        <f t="shared" si="24"/>
        <v>315614</v>
      </c>
      <c r="AE67" s="116">
        <f t="shared" si="24"/>
        <v>587199</v>
      </c>
      <c r="AF67" s="116">
        <f t="shared" si="24"/>
        <v>329836</v>
      </c>
      <c r="AG67" s="116">
        <f t="shared" si="24"/>
        <v>244729</v>
      </c>
      <c r="AH67" s="116">
        <f t="shared" si="24"/>
        <v>767633</v>
      </c>
      <c r="AI67" s="116">
        <f t="shared" si="24"/>
        <v>619207</v>
      </c>
      <c r="AJ67" s="116">
        <f t="shared" si="24"/>
        <v>414739</v>
      </c>
      <c r="AK67" s="116">
        <f t="shared" si="24"/>
        <v>1492679</v>
      </c>
      <c r="AL67" s="116">
        <f t="shared" si="24"/>
        <v>652840</v>
      </c>
      <c r="AM67" s="116">
        <f t="shared" si="24"/>
        <v>426103</v>
      </c>
      <c r="AN67" s="116">
        <f t="shared" ref="AN67:BD67" si="25">AN59+AN60+AN62</f>
        <v>553254</v>
      </c>
      <c r="AO67" s="116">
        <f t="shared" si="25"/>
        <v>262895</v>
      </c>
      <c r="AP67" s="116">
        <f t="shared" si="25"/>
        <v>1782002</v>
      </c>
      <c r="AQ67" s="116">
        <f t="shared" si="25"/>
        <v>728231</v>
      </c>
      <c r="AR67" s="116">
        <f t="shared" si="25"/>
        <v>357387</v>
      </c>
      <c r="AS67" s="116">
        <f t="shared" si="25"/>
        <v>369880</v>
      </c>
      <c r="AT67" s="116">
        <f t="shared" si="25"/>
        <v>908210</v>
      </c>
      <c r="AU67" s="116">
        <f t="shared" si="25"/>
        <v>30163221</v>
      </c>
      <c r="AV67" s="116">
        <f t="shared" si="25"/>
        <v>3602596</v>
      </c>
      <c r="AW67" s="116">
        <f t="shared" si="25"/>
        <v>4684291</v>
      </c>
      <c r="AX67" s="116">
        <f t="shared" si="25"/>
        <v>2257313</v>
      </c>
      <c r="AY67" s="116">
        <f t="shared" si="25"/>
        <v>1974239</v>
      </c>
      <c r="AZ67" s="116">
        <f t="shared" si="25"/>
        <v>4326926</v>
      </c>
      <c r="BA67" s="116">
        <f t="shared" si="25"/>
        <v>16845365</v>
      </c>
      <c r="BB67" s="116">
        <f t="shared" si="25"/>
        <v>16762387</v>
      </c>
      <c r="BC67" s="116">
        <f t="shared" si="25"/>
        <v>33607752</v>
      </c>
      <c r="BD67" s="116">
        <f t="shared" si="25"/>
        <v>63770973</v>
      </c>
    </row>
    <row r="68" spans="1:56" ht="15.75" thickTop="1" x14ac:dyDescent="0.25">
      <c r="A68" s="85"/>
      <c r="B68" s="85"/>
      <c r="C68" s="85"/>
      <c r="D68" s="85"/>
      <c r="E68" s="86">
        <v>42</v>
      </c>
      <c r="F68" s="87" t="s">
        <v>134</v>
      </c>
      <c r="G68" s="85">
        <v>311700</v>
      </c>
      <c r="H68" s="120">
        <v>6048</v>
      </c>
      <c r="I68" s="120">
        <v>0</v>
      </c>
      <c r="J68" s="120">
        <v>8792</v>
      </c>
      <c r="K68" s="120">
        <v>24065</v>
      </c>
      <c r="L68" s="120">
        <v>0</v>
      </c>
      <c r="M68" s="120">
        <v>85160</v>
      </c>
      <c r="N68" s="120">
        <v>25753</v>
      </c>
      <c r="O68" s="120">
        <v>0</v>
      </c>
      <c r="P68" s="120">
        <v>0</v>
      </c>
      <c r="Q68" s="120">
        <v>73928</v>
      </c>
      <c r="R68" s="120">
        <v>52368</v>
      </c>
      <c r="S68" s="120">
        <v>118564</v>
      </c>
      <c r="T68" s="120">
        <v>50993</v>
      </c>
      <c r="U68" s="120">
        <v>161676</v>
      </c>
      <c r="V68" s="120">
        <v>0</v>
      </c>
      <c r="W68" s="120">
        <v>14403</v>
      </c>
      <c r="X68" s="120">
        <v>22393</v>
      </c>
      <c r="Y68" s="120">
        <v>0</v>
      </c>
      <c r="Z68" s="120">
        <v>0</v>
      </c>
      <c r="AA68" s="120">
        <v>422</v>
      </c>
      <c r="AB68" s="120">
        <v>2940</v>
      </c>
      <c r="AC68" s="120">
        <v>0</v>
      </c>
      <c r="AD68" s="120">
        <v>0</v>
      </c>
      <c r="AE68" s="120">
        <v>0</v>
      </c>
      <c r="AF68" s="120">
        <v>20864</v>
      </c>
      <c r="AG68" s="120">
        <v>0</v>
      </c>
      <c r="AH68" s="120">
        <v>77155</v>
      </c>
      <c r="AI68" s="120">
        <v>53822</v>
      </c>
      <c r="AJ68" s="120">
        <v>13003</v>
      </c>
      <c r="AK68" s="120">
        <v>2538</v>
      </c>
      <c r="AL68" s="120">
        <v>0</v>
      </c>
      <c r="AM68" s="120">
        <v>10304</v>
      </c>
      <c r="AN68" s="120">
        <v>0</v>
      </c>
      <c r="AO68" s="120">
        <v>0</v>
      </c>
      <c r="AP68" s="120">
        <v>0</v>
      </c>
      <c r="AQ68" s="120">
        <v>13348</v>
      </c>
      <c r="AR68" s="120">
        <v>10923</v>
      </c>
      <c r="AS68" s="120">
        <v>0</v>
      </c>
      <c r="AT68" s="120">
        <v>12668</v>
      </c>
      <c r="AU68" s="120">
        <f>SUM(H68:AT68)</f>
        <v>862130</v>
      </c>
      <c r="AV68" s="120">
        <v>0</v>
      </c>
      <c r="AW68" s="120">
        <v>0</v>
      </c>
      <c r="AX68" s="120">
        <v>112538</v>
      </c>
      <c r="AY68" s="120">
        <v>78520</v>
      </c>
      <c r="AZ68" s="120">
        <v>314525</v>
      </c>
      <c r="BA68" s="120">
        <f>SUM(AV68:AZ68)</f>
        <v>505583</v>
      </c>
      <c r="BB68" s="120">
        <v>5195685</v>
      </c>
      <c r="BC68" s="120">
        <f>BA68+BB68</f>
        <v>5701268</v>
      </c>
      <c r="BD68" s="120">
        <f>AU68+BC68</f>
        <v>6563398</v>
      </c>
    </row>
    <row r="69" spans="1:56" ht="15.75" thickBot="1" x14ac:dyDescent="0.3">
      <c r="A69" s="88"/>
      <c r="B69" s="88"/>
      <c r="C69" s="88"/>
      <c r="D69" s="88"/>
      <c r="E69" s="89">
        <v>43</v>
      </c>
      <c r="F69" s="90" t="s">
        <v>135</v>
      </c>
      <c r="G69" s="88">
        <v>321311</v>
      </c>
      <c r="H69" s="121">
        <v>2545</v>
      </c>
      <c r="I69" s="121">
        <v>72981</v>
      </c>
      <c r="J69" s="121">
        <v>1061</v>
      </c>
      <c r="K69" s="121">
        <v>0</v>
      </c>
      <c r="L69" s="121">
        <v>0</v>
      </c>
      <c r="M69" s="121">
        <v>47693</v>
      </c>
      <c r="N69" s="121">
        <v>7717</v>
      </c>
      <c r="O69" s="121">
        <v>0</v>
      </c>
      <c r="P69" s="121">
        <v>28889</v>
      </c>
      <c r="Q69" s="121">
        <v>0</v>
      </c>
      <c r="R69" s="121">
        <v>0</v>
      </c>
      <c r="S69" s="121">
        <v>0</v>
      </c>
      <c r="T69" s="121">
        <v>11067</v>
      </c>
      <c r="U69" s="121">
        <v>0</v>
      </c>
      <c r="V69" s="121">
        <v>0</v>
      </c>
      <c r="W69" s="121">
        <v>0</v>
      </c>
      <c r="X69" s="121">
        <v>20824</v>
      </c>
      <c r="Y69" s="121">
        <v>45614</v>
      </c>
      <c r="Z69" s="121">
        <v>8740</v>
      </c>
      <c r="AA69" s="121">
        <v>203975</v>
      </c>
      <c r="AB69" s="121">
        <v>110066</v>
      </c>
      <c r="AC69" s="121">
        <v>27864</v>
      </c>
      <c r="AD69" s="121">
        <v>53413</v>
      </c>
      <c r="AE69" s="121">
        <v>0</v>
      </c>
      <c r="AF69" s="121">
        <v>5284</v>
      </c>
      <c r="AG69" s="121">
        <v>507</v>
      </c>
      <c r="AH69" s="121">
        <v>0</v>
      </c>
      <c r="AI69" s="121">
        <v>0</v>
      </c>
      <c r="AJ69" s="121">
        <v>0</v>
      </c>
      <c r="AK69" s="121">
        <v>16024</v>
      </c>
      <c r="AL69" s="121">
        <v>71543</v>
      </c>
      <c r="AM69" s="121">
        <v>0</v>
      </c>
      <c r="AN69" s="121">
        <v>13612</v>
      </c>
      <c r="AO69" s="121">
        <v>65516</v>
      </c>
      <c r="AP69" s="121">
        <v>13794</v>
      </c>
      <c r="AQ69" s="121">
        <v>0</v>
      </c>
      <c r="AR69" s="121">
        <v>50406</v>
      </c>
      <c r="AS69" s="121">
        <v>0</v>
      </c>
      <c r="AT69" s="121">
        <v>0</v>
      </c>
      <c r="AU69" s="121">
        <f>SUM(H69:AT69)</f>
        <v>879135</v>
      </c>
      <c r="AV69" s="121">
        <v>0</v>
      </c>
      <c r="AW69" s="121">
        <v>535295</v>
      </c>
      <c r="AX69" s="121">
        <v>156780</v>
      </c>
      <c r="AY69" s="121">
        <v>47552</v>
      </c>
      <c r="AZ69" s="121">
        <v>0</v>
      </c>
      <c r="BA69" s="121">
        <f>SUM(AV69:AZ69)</f>
        <v>739627</v>
      </c>
      <c r="BB69" s="121">
        <v>0</v>
      </c>
      <c r="BC69" s="121">
        <f>BA69+BB69</f>
        <v>739627</v>
      </c>
      <c r="BD69" s="121">
        <f>AU69+BC69</f>
        <v>1618762</v>
      </c>
    </row>
    <row r="70" spans="1:56" s="73" customFormat="1" ht="20.100000000000001" customHeight="1" thickTop="1" thickBot="1" x14ac:dyDescent="0.3">
      <c r="A70" s="137"/>
      <c r="B70" s="176" t="s">
        <v>136</v>
      </c>
      <c r="C70" s="177"/>
      <c r="D70" s="177"/>
      <c r="E70" s="177"/>
      <c r="F70" s="178"/>
      <c r="G70" s="71"/>
      <c r="H70" s="116">
        <f>H67+H68+H69</f>
        <v>493211</v>
      </c>
      <c r="I70" s="116">
        <f t="shared" ref="I70:BD70" si="26">I67+I68+I69</f>
        <v>603715</v>
      </c>
      <c r="J70" s="116">
        <f t="shared" si="26"/>
        <v>910949</v>
      </c>
      <c r="K70" s="116">
        <f t="shared" si="26"/>
        <v>431768</v>
      </c>
      <c r="L70" s="116">
        <f t="shared" si="26"/>
        <v>1403443</v>
      </c>
      <c r="M70" s="116">
        <f t="shared" si="26"/>
        <v>1124088</v>
      </c>
      <c r="N70" s="116">
        <f t="shared" si="26"/>
        <v>522842</v>
      </c>
      <c r="O70" s="116">
        <f t="shared" si="26"/>
        <v>412155</v>
      </c>
      <c r="P70" s="116">
        <f t="shared" si="26"/>
        <v>445590</v>
      </c>
      <c r="Q70" s="116">
        <f t="shared" si="26"/>
        <v>1100774</v>
      </c>
      <c r="R70" s="116">
        <f t="shared" si="26"/>
        <v>1243744</v>
      </c>
      <c r="S70" s="116">
        <f t="shared" si="26"/>
        <v>2030876</v>
      </c>
      <c r="T70" s="116">
        <f t="shared" si="26"/>
        <v>661523</v>
      </c>
      <c r="U70" s="116">
        <f t="shared" si="26"/>
        <v>804302</v>
      </c>
      <c r="V70" s="116">
        <f t="shared" si="26"/>
        <v>1425259</v>
      </c>
      <c r="W70" s="116">
        <f t="shared" si="26"/>
        <v>424686</v>
      </c>
      <c r="X70" s="116">
        <f t="shared" si="26"/>
        <v>1066525</v>
      </c>
      <c r="Y70" s="116">
        <f t="shared" si="26"/>
        <v>2051954</v>
      </c>
      <c r="Z70" s="116">
        <f t="shared" si="26"/>
        <v>648964</v>
      </c>
      <c r="AA70" s="116">
        <f t="shared" si="26"/>
        <v>1137410</v>
      </c>
      <c r="AB70" s="116">
        <f t="shared" si="26"/>
        <v>1250082</v>
      </c>
      <c r="AC70" s="116">
        <f t="shared" si="26"/>
        <v>393464</v>
      </c>
      <c r="AD70" s="116">
        <f t="shared" si="26"/>
        <v>369027</v>
      </c>
      <c r="AE70" s="116">
        <f t="shared" si="26"/>
        <v>587199</v>
      </c>
      <c r="AF70" s="116">
        <f t="shared" si="26"/>
        <v>355984</v>
      </c>
      <c r="AG70" s="116">
        <f t="shared" si="26"/>
        <v>245236</v>
      </c>
      <c r="AH70" s="116">
        <f t="shared" si="26"/>
        <v>844788</v>
      </c>
      <c r="AI70" s="116">
        <f t="shared" si="26"/>
        <v>673029</v>
      </c>
      <c r="AJ70" s="116">
        <f t="shared" si="26"/>
        <v>427742</v>
      </c>
      <c r="AK70" s="116">
        <f t="shared" si="26"/>
        <v>1511241</v>
      </c>
      <c r="AL70" s="116">
        <f t="shared" si="26"/>
        <v>724383</v>
      </c>
      <c r="AM70" s="116">
        <f t="shared" si="26"/>
        <v>436407</v>
      </c>
      <c r="AN70" s="116">
        <f t="shared" si="26"/>
        <v>566866</v>
      </c>
      <c r="AO70" s="116">
        <f t="shared" si="26"/>
        <v>328411</v>
      </c>
      <c r="AP70" s="116">
        <f t="shared" si="26"/>
        <v>1795796</v>
      </c>
      <c r="AQ70" s="116">
        <f t="shared" si="26"/>
        <v>741579</v>
      </c>
      <c r="AR70" s="116">
        <f t="shared" si="26"/>
        <v>418716</v>
      </c>
      <c r="AS70" s="116">
        <f t="shared" si="26"/>
        <v>369880</v>
      </c>
      <c r="AT70" s="116">
        <f t="shared" si="26"/>
        <v>920878</v>
      </c>
      <c r="AU70" s="116">
        <f t="shared" si="26"/>
        <v>31904486</v>
      </c>
      <c r="AV70" s="116">
        <f t="shared" si="26"/>
        <v>3602596</v>
      </c>
      <c r="AW70" s="116">
        <f t="shared" si="26"/>
        <v>5219586</v>
      </c>
      <c r="AX70" s="116">
        <f t="shared" si="26"/>
        <v>2526631</v>
      </c>
      <c r="AY70" s="116">
        <f t="shared" si="26"/>
        <v>2100311</v>
      </c>
      <c r="AZ70" s="116">
        <f t="shared" si="26"/>
        <v>4641451</v>
      </c>
      <c r="BA70" s="116">
        <f t="shared" si="26"/>
        <v>18090575</v>
      </c>
      <c r="BB70" s="116">
        <f t="shared" si="26"/>
        <v>21958072</v>
      </c>
      <c r="BC70" s="116">
        <f t="shared" si="26"/>
        <v>40048647</v>
      </c>
      <c r="BD70" s="116">
        <f t="shared" si="26"/>
        <v>71953133</v>
      </c>
    </row>
    <row r="71" spans="1:56" ht="13.5" thickTop="1" x14ac:dyDescent="0.2"/>
    <row r="73" spans="1:56" x14ac:dyDescent="0.2"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</row>
  </sheetData>
  <sheetProtection formatCells="0" formatColumns="0"/>
  <mergeCells count="9">
    <mergeCell ref="H1:AD1"/>
    <mergeCell ref="B70:F70"/>
    <mergeCell ref="BC2:BD2"/>
    <mergeCell ref="AE2:AF2"/>
    <mergeCell ref="B60:F60"/>
    <mergeCell ref="B67:F67"/>
    <mergeCell ref="B62:F62"/>
    <mergeCell ref="B59:F59"/>
    <mergeCell ref="A2:E2"/>
  </mergeCells>
  <printOptions horizontalCentered="1"/>
  <pageMargins left="0" right="0" top="0" bottom="0.15748031496062992" header="0.31496062992125984" footer="0.31496062992125984"/>
  <pageSetup paperSize="8" scale="57" fitToHeight="4" orientation="landscape" horizontalDpi="1200" verticalDpi="1200" r:id="rId1"/>
  <headerFooter alignWithMargins="0">
    <oddFooter>&amp;LПокрајински секретаријат за финансије&amp;RСтрана број &amp;P</oddFooter>
  </headerFooter>
  <colBreaks count="1" manualBreakCount="1">
    <brk id="32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D70"/>
  <sheetViews>
    <sheetView showZeros="0" zoomScale="90" zoomScaleNormal="90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I72" sqref="I72"/>
    </sheetView>
  </sheetViews>
  <sheetFormatPr defaultRowHeight="12.75" x14ac:dyDescent="0.2"/>
  <cols>
    <col min="1" max="1" width="3" style="5" bestFit="1" customWidth="1"/>
    <col min="2" max="2" width="2.85546875" style="5" bestFit="1" customWidth="1"/>
    <col min="3" max="3" width="5.5703125" style="5" bestFit="1" customWidth="1"/>
    <col min="4" max="4" width="2.85546875" style="5" bestFit="1" customWidth="1"/>
    <col min="5" max="5" width="8.85546875" style="38" bestFit="1" customWidth="1"/>
    <col min="6" max="6" width="58.28515625" style="39" customWidth="1"/>
    <col min="7" max="7" width="15" style="5" bestFit="1" customWidth="1"/>
    <col min="8" max="46" width="11.7109375" style="5" customWidth="1"/>
    <col min="47" max="47" width="11.140625" style="5" customWidth="1"/>
    <col min="48" max="52" width="11.7109375" style="5" customWidth="1"/>
    <col min="53" max="53" width="12.5703125" style="5" customWidth="1"/>
    <col min="54" max="54" width="11.7109375" style="5" customWidth="1"/>
    <col min="55" max="55" width="13.5703125" style="5" customWidth="1"/>
    <col min="56" max="56" width="13.7109375" style="5" customWidth="1"/>
    <col min="57" max="16384" width="9.140625" style="5"/>
  </cols>
  <sheetData>
    <row r="1" spans="1:56" ht="26.25" x14ac:dyDescent="0.2">
      <c r="H1" s="175" t="s">
        <v>202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</row>
    <row r="2" spans="1:56" ht="21" x14ac:dyDescent="0.35">
      <c r="A2" s="189" t="s">
        <v>201</v>
      </c>
      <c r="B2" s="189"/>
      <c r="C2" s="189"/>
      <c r="D2" s="189"/>
      <c r="E2" s="189"/>
      <c r="F2" s="3"/>
      <c r="G2" s="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</row>
    <row r="3" spans="1:56" ht="51" x14ac:dyDescent="0.2">
      <c r="A3" s="6"/>
      <c r="B3" s="6"/>
      <c r="C3" s="6"/>
      <c r="D3" s="6"/>
      <c r="E3" s="7" t="s">
        <v>70</v>
      </c>
      <c r="F3" s="7" t="s">
        <v>68</v>
      </c>
      <c r="G3" s="6" t="s">
        <v>137</v>
      </c>
      <c r="H3" s="83" t="s">
        <v>138</v>
      </c>
      <c r="I3" s="83" t="s">
        <v>139</v>
      </c>
      <c r="J3" s="83" t="s">
        <v>140</v>
      </c>
      <c r="K3" s="83" t="s">
        <v>141</v>
      </c>
      <c r="L3" s="84" t="s">
        <v>142</v>
      </c>
      <c r="M3" s="84" t="s">
        <v>143</v>
      </c>
      <c r="N3" s="84" t="s">
        <v>144</v>
      </c>
      <c r="O3" s="84" t="s">
        <v>145</v>
      </c>
      <c r="P3" s="83" t="s">
        <v>146</v>
      </c>
      <c r="Q3" s="83" t="s">
        <v>147</v>
      </c>
      <c r="R3" s="83" t="s">
        <v>148</v>
      </c>
      <c r="S3" s="83" t="s">
        <v>149</v>
      </c>
      <c r="T3" s="83" t="s">
        <v>150</v>
      </c>
      <c r="U3" s="83" t="s">
        <v>151</v>
      </c>
      <c r="V3" s="83" t="s">
        <v>152</v>
      </c>
      <c r="W3" s="83" t="s">
        <v>153</v>
      </c>
      <c r="X3" s="83" t="s">
        <v>154</v>
      </c>
      <c r="Y3" s="83" t="s">
        <v>155</v>
      </c>
      <c r="Z3" s="83" t="s">
        <v>156</v>
      </c>
      <c r="AA3" s="83" t="s">
        <v>157</v>
      </c>
      <c r="AB3" s="83" t="s">
        <v>158</v>
      </c>
      <c r="AC3" s="84" t="s">
        <v>159</v>
      </c>
      <c r="AD3" s="84" t="s">
        <v>160</v>
      </c>
      <c r="AE3" s="84" t="s">
        <v>161</v>
      </c>
      <c r="AF3" s="84" t="s">
        <v>162</v>
      </c>
      <c r="AG3" s="83" t="s">
        <v>163</v>
      </c>
      <c r="AH3" s="83" t="s">
        <v>164</v>
      </c>
      <c r="AI3" s="83" t="s">
        <v>165</v>
      </c>
      <c r="AJ3" s="83" t="s">
        <v>166</v>
      </c>
      <c r="AK3" s="83" t="s">
        <v>167</v>
      </c>
      <c r="AL3" s="83" t="s">
        <v>168</v>
      </c>
      <c r="AM3" s="83" t="s">
        <v>169</v>
      </c>
      <c r="AN3" s="83" t="s">
        <v>170</v>
      </c>
      <c r="AO3" s="84" t="s">
        <v>171</v>
      </c>
      <c r="AP3" s="84" t="s">
        <v>172</v>
      </c>
      <c r="AQ3" s="83" t="s">
        <v>173</v>
      </c>
      <c r="AR3" s="83" t="s">
        <v>174</v>
      </c>
      <c r="AS3" s="83" t="s">
        <v>175</v>
      </c>
      <c r="AT3" s="83" t="s">
        <v>176</v>
      </c>
      <c r="AU3" s="82" t="s">
        <v>177</v>
      </c>
      <c r="AV3" s="83" t="s">
        <v>178</v>
      </c>
      <c r="AW3" s="83" t="s">
        <v>179</v>
      </c>
      <c r="AX3" s="83" t="s">
        <v>180</v>
      </c>
      <c r="AY3" s="84" t="s">
        <v>181</v>
      </c>
      <c r="AZ3" s="83" t="s">
        <v>182</v>
      </c>
      <c r="BA3" s="82" t="s">
        <v>183</v>
      </c>
      <c r="BB3" s="84" t="s">
        <v>184</v>
      </c>
      <c r="BC3" s="82" t="s">
        <v>185</v>
      </c>
      <c r="BD3" s="82" t="s">
        <v>186</v>
      </c>
    </row>
    <row r="4" spans="1:56" ht="13.5" thickBot="1" x14ac:dyDescent="0.25">
      <c r="A4" s="41"/>
      <c r="B4" s="41"/>
      <c r="C4" s="41"/>
      <c r="D4" s="41"/>
      <c r="E4" s="42"/>
      <c r="F4" s="43"/>
      <c r="G4" s="41"/>
      <c r="H4" s="44">
        <v>1</v>
      </c>
      <c r="I4" s="44">
        <v>2</v>
      </c>
      <c r="J4" s="44">
        <v>3</v>
      </c>
      <c r="K4" s="44">
        <v>4</v>
      </c>
      <c r="L4" s="44">
        <v>5</v>
      </c>
      <c r="M4" s="44">
        <v>6</v>
      </c>
      <c r="N4" s="44">
        <v>7</v>
      </c>
      <c r="O4" s="44">
        <v>8</v>
      </c>
      <c r="P4" s="44">
        <v>9</v>
      </c>
      <c r="Q4" s="44">
        <v>10</v>
      </c>
      <c r="R4" s="44">
        <v>11</v>
      </c>
      <c r="S4" s="44">
        <v>12</v>
      </c>
      <c r="T4" s="44">
        <v>13</v>
      </c>
      <c r="U4" s="44">
        <v>14</v>
      </c>
      <c r="V4" s="44">
        <v>15</v>
      </c>
      <c r="W4" s="44">
        <v>16</v>
      </c>
      <c r="X4" s="44">
        <v>17</v>
      </c>
      <c r="Y4" s="44">
        <v>18</v>
      </c>
      <c r="Z4" s="44">
        <v>19</v>
      </c>
      <c r="AA4" s="44">
        <v>20</v>
      </c>
      <c r="AB4" s="44">
        <v>21</v>
      </c>
      <c r="AC4" s="44">
        <v>22</v>
      </c>
      <c r="AD4" s="44">
        <v>23</v>
      </c>
      <c r="AE4" s="44">
        <v>24</v>
      </c>
      <c r="AF4" s="44">
        <v>25</v>
      </c>
      <c r="AG4" s="44">
        <v>26</v>
      </c>
      <c r="AH4" s="44">
        <v>27</v>
      </c>
      <c r="AI4" s="44">
        <v>28</v>
      </c>
      <c r="AJ4" s="44">
        <v>29</v>
      </c>
      <c r="AK4" s="44">
        <v>30</v>
      </c>
      <c r="AL4" s="44">
        <v>31</v>
      </c>
      <c r="AM4" s="44">
        <v>32</v>
      </c>
      <c r="AN4" s="44">
        <v>33</v>
      </c>
      <c r="AO4" s="44">
        <v>34</v>
      </c>
      <c r="AP4" s="44">
        <v>35</v>
      </c>
      <c r="AQ4" s="44">
        <v>36</v>
      </c>
      <c r="AR4" s="44">
        <v>37</v>
      </c>
      <c r="AS4" s="44">
        <v>38</v>
      </c>
      <c r="AT4" s="44">
        <v>39</v>
      </c>
      <c r="AU4" s="44" t="s">
        <v>0</v>
      </c>
      <c r="AV4" s="44">
        <v>1</v>
      </c>
      <c r="AW4" s="44">
        <v>2</v>
      </c>
      <c r="AX4" s="44">
        <v>3</v>
      </c>
      <c r="AY4" s="44">
        <v>4</v>
      </c>
      <c r="AZ4" s="44">
        <v>5</v>
      </c>
      <c r="BA4" s="44"/>
      <c r="BB4" s="44">
        <v>6</v>
      </c>
      <c r="BC4" s="44" t="s">
        <v>43</v>
      </c>
      <c r="BD4" s="44" t="s">
        <v>13</v>
      </c>
    </row>
    <row r="5" spans="1:56" ht="15.75" thickBot="1" x14ac:dyDescent="0.3">
      <c r="A5" s="46" t="s">
        <v>71</v>
      </c>
      <c r="B5" s="47"/>
      <c r="C5" s="47"/>
      <c r="D5" s="47"/>
      <c r="E5" s="48"/>
      <c r="F5" s="49" t="s">
        <v>74</v>
      </c>
      <c r="G5" s="46"/>
      <c r="H5" s="139">
        <v>0.62739999999999996</v>
      </c>
      <c r="I5" s="139">
        <v>0.38600000000000001</v>
      </c>
      <c r="J5" s="139">
        <v>0.61060000000000003</v>
      </c>
      <c r="K5" s="139">
        <v>0.41710000000000003</v>
      </c>
      <c r="L5" s="139">
        <v>0.64080000000000004</v>
      </c>
      <c r="M5" s="139">
        <v>0.57969999999999999</v>
      </c>
      <c r="N5" s="139">
        <v>0.47739999999999999</v>
      </c>
      <c r="O5" s="139">
        <v>0.377</v>
      </c>
      <c r="P5" s="139">
        <v>0.61670000000000003</v>
      </c>
      <c r="Q5" s="139">
        <v>0.53690000000000004</v>
      </c>
      <c r="R5" s="139">
        <v>0.61460000000000004</v>
      </c>
      <c r="S5" s="139">
        <v>0.68110000000000004</v>
      </c>
      <c r="T5" s="139">
        <v>0.53380000000000005</v>
      </c>
      <c r="U5" s="139">
        <v>0.36630000000000001</v>
      </c>
      <c r="V5" s="139">
        <v>0.5927</v>
      </c>
      <c r="W5" s="139">
        <v>0.33139999999999997</v>
      </c>
      <c r="X5" s="139">
        <v>0.35780000000000001</v>
      </c>
      <c r="Y5" s="139">
        <v>0.53129999999999999</v>
      </c>
      <c r="Z5" s="139">
        <v>0.46500000000000002</v>
      </c>
      <c r="AA5" s="139">
        <v>0.50039999999999996</v>
      </c>
      <c r="AB5" s="139">
        <v>0.55169999999999997</v>
      </c>
      <c r="AC5" s="139">
        <v>0.50790000000000002</v>
      </c>
      <c r="AD5" s="139">
        <v>0.4335</v>
      </c>
      <c r="AE5" s="139">
        <v>0.54879999999999995</v>
      </c>
      <c r="AF5" s="139">
        <v>0.40920000000000001</v>
      </c>
      <c r="AG5" s="139">
        <v>0.46870000000000001</v>
      </c>
      <c r="AH5" s="139">
        <v>0.44319999999999998</v>
      </c>
      <c r="AI5" s="139">
        <v>0.66039999999999999</v>
      </c>
      <c r="AJ5" s="139">
        <v>0.30809999999999998</v>
      </c>
      <c r="AK5" s="139">
        <v>0.55859999999999999</v>
      </c>
      <c r="AL5" s="139">
        <v>0.64319999999999999</v>
      </c>
      <c r="AM5" s="139">
        <v>0.39500000000000002</v>
      </c>
      <c r="AN5" s="139">
        <v>0.35720000000000002</v>
      </c>
      <c r="AO5" s="139">
        <v>0.56979999999999997</v>
      </c>
      <c r="AP5" s="139">
        <v>0.67610000000000003</v>
      </c>
      <c r="AQ5" s="139">
        <v>0.60680000000000001</v>
      </c>
      <c r="AR5" s="139">
        <v>0.47939999999999999</v>
      </c>
      <c r="AS5" s="139">
        <v>0.3705</v>
      </c>
      <c r="AT5" s="139">
        <v>0.59109999999999996</v>
      </c>
      <c r="AU5" s="139">
        <v>0.5413</v>
      </c>
      <c r="AV5" s="139">
        <v>0.66769999999999996</v>
      </c>
      <c r="AW5" s="139">
        <v>0.65980000000000005</v>
      </c>
      <c r="AX5" s="139">
        <v>0.56489999999999996</v>
      </c>
      <c r="AY5" s="139">
        <v>0.65659999999999996</v>
      </c>
      <c r="AZ5" s="139">
        <v>0.64029999999999998</v>
      </c>
      <c r="BA5" s="139">
        <v>0.64339999999999997</v>
      </c>
      <c r="BB5" s="139">
        <v>0.63009999999999999</v>
      </c>
      <c r="BC5" s="139">
        <v>0.63680000000000003</v>
      </c>
      <c r="BD5" s="139">
        <v>0.59160000000000001</v>
      </c>
    </row>
    <row r="6" spans="1:56" s="73" customFormat="1" ht="20.100000000000001" customHeight="1" x14ac:dyDescent="0.25">
      <c r="A6" s="45" t="s">
        <v>0</v>
      </c>
      <c r="B6" s="124"/>
      <c r="C6" s="124"/>
      <c r="D6" s="124"/>
      <c r="E6" s="125"/>
      <c r="F6" s="45" t="s">
        <v>75</v>
      </c>
      <c r="G6" s="45"/>
      <c r="H6" s="140">
        <v>0.46679999999999999</v>
      </c>
      <c r="I6" s="140">
        <v>0.30449999999999999</v>
      </c>
      <c r="J6" s="140">
        <v>0.44900000000000001</v>
      </c>
      <c r="K6" s="140">
        <v>0.31929999999999997</v>
      </c>
      <c r="L6" s="140">
        <v>0.50770000000000004</v>
      </c>
      <c r="M6" s="140">
        <v>0.47099999999999997</v>
      </c>
      <c r="N6" s="140">
        <v>0.37569999999999998</v>
      </c>
      <c r="O6" s="140">
        <v>0.2949</v>
      </c>
      <c r="P6" s="140">
        <v>0.42820000000000003</v>
      </c>
      <c r="Q6" s="140">
        <v>0.40129999999999999</v>
      </c>
      <c r="R6" s="140">
        <v>0.45700000000000002</v>
      </c>
      <c r="S6" s="140">
        <v>0.53869999999999996</v>
      </c>
      <c r="T6" s="140">
        <v>0.41930000000000001</v>
      </c>
      <c r="U6" s="140">
        <v>0.27050000000000002</v>
      </c>
      <c r="V6" s="140">
        <v>0.43070000000000003</v>
      </c>
      <c r="W6" s="140">
        <v>0.24129999999999999</v>
      </c>
      <c r="X6" s="140">
        <v>0.27129999999999999</v>
      </c>
      <c r="Y6" s="140">
        <v>0.41339999999999999</v>
      </c>
      <c r="Z6" s="140">
        <v>0.34010000000000001</v>
      </c>
      <c r="AA6" s="140">
        <v>0.38450000000000001</v>
      </c>
      <c r="AB6" s="140">
        <v>0.44219999999999998</v>
      </c>
      <c r="AC6" s="140">
        <v>0.43159999999999998</v>
      </c>
      <c r="AD6" s="140">
        <v>0.33460000000000001</v>
      </c>
      <c r="AE6" s="140">
        <v>0.443</v>
      </c>
      <c r="AF6" s="140">
        <v>0.33210000000000001</v>
      </c>
      <c r="AG6" s="140">
        <v>0.39860000000000001</v>
      </c>
      <c r="AH6" s="140">
        <v>0.35199999999999998</v>
      </c>
      <c r="AI6" s="140">
        <v>0.40939999999999999</v>
      </c>
      <c r="AJ6" s="140">
        <v>0.2457</v>
      </c>
      <c r="AK6" s="140">
        <v>0.41089999999999999</v>
      </c>
      <c r="AL6" s="140">
        <v>0.49940000000000001</v>
      </c>
      <c r="AM6" s="140">
        <v>0.2999</v>
      </c>
      <c r="AN6" s="140">
        <v>0.24399999999999999</v>
      </c>
      <c r="AO6" s="140">
        <v>0.46510000000000001</v>
      </c>
      <c r="AP6" s="140">
        <v>0.50190000000000001</v>
      </c>
      <c r="AQ6" s="140">
        <v>0.50860000000000005</v>
      </c>
      <c r="AR6" s="140">
        <v>0.34200000000000003</v>
      </c>
      <c r="AS6" s="140">
        <v>0.33</v>
      </c>
      <c r="AT6" s="140">
        <v>0.45979999999999999</v>
      </c>
      <c r="AU6" s="140">
        <v>0.41460000000000002</v>
      </c>
      <c r="AV6" s="140">
        <v>0.53129999999999999</v>
      </c>
      <c r="AW6" s="140">
        <v>0.46820000000000001</v>
      </c>
      <c r="AX6" s="140">
        <v>0.45700000000000002</v>
      </c>
      <c r="AY6" s="140">
        <v>0.53910000000000002</v>
      </c>
      <c r="AZ6" s="140">
        <v>0.45660000000000001</v>
      </c>
      <c r="BA6" s="140">
        <v>0.48549999999999999</v>
      </c>
      <c r="BB6" s="140">
        <v>0.4713</v>
      </c>
      <c r="BC6" s="140">
        <v>0.47839999999999999</v>
      </c>
      <c r="BD6" s="140">
        <v>0.44819999999999999</v>
      </c>
    </row>
    <row r="7" spans="1:56" ht="15.6" customHeight="1" x14ac:dyDescent="0.25">
      <c r="A7" s="9"/>
      <c r="B7" s="10" t="s">
        <v>1</v>
      </c>
      <c r="C7" s="9"/>
      <c r="D7" s="9"/>
      <c r="E7" s="8">
        <v>1</v>
      </c>
      <c r="F7" s="11" t="s">
        <v>76</v>
      </c>
      <c r="G7" s="12" t="s">
        <v>2</v>
      </c>
      <c r="H7" s="141">
        <v>0.28320000000000001</v>
      </c>
      <c r="I7" s="141">
        <v>0.246</v>
      </c>
      <c r="J7" s="141">
        <v>0.25629999999999997</v>
      </c>
      <c r="K7" s="142">
        <v>0.18890000000000001</v>
      </c>
      <c r="L7" s="142">
        <v>0.43219999999999997</v>
      </c>
      <c r="M7" s="141">
        <v>0.31119999999999998</v>
      </c>
      <c r="N7" s="141">
        <v>0.26690000000000003</v>
      </c>
      <c r="O7" s="142">
        <v>0.2336</v>
      </c>
      <c r="P7" s="141">
        <v>0.35580000000000001</v>
      </c>
      <c r="Q7" s="142">
        <v>0.32679999999999998</v>
      </c>
      <c r="R7" s="142">
        <v>0.37459999999999999</v>
      </c>
      <c r="S7" s="141">
        <v>0.38340000000000002</v>
      </c>
      <c r="T7" s="141">
        <v>0.33929999999999999</v>
      </c>
      <c r="U7" s="142">
        <v>0.18410000000000001</v>
      </c>
      <c r="V7" s="141">
        <v>0.33800000000000002</v>
      </c>
      <c r="W7" s="141">
        <v>0.184</v>
      </c>
      <c r="X7" s="141">
        <v>0.20250000000000001</v>
      </c>
      <c r="Y7" s="141">
        <v>0.33019999999999999</v>
      </c>
      <c r="Z7" s="141">
        <v>0.23250000000000001</v>
      </c>
      <c r="AA7" s="141">
        <v>0.29470000000000002</v>
      </c>
      <c r="AB7" s="141">
        <v>0.30730000000000002</v>
      </c>
      <c r="AC7" s="141">
        <v>0.28949999999999998</v>
      </c>
      <c r="AD7" s="141">
        <v>0.19719999999999999</v>
      </c>
      <c r="AE7" s="141">
        <v>0.29430000000000001</v>
      </c>
      <c r="AF7" s="141">
        <v>0.27489999999999998</v>
      </c>
      <c r="AG7" s="141">
        <v>0.33439999999999998</v>
      </c>
      <c r="AH7" s="141">
        <v>0.28129999999999999</v>
      </c>
      <c r="AI7" s="143">
        <v>0.2959</v>
      </c>
      <c r="AJ7" s="141">
        <v>0.1898</v>
      </c>
      <c r="AK7" s="141">
        <v>0.33160000000000001</v>
      </c>
      <c r="AL7" s="141">
        <v>0.38590000000000002</v>
      </c>
      <c r="AM7" s="141">
        <v>0.22239999999999999</v>
      </c>
      <c r="AN7" s="141">
        <v>0.1958</v>
      </c>
      <c r="AO7" s="141">
        <v>0.37990000000000002</v>
      </c>
      <c r="AP7" s="141">
        <v>0.39229999999999998</v>
      </c>
      <c r="AQ7" s="141">
        <v>0.42599999999999999</v>
      </c>
      <c r="AR7" s="141">
        <v>0.28799999999999998</v>
      </c>
      <c r="AS7" s="141">
        <v>0.21929999999999999</v>
      </c>
      <c r="AT7" s="141">
        <v>0.30859999999999999</v>
      </c>
      <c r="AU7" s="141">
        <v>0.31219999999999998</v>
      </c>
      <c r="AV7" s="141">
        <v>0.44700000000000001</v>
      </c>
      <c r="AW7" s="141">
        <v>0.3926</v>
      </c>
      <c r="AX7" s="141">
        <v>0.37980000000000003</v>
      </c>
      <c r="AY7" s="141">
        <v>0.42609999999999998</v>
      </c>
      <c r="AZ7" s="141">
        <v>0.37440000000000001</v>
      </c>
      <c r="BA7" s="141">
        <v>0.40179999999999999</v>
      </c>
      <c r="BB7" s="141">
        <v>0.38550000000000001</v>
      </c>
      <c r="BC7" s="141">
        <v>0.39369999999999999</v>
      </c>
      <c r="BD7" s="141">
        <v>0.35510000000000003</v>
      </c>
    </row>
    <row r="8" spans="1:56" ht="15.6" customHeight="1" x14ac:dyDescent="0.25">
      <c r="A8" s="9"/>
      <c r="B8" s="10" t="s">
        <v>3</v>
      </c>
      <c r="C8" s="9"/>
      <c r="D8" s="9"/>
      <c r="E8" s="8">
        <v>2</v>
      </c>
      <c r="F8" s="11" t="s">
        <v>190</v>
      </c>
      <c r="G8" s="12" t="s">
        <v>4</v>
      </c>
      <c r="H8" s="141">
        <v>3.4299999999999997E-2</v>
      </c>
      <c r="I8" s="141">
        <v>1.8200000000000001E-2</v>
      </c>
      <c r="J8" s="141">
        <v>1.2E-2</v>
      </c>
      <c r="K8" s="142">
        <v>1.6299999999999999E-2</v>
      </c>
      <c r="L8" s="142">
        <v>1.7100000000000001E-2</v>
      </c>
      <c r="M8" s="141">
        <v>1.6400000000000001E-2</v>
      </c>
      <c r="N8" s="141">
        <v>2.0400000000000001E-2</v>
      </c>
      <c r="O8" s="142">
        <v>2.2100000000000002E-2</v>
      </c>
      <c r="P8" s="141">
        <v>2.41E-2</v>
      </c>
      <c r="Q8" s="142">
        <v>2.06E-2</v>
      </c>
      <c r="R8" s="142">
        <v>1.83E-2</v>
      </c>
      <c r="S8" s="141">
        <v>2.1499999999999998E-2</v>
      </c>
      <c r="T8" s="141">
        <v>2.3699999999999999E-2</v>
      </c>
      <c r="U8" s="142">
        <v>2.12E-2</v>
      </c>
      <c r="V8" s="141">
        <v>3.39E-2</v>
      </c>
      <c r="W8" s="141">
        <v>1.7999999999999999E-2</v>
      </c>
      <c r="X8" s="141">
        <v>1.2699999999999999E-2</v>
      </c>
      <c r="Y8" s="141">
        <v>1.7899999999999999E-2</v>
      </c>
      <c r="Z8" s="141">
        <v>7.2700000000000001E-2</v>
      </c>
      <c r="AA8" s="141">
        <v>1.55E-2</v>
      </c>
      <c r="AB8" s="141">
        <v>1.9800000000000002E-2</v>
      </c>
      <c r="AC8" s="141">
        <v>9.5999999999999992E-3</v>
      </c>
      <c r="AD8" s="141">
        <v>1.4999999999999999E-2</v>
      </c>
      <c r="AE8" s="141">
        <v>1.52E-2</v>
      </c>
      <c r="AF8" s="141">
        <v>9.7000000000000003E-3</v>
      </c>
      <c r="AG8" s="141">
        <v>2.0299999999999999E-2</v>
      </c>
      <c r="AH8" s="141">
        <v>1.2800000000000001E-2</v>
      </c>
      <c r="AI8" s="143">
        <v>1.6799999999999999E-2</v>
      </c>
      <c r="AJ8" s="141">
        <v>1.5900000000000001E-2</v>
      </c>
      <c r="AK8" s="141">
        <v>2.23E-2</v>
      </c>
      <c r="AL8" s="141">
        <v>2.0299999999999999E-2</v>
      </c>
      <c r="AM8" s="141">
        <v>9.4999999999999998E-3</v>
      </c>
      <c r="AN8" s="141">
        <v>1.67E-2</v>
      </c>
      <c r="AO8" s="141">
        <v>2.24E-2</v>
      </c>
      <c r="AP8" s="141">
        <v>4.2599999999999999E-2</v>
      </c>
      <c r="AQ8" s="141">
        <v>2.1000000000000001E-2</v>
      </c>
      <c r="AR8" s="141">
        <v>1.4800000000000001E-2</v>
      </c>
      <c r="AS8" s="141">
        <v>1.23E-2</v>
      </c>
      <c r="AT8" s="141">
        <v>1.8599999999999998E-2</v>
      </c>
      <c r="AU8" s="141">
        <v>2.1499999999999998E-2</v>
      </c>
      <c r="AV8" s="141">
        <v>1.49E-2</v>
      </c>
      <c r="AW8" s="141">
        <v>3.0200000000000001E-2</v>
      </c>
      <c r="AX8" s="141">
        <v>1.7600000000000001E-2</v>
      </c>
      <c r="AY8" s="141">
        <v>2.81E-2</v>
      </c>
      <c r="AZ8" s="141">
        <v>1.9E-2</v>
      </c>
      <c r="BA8" s="141">
        <v>2.2100000000000002E-2</v>
      </c>
      <c r="BB8" s="141">
        <v>2.12E-2</v>
      </c>
      <c r="BC8" s="141">
        <v>2.1600000000000001E-2</v>
      </c>
      <c r="BD8" s="141">
        <v>2.1600000000000001E-2</v>
      </c>
    </row>
    <row r="9" spans="1:56" ht="15.6" customHeight="1" x14ac:dyDescent="0.25">
      <c r="A9" s="9"/>
      <c r="B9" s="10" t="s">
        <v>5</v>
      </c>
      <c r="C9" s="9"/>
      <c r="D9" s="9"/>
      <c r="E9" s="8">
        <v>3</v>
      </c>
      <c r="F9" s="11" t="s">
        <v>77</v>
      </c>
      <c r="G9" s="12" t="s">
        <v>6</v>
      </c>
      <c r="H9" s="141">
        <v>3.9399999999999998E-2</v>
      </c>
      <c r="I9" s="141">
        <v>1.23E-2</v>
      </c>
      <c r="J9" s="141">
        <v>1.7299999999999999E-2</v>
      </c>
      <c r="K9" s="142">
        <v>6.7000000000000002E-3</v>
      </c>
      <c r="L9" s="142">
        <v>1.1900000000000001E-2</v>
      </c>
      <c r="M9" s="141">
        <v>1.9900000000000001E-2</v>
      </c>
      <c r="N9" s="141">
        <v>1.23E-2</v>
      </c>
      <c r="O9" s="142">
        <v>1.01E-2</v>
      </c>
      <c r="P9" s="141">
        <v>1.09E-2</v>
      </c>
      <c r="Q9" s="142">
        <v>2.3800000000000002E-2</v>
      </c>
      <c r="R9" s="142">
        <v>1.38E-2</v>
      </c>
      <c r="S9" s="141">
        <v>1.2200000000000001E-2</v>
      </c>
      <c r="T9" s="141">
        <v>1.14E-2</v>
      </c>
      <c r="U9" s="142">
        <v>1.09E-2</v>
      </c>
      <c r="V9" s="141">
        <v>3.04E-2</v>
      </c>
      <c r="W9" s="141">
        <v>1.0200000000000001E-2</v>
      </c>
      <c r="X9" s="141">
        <v>1.11E-2</v>
      </c>
      <c r="Y9" s="141">
        <v>2.06E-2</v>
      </c>
      <c r="Z9" s="141">
        <v>1.0500000000000001E-2</v>
      </c>
      <c r="AA9" s="141">
        <v>9.7999999999999997E-3</v>
      </c>
      <c r="AB9" s="141">
        <v>1.3599999999999999E-2</v>
      </c>
      <c r="AC9" s="141">
        <v>2.6499999999999999E-2</v>
      </c>
      <c r="AD9" s="141">
        <v>2.2200000000000001E-2</v>
      </c>
      <c r="AE9" s="141">
        <v>1.4200000000000001E-2</v>
      </c>
      <c r="AF9" s="141">
        <v>1.66E-2</v>
      </c>
      <c r="AG9" s="141">
        <v>1.06E-2</v>
      </c>
      <c r="AH9" s="141">
        <v>1.8700000000000001E-2</v>
      </c>
      <c r="AI9" s="143">
        <v>6.13E-2</v>
      </c>
      <c r="AJ9" s="141">
        <v>1.6299999999999999E-2</v>
      </c>
      <c r="AK9" s="141">
        <v>1.9099999999999999E-2</v>
      </c>
      <c r="AL9" s="141">
        <v>1.8599999999999998E-2</v>
      </c>
      <c r="AM9" s="141">
        <v>1.35E-2</v>
      </c>
      <c r="AN9" s="141">
        <v>5.8999999999999999E-3</v>
      </c>
      <c r="AO9" s="141">
        <v>2.2800000000000001E-2</v>
      </c>
      <c r="AP9" s="141">
        <v>3.2500000000000001E-2</v>
      </c>
      <c r="AQ9" s="141">
        <v>2.58E-2</v>
      </c>
      <c r="AR9" s="141">
        <v>1.1599999999999999E-2</v>
      </c>
      <c r="AS9" s="141">
        <v>9.4999999999999998E-3</v>
      </c>
      <c r="AT9" s="141">
        <v>2.1899999999999999E-2</v>
      </c>
      <c r="AU9" s="141">
        <v>1.8499999999999999E-2</v>
      </c>
      <c r="AV9" s="141">
        <v>1.55E-2</v>
      </c>
      <c r="AW9" s="141">
        <v>1.5100000000000001E-2</v>
      </c>
      <c r="AX9" s="141">
        <v>2.0199999999999999E-2</v>
      </c>
      <c r="AY9" s="141">
        <v>0.03</v>
      </c>
      <c r="AZ9" s="141">
        <v>2.3800000000000002E-2</v>
      </c>
      <c r="BA9" s="141">
        <v>1.9900000000000001E-2</v>
      </c>
      <c r="BB9" s="141">
        <v>2.1399999999999999E-2</v>
      </c>
      <c r="BC9" s="141">
        <v>2.07E-2</v>
      </c>
      <c r="BD9" s="141">
        <v>1.9599999999999999E-2</v>
      </c>
    </row>
    <row r="10" spans="1:56" ht="15.6" customHeight="1" x14ac:dyDescent="0.25">
      <c r="A10" s="9"/>
      <c r="B10" s="10" t="s">
        <v>7</v>
      </c>
      <c r="C10" s="9"/>
      <c r="D10" s="9"/>
      <c r="E10" s="8">
        <v>4</v>
      </c>
      <c r="F10" s="11" t="s">
        <v>78</v>
      </c>
      <c r="G10" s="12" t="s">
        <v>8</v>
      </c>
      <c r="H10" s="141">
        <v>1E-4</v>
      </c>
      <c r="I10" s="141">
        <v>0</v>
      </c>
      <c r="J10" s="141">
        <v>4.0000000000000002E-4</v>
      </c>
      <c r="K10" s="142">
        <v>2.9999999999999997E-4</v>
      </c>
      <c r="L10" s="142">
        <v>4.0000000000000002E-4</v>
      </c>
      <c r="M10" s="141">
        <v>1E-4</v>
      </c>
      <c r="N10" s="141">
        <v>1E-4</v>
      </c>
      <c r="O10" s="142">
        <v>0</v>
      </c>
      <c r="P10" s="141">
        <v>1E-4</v>
      </c>
      <c r="Q10" s="142">
        <v>1E-4</v>
      </c>
      <c r="R10" s="142">
        <v>2.0000000000000001E-4</v>
      </c>
      <c r="S10" s="141">
        <v>2.0000000000000001E-4</v>
      </c>
      <c r="T10" s="141">
        <v>0</v>
      </c>
      <c r="U10" s="142">
        <v>1E-4</v>
      </c>
      <c r="V10" s="141">
        <v>4.0000000000000002E-4</v>
      </c>
      <c r="W10" s="141">
        <v>0</v>
      </c>
      <c r="X10" s="141">
        <v>0</v>
      </c>
      <c r="Y10" s="141">
        <v>1E-4</v>
      </c>
      <c r="Z10" s="141">
        <v>0</v>
      </c>
      <c r="AA10" s="141">
        <v>1E-4</v>
      </c>
      <c r="AB10" s="141">
        <v>0</v>
      </c>
      <c r="AC10" s="141">
        <v>0</v>
      </c>
      <c r="AD10" s="141">
        <v>2.0000000000000001E-4</v>
      </c>
      <c r="AE10" s="141">
        <v>2.9999999999999997E-4</v>
      </c>
      <c r="AF10" s="141">
        <v>4.0000000000000002E-4</v>
      </c>
      <c r="AG10" s="141">
        <v>0</v>
      </c>
      <c r="AH10" s="141">
        <v>0</v>
      </c>
      <c r="AI10" s="143">
        <v>0</v>
      </c>
      <c r="AJ10" s="141">
        <v>1E-4</v>
      </c>
      <c r="AK10" s="141">
        <v>1E-4</v>
      </c>
      <c r="AL10" s="141">
        <v>0</v>
      </c>
      <c r="AM10" s="141">
        <v>0</v>
      </c>
      <c r="AN10" s="141">
        <v>1E-4</v>
      </c>
      <c r="AO10" s="141">
        <v>0</v>
      </c>
      <c r="AP10" s="141">
        <v>2.0000000000000001E-4</v>
      </c>
      <c r="AQ10" s="141">
        <v>0</v>
      </c>
      <c r="AR10" s="141">
        <v>0</v>
      </c>
      <c r="AS10" s="141">
        <v>1E-4</v>
      </c>
      <c r="AT10" s="141">
        <v>1E-4</v>
      </c>
      <c r="AU10" s="141">
        <v>1E-4</v>
      </c>
      <c r="AV10" s="141">
        <v>2.0000000000000001E-4</v>
      </c>
      <c r="AW10" s="141">
        <v>0</v>
      </c>
      <c r="AX10" s="141">
        <v>1E-4</v>
      </c>
      <c r="AY10" s="141">
        <v>1E-4</v>
      </c>
      <c r="AZ10" s="141">
        <v>1E-4</v>
      </c>
      <c r="BA10" s="141">
        <v>1E-4</v>
      </c>
      <c r="BB10" s="141">
        <v>1E-4</v>
      </c>
      <c r="BC10" s="141">
        <v>1E-4</v>
      </c>
      <c r="BD10" s="141">
        <v>1E-4</v>
      </c>
    </row>
    <row r="11" spans="1:56" ht="15.6" customHeight="1" x14ac:dyDescent="0.25">
      <c r="A11" s="9"/>
      <c r="B11" s="10" t="s">
        <v>9</v>
      </c>
      <c r="C11" s="9"/>
      <c r="D11" s="9"/>
      <c r="E11" s="8">
        <v>5</v>
      </c>
      <c r="F11" s="13" t="s">
        <v>79</v>
      </c>
      <c r="G11" s="12" t="s">
        <v>10</v>
      </c>
      <c r="H11" s="141">
        <v>8.6699999999999999E-2</v>
      </c>
      <c r="I11" s="141">
        <v>5.7999999999999996E-3</v>
      </c>
      <c r="J11" s="141">
        <v>0.13139999999999999</v>
      </c>
      <c r="K11" s="142">
        <v>3.6700000000000003E-2</v>
      </c>
      <c r="L11" s="142">
        <v>8.3000000000000001E-3</v>
      </c>
      <c r="M11" s="141">
        <v>9.5200000000000007E-2</v>
      </c>
      <c r="N11" s="141">
        <v>3.3399999999999999E-2</v>
      </c>
      <c r="O11" s="142">
        <v>1E-4</v>
      </c>
      <c r="P11" s="141">
        <v>1.8E-3</v>
      </c>
      <c r="Q11" s="142">
        <v>0</v>
      </c>
      <c r="R11" s="142">
        <v>0</v>
      </c>
      <c r="S11" s="141">
        <v>8.7400000000000005E-2</v>
      </c>
      <c r="T11" s="141">
        <v>2.0000000000000001E-4</v>
      </c>
      <c r="U11" s="142">
        <v>3.44E-2</v>
      </c>
      <c r="V11" s="141">
        <v>1.9E-3</v>
      </c>
      <c r="W11" s="141">
        <v>5.0000000000000001E-4</v>
      </c>
      <c r="X11" s="141">
        <v>2.0299999999999999E-2</v>
      </c>
      <c r="Y11" s="141">
        <v>1.41E-2</v>
      </c>
      <c r="Z11" s="141">
        <v>1.2999999999999999E-3</v>
      </c>
      <c r="AA11" s="141">
        <v>3.1699999999999999E-2</v>
      </c>
      <c r="AB11" s="141">
        <v>5.7700000000000001E-2</v>
      </c>
      <c r="AC11" s="141">
        <v>7.9100000000000004E-2</v>
      </c>
      <c r="AD11" s="141">
        <v>8.2900000000000001E-2</v>
      </c>
      <c r="AE11" s="141">
        <v>7.8200000000000006E-2</v>
      </c>
      <c r="AF11" s="141">
        <v>5.5999999999999999E-3</v>
      </c>
      <c r="AG11" s="141">
        <v>0</v>
      </c>
      <c r="AH11" s="141">
        <v>1.3899999999999999E-2</v>
      </c>
      <c r="AI11" s="143">
        <v>5.9999999999999995E-4</v>
      </c>
      <c r="AJ11" s="141">
        <v>6.9999999999999999E-4</v>
      </c>
      <c r="AK11" s="141">
        <v>1.2999999999999999E-3</v>
      </c>
      <c r="AL11" s="141">
        <v>2.0000000000000001E-4</v>
      </c>
      <c r="AM11" s="141">
        <v>3.7600000000000001E-2</v>
      </c>
      <c r="AN11" s="141">
        <v>1E-4</v>
      </c>
      <c r="AO11" s="141">
        <v>0</v>
      </c>
      <c r="AP11" s="141">
        <v>5.9999999999999995E-4</v>
      </c>
      <c r="AQ11" s="141">
        <v>2.9999999999999997E-4</v>
      </c>
      <c r="AR11" s="141">
        <v>0</v>
      </c>
      <c r="AS11" s="141">
        <v>5.91E-2</v>
      </c>
      <c r="AT11" s="141">
        <v>7.7499999999999999E-2</v>
      </c>
      <c r="AU11" s="141">
        <v>2.87E-2</v>
      </c>
      <c r="AV11" s="141">
        <v>1.3100000000000001E-2</v>
      </c>
      <c r="AW11" s="141">
        <v>0</v>
      </c>
      <c r="AX11" s="141">
        <v>0</v>
      </c>
      <c r="AY11" s="141">
        <v>1.4E-2</v>
      </c>
      <c r="AZ11" s="141">
        <v>1.5E-3</v>
      </c>
      <c r="BA11" s="141">
        <v>4.7999999999999996E-3</v>
      </c>
      <c r="BB11" s="141">
        <v>0</v>
      </c>
      <c r="BC11" s="141">
        <v>2.3999999999999998E-3</v>
      </c>
      <c r="BD11" s="141">
        <v>1.4800000000000001E-2</v>
      </c>
    </row>
    <row r="12" spans="1:56" ht="15.6" customHeight="1" x14ac:dyDescent="0.25">
      <c r="A12" s="9"/>
      <c r="B12" s="10" t="s">
        <v>11</v>
      </c>
      <c r="C12" s="9"/>
      <c r="D12" s="9"/>
      <c r="E12" s="8">
        <v>6</v>
      </c>
      <c r="F12" s="13" t="s">
        <v>80</v>
      </c>
      <c r="G12" s="12" t="s">
        <v>12</v>
      </c>
      <c r="H12" s="141">
        <v>2.3199999999999998E-2</v>
      </c>
      <c r="I12" s="141">
        <v>2.2200000000000001E-2</v>
      </c>
      <c r="J12" s="141">
        <v>3.15E-2</v>
      </c>
      <c r="K12" s="142">
        <v>7.0300000000000001E-2</v>
      </c>
      <c r="L12" s="142">
        <v>3.7900000000000003E-2</v>
      </c>
      <c r="M12" s="141">
        <v>2.8199999999999999E-2</v>
      </c>
      <c r="N12" s="141">
        <v>4.2500000000000003E-2</v>
      </c>
      <c r="O12" s="142">
        <v>2.9000000000000001E-2</v>
      </c>
      <c r="P12" s="141">
        <v>3.5499999999999997E-2</v>
      </c>
      <c r="Q12" s="142">
        <v>0.03</v>
      </c>
      <c r="R12" s="142">
        <v>5.0099999999999999E-2</v>
      </c>
      <c r="S12" s="141">
        <v>3.4099999999999998E-2</v>
      </c>
      <c r="T12" s="141">
        <v>4.4600000000000001E-2</v>
      </c>
      <c r="U12" s="142">
        <v>1.9699999999999999E-2</v>
      </c>
      <c r="V12" s="141">
        <v>2.5999999999999999E-2</v>
      </c>
      <c r="W12" s="141">
        <v>2.86E-2</v>
      </c>
      <c r="X12" s="141">
        <v>2.4799999999999999E-2</v>
      </c>
      <c r="Y12" s="141">
        <v>3.04E-2</v>
      </c>
      <c r="Z12" s="141">
        <v>2.3199999999999998E-2</v>
      </c>
      <c r="AA12" s="141">
        <v>3.2599999999999997E-2</v>
      </c>
      <c r="AB12" s="141">
        <v>4.3799999999999999E-2</v>
      </c>
      <c r="AC12" s="141">
        <v>2.69E-2</v>
      </c>
      <c r="AD12" s="141">
        <v>1.7100000000000001E-2</v>
      </c>
      <c r="AE12" s="141">
        <v>4.0899999999999999E-2</v>
      </c>
      <c r="AF12" s="141">
        <v>2.4899999999999999E-2</v>
      </c>
      <c r="AG12" s="141">
        <v>3.3300000000000003E-2</v>
      </c>
      <c r="AH12" s="141">
        <v>2.53E-2</v>
      </c>
      <c r="AI12" s="143">
        <v>3.4799999999999998E-2</v>
      </c>
      <c r="AJ12" s="141">
        <v>2.3E-2</v>
      </c>
      <c r="AK12" s="141">
        <v>3.6400000000000002E-2</v>
      </c>
      <c r="AL12" s="141">
        <v>7.4399999999999994E-2</v>
      </c>
      <c r="AM12" s="141">
        <v>1.7000000000000001E-2</v>
      </c>
      <c r="AN12" s="141">
        <v>2.5399999999999999E-2</v>
      </c>
      <c r="AO12" s="141">
        <v>0.04</v>
      </c>
      <c r="AP12" s="141">
        <v>3.3700000000000001E-2</v>
      </c>
      <c r="AQ12" s="141">
        <v>3.5499999999999997E-2</v>
      </c>
      <c r="AR12" s="141">
        <v>2.7699999999999999E-2</v>
      </c>
      <c r="AS12" s="141">
        <v>2.9700000000000001E-2</v>
      </c>
      <c r="AT12" s="141">
        <v>3.3099999999999997E-2</v>
      </c>
      <c r="AU12" s="141">
        <v>3.3500000000000002E-2</v>
      </c>
      <c r="AV12" s="141">
        <v>4.07E-2</v>
      </c>
      <c r="AW12" s="141">
        <v>3.0200000000000001E-2</v>
      </c>
      <c r="AX12" s="141">
        <v>3.9399999999999998E-2</v>
      </c>
      <c r="AY12" s="141">
        <v>4.07E-2</v>
      </c>
      <c r="AZ12" s="141">
        <v>3.7699999999999997E-2</v>
      </c>
      <c r="BA12" s="141">
        <v>3.6799999999999999E-2</v>
      </c>
      <c r="BB12" s="141">
        <v>4.3099999999999999E-2</v>
      </c>
      <c r="BC12" s="141">
        <v>3.9899999999999998E-2</v>
      </c>
      <c r="BD12" s="141">
        <v>3.6900000000000002E-2</v>
      </c>
    </row>
    <row r="13" spans="1:56" s="73" customFormat="1" ht="15.95" customHeight="1" x14ac:dyDescent="0.25">
      <c r="A13" s="14" t="s">
        <v>43</v>
      </c>
      <c r="B13" s="28"/>
      <c r="C13" s="19"/>
      <c r="D13" s="28"/>
      <c r="E13" s="29"/>
      <c r="F13" s="15" t="s">
        <v>81</v>
      </c>
      <c r="G13" s="16" t="s">
        <v>14</v>
      </c>
      <c r="H13" s="144">
        <v>9.3600000000000003E-2</v>
      </c>
      <c r="I13" s="144">
        <v>6.1600000000000002E-2</v>
      </c>
      <c r="J13" s="144">
        <v>6.7900000000000002E-2</v>
      </c>
      <c r="K13" s="144">
        <v>7.0599999999999996E-2</v>
      </c>
      <c r="L13" s="144">
        <v>7.6999999999999999E-2</v>
      </c>
      <c r="M13" s="144">
        <v>8.6199999999999999E-2</v>
      </c>
      <c r="N13" s="144">
        <v>6.93E-2</v>
      </c>
      <c r="O13" s="144">
        <v>6.5199999999999994E-2</v>
      </c>
      <c r="P13" s="144">
        <v>7.17E-2</v>
      </c>
      <c r="Q13" s="144">
        <v>9.4100000000000003E-2</v>
      </c>
      <c r="R13" s="144">
        <v>7.7799999999999994E-2</v>
      </c>
      <c r="S13" s="144">
        <v>9.1700000000000004E-2</v>
      </c>
      <c r="T13" s="144">
        <v>7.3300000000000004E-2</v>
      </c>
      <c r="U13" s="144">
        <v>7.7899999999999997E-2</v>
      </c>
      <c r="V13" s="144">
        <v>0.1153</v>
      </c>
      <c r="W13" s="144">
        <v>7.3499999999999996E-2</v>
      </c>
      <c r="X13" s="144">
        <v>5.8200000000000002E-2</v>
      </c>
      <c r="Y13" s="144">
        <v>8.5599999999999996E-2</v>
      </c>
      <c r="Z13" s="144">
        <v>8.8300000000000003E-2</v>
      </c>
      <c r="AA13" s="144">
        <v>7.8600000000000003E-2</v>
      </c>
      <c r="AB13" s="144">
        <v>6.54E-2</v>
      </c>
      <c r="AC13" s="144">
        <v>6.3399999999999998E-2</v>
      </c>
      <c r="AD13" s="144">
        <v>7.0499999999999993E-2</v>
      </c>
      <c r="AE13" s="144">
        <v>8.8300000000000003E-2</v>
      </c>
      <c r="AF13" s="144">
        <v>5.4800000000000001E-2</v>
      </c>
      <c r="AG13" s="144">
        <v>5.11E-2</v>
      </c>
      <c r="AH13" s="144">
        <v>6.6699999999999995E-2</v>
      </c>
      <c r="AI13" s="144">
        <v>0.20039999999999999</v>
      </c>
      <c r="AJ13" s="144">
        <v>4.2900000000000001E-2</v>
      </c>
      <c r="AK13" s="144">
        <v>9.6199999999999994E-2</v>
      </c>
      <c r="AL13" s="144">
        <v>8.9300000000000004E-2</v>
      </c>
      <c r="AM13" s="144">
        <v>6.6000000000000003E-2</v>
      </c>
      <c r="AN13" s="144">
        <v>8.9099999999999999E-2</v>
      </c>
      <c r="AO13" s="144">
        <v>7.7200000000000005E-2</v>
      </c>
      <c r="AP13" s="144">
        <v>0.1258</v>
      </c>
      <c r="AQ13" s="144">
        <v>7.7299999999999994E-2</v>
      </c>
      <c r="AR13" s="144">
        <v>0.1177</v>
      </c>
      <c r="AS13" s="144">
        <v>3.4599999999999999E-2</v>
      </c>
      <c r="AT13" s="144">
        <v>9.8100000000000007E-2</v>
      </c>
      <c r="AU13" s="144">
        <v>8.5699999999999998E-2</v>
      </c>
      <c r="AV13" s="144">
        <v>8.9200000000000002E-2</v>
      </c>
      <c r="AW13" s="144">
        <v>8.6900000000000005E-2</v>
      </c>
      <c r="AX13" s="144">
        <v>7.5999999999999998E-2</v>
      </c>
      <c r="AY13" s="144">
        <v>8.5099999999999995E-2</v>
      </c>
      <c r="AZ13" s="144">
        <v>0.14560000000000001</v>
      </c>
      <c r="BA13" s="144">
        <v>0.1008</v>
      </c>
      <c r="BB13" s="144">
        <v>0.1181</v>
      </c>
      <c r="BC13" s="144">
        <v>0.1095</v>
      </c>
      <c r="BD13" s="144">
        <v>9.8199999999999996E-2</v>
      </c>
    </row>
    <row r="14" spans="1:56" ht="15.6" customHeight="1" x14ac:dyDescent="0.25">
      <c r="A14" s="9"/>
      <c r="B14" s="9" t="s">
        <v>1</v>
      </c>
      <c r="C14" s="10"/>
      <c r="D14" s="9"/>
      <c r="E14" s="8">
        <v>7</v>
      </c>
      <c r="F14" s="13" t="s">
        <v>81</v>
      </c>
      <c r="G14" s="17" t="s">
        <v>15</v>
      </c>
      <c r="H14" s="141">
        <v>5.9200000000000003E-2</v>
      </c>
      <c r="I14" s="141">
        <v>3.6999999999999998E-2</v>
      </c>
      <c r="J14" s="141">
        <v>4.5699999999999998E-2</v>
      </c>
      <c r="K14" s="142">
        <v>3.6799999999999999E-2</v>
      </c>
      <c r="L14" s="142">
        <v>5.0700000000000002E-2</v>
      </c>
      <c r="M14" s="141">
        <v>4.0899999999999999E-2</v>
      </c>
      <c r="N14" s="141">
        <v>4.48E-2</v>
      </c>
      <c r="O14" s="142">
        <v>4.24E-2</v>
      </c>
      <c r="P14" s="141">
        <v>4.6699999999999998E-2</v>
      </c>
      <c r="Q14" s="142">
        <v>6.4799999999999996E-2</v>
      </c>
      <c r="R14" s="142">
        <v>4.2799999999999998E-2</v>
      </c>
      <c r="S14" s="141">
        <v>6.0299999999999999E-2</v>
      </c>
      <c r="T14" s="141">
        <v>2.1100000000000001E-2</v>
      </c>
      <c r="U14" s="142">
        <v>5.4899999999999997E-2</v>
      </c>
      <c r="V14" s="141">
        <v>8.3900000000000002E-2</v>
      </c>
      <c r="W14" s="141">
        <v>4.48E-2</v>
      </c>
      <c r="X14" s="141">
        <v>4.07E-2</v>
      </c>
      <c r="Y14" s="141">
        <v>6.6100000000000006E-2</v>
      </c>
      <c r="Z14" s="141">
        <v>4.4999999999999998E-2</v>
      </c>
      <c r="AA14" s="141">
        <v>4.9200000000000001E-2</v>
      </c>
      <c r="AB14" s="141">
        <v>3.2800000000000003E-2</v>
      </c>
      <c r="AC14" s="141">
        <v>3.0599999999999999E-2</v>
      </c>
      <c r="AD14" s="141">
        <v>3.5299999999999998E-2</v>
      </c>
      <c r="AE14" s="141">
        <v>6.2199999999999998E-2</v>
      </c>
      <c r="AF14" s="141">
        <v>3.6400000000000002E-2</v>
      </c>
      <c r="AG14" s="141">
        <v>2.1499999999999998E-2</v>
      </c>
      <c r="AH14" s="141">
        <v>4.5699999999999998E-2</v>
      </c>
      <c r="AI14" s="143">
        <v>0.1041</v>
      </c>
      <c r="AJ14" s="141">
        <v>2.8299999999999999E-2</v>
      </c>
      <c r="AK14" s="141">
        <v>6.0400000000000002E-2</v>
      </c>
      <c r="AL14" s="141">
        <v>5.6500000000000002E-2</v>
      </c>
      <c r="AM14" s="141">
        <v>2.8299999999999999E-2</v>
      </c>
      <c r="AN14" s="141">
        <v>4.9299999999999997E-2</v>
      </c>
      <c r="AO14" s="141">
        <v>3.6900000000000002E-2</v>
      </c>
      <c r="AP14" s="141">
        <v>7.3599999999999999E-2</v>
      </c>
      <c r="AQ14" s="141">
        <v>4.4699999999999997E-2</v>
      </c>
      <c r="AR14" s="141">
        <v>1.9099999999999999E-2</v>
      </c>
      <c r="AS14" s="141">
        <v>2.1399999999999999E-2</v>
      </c>
      <c r="AT14" s="141">
        <v>6.3299999999999995E-2</v>
      </c>
      <c r="AU14" s="141">
        <v>5.2400000000000002E-2</v>
      </c>
      <c r="AV14" s="141">
        <v>6.2E-2</v>
      </c>
      <c r="AW14" s="141">
        <v>7.1599999999999997E-2</v>
      </c>
      <c r="AX14" s="141">
        <v>4.8599999999999997E-2</v>
      </c>
      <c r="AY14" s="141">
        <v>4.8800000000000003E-2</v>
      </c>
      <c r="AZ14" s="141">
        <v>9.8699999999999996E-2</v>
      </c>
      <c r="BA14" s="141">
        <v>7.0699999999999999E-2</v>
      </c>
      <c r="BB14" s="141">
        <v>7.5200000000000003E-2</v>
      </c>
      <c r="BC14" s="141">
        <v>7.2999999999999995E-2</v>
      </c>
      <c r="BD14" s="141">
        <v>6.3200000000000006E-2</v>
      </c>
    </row>
    <row r="15" spans="1:56" ht="15.6" customHeight="1" x14ac:dyDescent="0.25">
      <c r="A15" s="9"/>
      <c r="B15" s="9" t="s">
        <v>3</v>
      </c>
      <c r="C15" s="10"/>
      <c r="D15" s="9"/>
      <c r="E15" s="8">
        <v>8</v>
      </c>
      <c r="F15" s="13" t="s">
        <v>82</v>
      </c>
      <c r="G15" s="12" t="s">
        <v>16</v>
      </c>
      <c r="H15" s="141">
        <v>4.4999999999999997E-3</v>
      </c>
      <c r="I15" s="141">
        <v>1.6999999999999999E-3</v>
      </c>
      <c r="J15" s="141">
        <v>1E-3</v>
      </c>
      <c r="K15" s="142">
        <v>6.0000000000000001E-3</v>
      </c>
      <c r="L15" s="142">
        <v>2.3999999999999998E-3</v>
      </c>
      <c r="M15" s="141">
        <v>3.3999999999999998E-3</v>
      </c>
      <c r="N15" s="141">
        <v>3.0999999999999999E-3</v>
      </c>
      <c r="O15" s="142">
        <v>1.1999999999999999E-3</v>
      </c>
      <c r="P15" s="141">
        <v>1E-3</v>
      </c>
      <c r="Q15" s="142">
        <v>5.0000000000000001E-3</v>
      </c>
      <c r="R15" s="142">
        <v>3.7000000000000002E-3</v>
      </c>
      <c r="S15" s="141">
        <v>1.8E-3</v>
      </c>
      <c r="T15" s="141">
        <v>3.8999999999999998E-3</v>
      </c>
      <c r="U15" s="142">
        <v>4.4000000000000003E-3</v>
      </c>
      <c r="V15" s="141">
        <v>3.5999999999999999E-3</v>
      </c>
      <c r="W15" s="141">
        <v>2E-3</v>
      </c>
      <c r="X15" s="141">
        <v>8.9999999999999998E-4</v>
      </c>
      <c r="Y15" s="141">
        <v>1E-3</v>
      </c>
      <c r="Z15" s="141">
        <v>5.1999999999999998E-3</v>
      </c>
      <c r="AA15" s="141">
        <v>3.7000000000000002E-3</v>
      </c>
      <c r="AB15" s="141">
        <v>4.3E-3</v>
      </c>
      <c r="AC15" s="141">
        <v>2.5000000000000001E-3</v>
      </c>
      <c r="AD15" s="141">
        <v>3.0000000000000001E-3</v>
      </c>
      <c r="AE15" s="141">
        <v>2.5999999999999999E-3</v>
      </c>
      <c r="AF15" s="141">
        <v>2.5000000000000001E-3</v>
      </c>
      <c r="AG15" s="141">
        <v>6.0000000000000001E-3</v>
      </c>
      <c r="AH15" s="141">
        <v>1.8E-3</v>
      </c>
      <c r="AI15" s="143">
        <v>1.5E-3</v>
      </c>
      <c r="AJ15" s="141">
        <v>1.1000000000000001E-3</v>
      </c>
      <c r="AK15" s="141">
        <v>3.0000000000000001E-3</v>
      </c>
      <c r="AL15" s="141">
        <v>3.2000000000000002E-3</v>
      </c>
      <c r="AM15" s="141">
        <v>4.4000000000000003E-3</v>
      </c>
      <c r="AN15" s="141">
        <v>7.1000000000000004E-3</v>
      </c>
      <c r="AO15" s="141">
        <v>1.37E-2</v>
      </c>
      <c r="AP15" s="141">
        <v>5.1000000000000004E-3</v>
      </c>
      <c r="AQ15" s="141">
        <v>1.4E-3</v>
      </c>
      <c r="AR15" s="141">
        <v>1.1999999999999999E-3</v>
      </c>
      <c r="AS15" s="141">
        <v>1.1000000000000001E-3</v>
      </c>
      <c r="AT15" s="141">
        <v>1.0200000000000001E-2</v>
      </c>
      <c r="AU15" s="141">
        <v>3.3E-3</v>
      </c>
      <c r="AV15" s="141">
        <v>2.8999999999999998E-3</v>
      </c>
      <c r="AW15" s="141">
        <v>1.6000000000000001E-3</v>
      </c>
      <c r="AX15" s="141">
        <v>1.4E-3</v>
      </c>
      <c r="AY15" s="141">
        <v>7.9000000000000008E-3</v>
      </c>
      <c r="AZ15" s="141">
        <v>3.3E-3</v>
      </c>
      <c r="BA15" s="141">
        <v>3.0000000000000001E-3</v>
      </c>
      <c r="BB15" s="141">
        <v>1.8E-3</v>
      </c>
      <c r="BC15" s="141">
        <v>2.3999999999999998E-3</v>
      </c>
      <c r="BD15" s="141">
        <v>2.8E-3</v>
      </c>
    </row>
    <row r="16" spans="1:56" ht="15.6" customHeight="1" x14ac:dyDescent="0.25">
      <c r="A16" s="9"/>
      <c r="B16" s="9" t="s">
        <v>5</v>
      </c>
      <c r="C16" s="10"/>
      <c r="D16" s="9"/>
      <c r="E16" s="8">
        <v>9</v>
      </c>
      <c r="F16" s="13" t="s">
        <v>83</v>
      </c>
      <c r="G16" s="12" t="s">
        <v>17</v>
      </c>
      <c r="H16" s="141">
        <v>2.9899999999999999E-2</v>
      </c>
      <c r="I16" s="141">
        <v>2.29E-2</v>
      </c>
      <c r="J16" s="141">
        <v>2.12E-2</v>
      </c>
      <c r="K16" s="142">
        <v>2.7699999999999999E-2</v>
      </c>
      <c r="L16" s="142">
        <v>2.3800000000000002E-2</v>
      </c>
      <c r="M16" s="141">
        <v>4.1799999999999997E-2</v>
      </c>
      <c r="N16" s="141">
        <v>2.1399999999999999E-2</v>
      </c>
      <c r="O16" s="142">
        <v>2.1600000000000001E-2</v>
      </c>
      <c r="P16" s="141">
        <v>2.3900000000000001E-2</v>
      </c>
      <c r="Q16" s="142">
        <v>2.4299999999999999E-2</v>
      </c>
      <c r="R16" s="142">
        <v>3.1300000000000001E-2</v>
      </c>
      <c r="S16" s="141">
        <v>2.9600000000000001E-2</v>
      </c>
      <c r="T16" s="141">
        <v>4.82E-2</v>
      </c>
      <c r="U16" s="142">
        <v>1.8499999999999999E-2</v>
      </c>
      <c r="V16" s="141">
        <v>2.7799999999999998E-2</v>
      </c>
      <c r="W16" s="141">
        <v>2.6700000000000002E-2</v>
      </c>
      <c r="X16" s="141">
        <v>1.66E-2</v>
      </c>
      <c r="Y16" s="141">
        <v>1.8499999999999999E-2</v>
      </c>
      <c r="Z16" s="141">
        <v>3.8100000000000002E-2</v>
      </c>
      <c r="AA16" s="141">
        <v>2.58E-2</v>
      </c>
      <c r="AB16" s="141">
        <v>2.8299999999999999E-2</v>
      </c>
      <c r="AC16" s="141">
        <v>3.0300000000000001E-2</v>
      </c>
      <c r="AD16" s="141">
        <v>3.2199999999999999E-2</v>
      </c>
      <c r="AE16" s="141">
        <v>2.3400000000000001E-2</v>
      </c>
      <c r="AF16" s="141">
        <v>1.5800000000000002E-2</v>
      </c>
      <c r="AG16" s="141">
        <v>2.3599999999999999E-2</v>
      </c>
      <c r="AH16" s="141">
        <v>1.9199999999999998E-2</v>
      </c>
      <c r="AI16" s="143">
        <v>9.4799999999999995E-2</v>
      </c>
      <c r="AJ16" s="141">
        <v>1.34E-2</v>
      </c>
      <c r="AK16" s="141">
        <v>3.2899999999999999E-2</v>
      </c>
      <c r="AL16" s="141">
        <v>2.9499999999999998E-2</v>
      </c>
      <c r="AM16" s="141">
        <v>3.3399999999999999E-2</v>
      </c>
      <c r="AN16" s="141">
        <v>3.27E-2</v>
      </c>
      <c r="AO16" s="141">
        <v>2.6599999999999999E-2</v>
      </c>
      <c r="AP16" s="141">
        <v>4.7100000000000003E-2</v>
      </c>
      <c r="AQ16" s="141">
        <v>3.1300000000000001E-2</v>
      </c>
      <c r="AR16" s="141">
        <v>9.74E-2</v>
      </c>
      <c r="AS16" s="141">
        <v>1.2E-2</v>
      </c>
      <c r="AT16" s="141">
        <v>2.46E-2</v>
      </c>
      <c r="AU16" s="141">
        <v>3.0099999999999998E-2</v>
      </c>
      <c r="AV16" s="141">
        <v>2.4299999999999999E-2</v>
      </c>
      <c r="AW16" s="141">
        <v>1.38E-2</v>
      </c>
      <c r="AX16" s="141">
        <v>2.5999999999999999E-2</v>
      </c>
      <c r="AY16" s="141">
        <v>2.8500000000000001E-2</v>
      </c>
      <c r="AZ16" s="141">
        <v>4.36E-2</v>
      </c>
      <c r="BA16" s="141">
        <v>2.7099999999999999E-2</v>
      </c>
      <c r="BB16" s="141">
        <v>4.1099999999999998E-2</v>
      </c>
      <c r="BC16" s="141">
        <v>3.4099999999999998E-2</v>
      </c>
      <c r="BD16" s="141">
        <v>3.2199999999999999E-2</v>
      </c>
    </row>
    <row r="17" spans="1:56" ht="15.6" customHeight="1" x14ac:dyDescent="0.25">
      <c r="A17" s="9"/>
      <c r="B17" s="9" t="s">
        <v>7</v>
      </c>
      <c r="C17" s="10"/>
      <c r="D17" s="9"/>
      <c r="E17" s="8">
        <v>10</v>
      </c>
      <c r="F17" s="18" t="s">
        <v>84</v>
      </c>
      <c r="G17" s="17" t="s">
        <v>18</v>
      </c>
      <c r="H17" s="141">
        <v>0</v>
      </c>
      <c r="I17" s="141">
        <v>0</v>
      </c>
      <c r="J17" s="141">
        <v>0</v>
      </c>
      <c r="K17" s="142">
        <v>0</v>
      </c>
      <c r="L17" s="142">
        <v>0</v>
      </c>
      <c r="M17" s="141">
        <v>0</v>
      </c>
      <c r="N17" s="141">
        <v>0</v>
      </c>
      <c r="O17" s="142">
        <v>0</v>
      </c>
      <c r="P17" s="141">
        <v>0</v>
      </c>
      <c r="Q17" s="142">
        <v>0</v>
      </c>
      <c r="R17" s="142">
        <v>0</v>
      </c>
      <c r="S17" s="141">
        <v>0</v>
      </c>
      <c r="T17" s="141">
        <v>0</v>
      </c>
      <c r="U17" s="142">
        <v>0</v>
      </c>
      <c r="V17" s="141">
        <v>0</v>
      </c>
      <c r="W17" s="141">
        <v>0</v>
      </c>
      <c r="X17" s="141">
        <v>0</v>
      </c>
      <c r="Y17" s="141">
        <v>0</v>
      </c>
      <c r="Z17" s="141">
        <v>0</v>
      </c>
      <c r="AA17" s="141">
        <v>0</v>
      </c>
      <c r="AB17" s="141">
        <v>0</v>
      </c>
      <c r="AC17" s="141">
        <v>0</v>
      </c>
      <c r="AD17" s="141">
        <v>0</v>
      </c>
      <c r="AE17" s="141">
        <v>0</v>
      </c>
      <c r="AF17" s="141">
        <v>1E-4</v>
      </c>
      <c r="AG17" s="141">
        <v>0</v>
      </c>
      <c r="AH17" s="141">
        <v>0</v>
      </c>
      <c r="AI17" s="143">
        <v>0</v>
      </c>
      <c r="AJ17" s="141">
        <v>0</v>
      </c>
      <c r="AK17" s="141">
        <v>0</v>
      </c>
      <c r="AL17" s="141">
        <v>0</v>
      </c>
      <c r="AM17" s="141">
        <v>0</v>
      </c>
      <c r="AN17" s="141">
        <v>0</v>
      </c>
      <c r="AO17" s="141">
        <v>0</v>
      </c>
      <c r="AP17" s="141">
        <v>0</v>
      </c>
      <c r="AQ17" s="141">
        <v>0</v>
      </c>
      <c r="AR17" s="141">
        <v>0</v>
      </c>
      <c r="AS17" s="141">
        <v>0</v>
      </c>
      <c r="AT17" s="141">
        <v>0</v>
      </c>
      <c r="AU17" s="141">
        <v>0</v>
      </c>
      <c r="AV17" s="141">
        <v>0</v>
      </c>
      <c r="AW17" s="141">
        <v>0</v>
      </c>
      <c r="AX17" s="141">
        <v>0</v>
      </c>
      <c r="AY17" s="141">
        <v>0</v>
      </c>
      <c r="AZ17" s="141">
        <v>0</v>
      </c>
      <c r="BA17" s="141">
        <v>0</v>
      </c>
      <c r="BB17" s="141">
        <v>0</v>
      </c>
      <c r="BC17" s="141">
        <v>0</v>
      </c>
      <c r="BD17" s="141">
        <v>0</v>
      </c>
    </row>
    <row r="18" spans="1:56" s="73" customFormat="1" ht="15.95" customHeight="1" x14ac:dyDescent="0.25">
      <c r="A18" s="14" t="s">
        <v>13</v>
      </c>
      <c r="B18" s="14"/>
      <c r="C18" s="19"/>
      <c r="D18" s="14"/>
      <c r="E18" s="29"/>
      <c r="F18" s="20" t="s">
        <v>85</v>
      </c>
      <c r="G18" s="16" t="s">
        <v>20</v>
      </c>
      <c r="H18" s="144">
        <v>4.7199999999999999E-2</v>
      </c>
      <c r="I18" s="144">
        <v>7.0000000000000001E-3</v>
      </c>
      <c r="J18" s="144">
        <v>8.5599999999999996E-2</v>
      </c>
      <c r="K18" s="144">
        <v>1.55E-2</v>
      </c>
      <c r="L18" s="144">
        <v>5.11E-2</v>
      </c>
      <c r="M18" s="144">
        <v>1.29E-2</v>
      </c>
      <c r="N18" s="144">
        <v>1.9800000000000002E-2</v>
      </c>
      <c r="O18" s="144">
        <v>1.0999999999999999E-2</v>
      </c>
      <c r="P18" s="144">
        <v>0.1</v>
      </c>
      <c r="Q18" s="144">
        <v>2.5499999999999998E-2</v>
      </c>
      <c r="R18" s="144">
        <v>5.1400000000000001E-2</v>
      </c>
      <c r="S18" s="144">
        <v>4.02E-2</v>
      </c>
      <c r="T18" s="144">
        <v>2.46E-2</v>
      </c>
      <c r="U18" s="144">
        <v>1.46E-2</v>
      </c>
      <c r="V18" s="144">
        <v>2.1899999999999999E-2</v>
      </c>
      <c r="W18" s="144">
        <v>1.0999999999999999E-2</v>
      </c>
      <c r="X18" s="144">
        <v>2.3699999999999999E-2</v>
      </c>
      <c r="Y18" s="144">
        <v>1.9099999999999999E-2</v>
      </c>
      <c r="Z18" s="144">
        <v>2.93E-2</v>
      </c>
      <c r="AA18" s="144">
        <v>3.1199999999999999E-2</v>
      </c>
      <c r="AB18" s="144">
        <v>3.15E-2</v>
      </c>
      <c r="AC18" s="144">
        <v>8.9999999999999993E-3</v>
      </c>
      <c r="AD18" s="144">
        <v>2.0299999999999999E-2</v>
      </c>
      <c r="AE18" s="144">
        <v>8.3000000000000001E-3</v>
      </c>
      <c r="AF18" s="144">
        <v>1.67E-2</v>
      </c>
      <c r="AG18" s="144">
        <v>1.66E-2</v>
      </c>
      <c r="AH18" s="144">
        <v>1.23E-2</v>
      </c>
      <c r="AI18" s="144">
        <v>2.7900000000000001E-2</v>
      </c>
      <c r="AJ18" s="144">
        <v>1.44E-2</v>
      </c>
      <c r="AK18" s="144">
        <v>3.9E-2</v>
      </c>
      <c r="AL18" s="144">
        <v>4.24E-2</v>
      </c>
      <c r="AM18" s="144">
        <v>2.0500000000000001E-2</v>
      </c>
      <c r="AN18" s="144">
        <v>1.7999999999999999E-2</v>
      </c>
      <c r="AO18" s="144">
        <v>2.1999999999999999E-2</v>
      </c>
      <c r="AP18" s="144">
        <v>2.9100000000000001E-2</v>
      </c>
      <c r="AQ18" s="144">
        <v>1.3299999999999999E-2</v>
      </c>
      <c r="AR18" s="144">
        <v>9.1999999999999998E-3</v>
      </c>
      <c r="AS18" s="144">
        <v>8.9999999999999998E-4</v>
      </c>
      <c r="AT18" s="144">
        <v>2.5100000000000001E-2</v>
      </c>
      <c r="AU18" s="144">
        <v>2.9000000000000001E-2</v>
      </c>
      <c r="AV18" s="144">
        <v>3.6400000000000002E-2</v>
      </c>
      <c r="AW18" s="144">
        <v>9.1399999999999995E-2</v>
      </c>
      <c r="AX18" s="144">
        <v>1.7899999999999999E-2</v>
      </c>
      <c r="AY18" s="144">
        <v>1.67E-2</v>
      </c>
      <c r="AZ18" s="144">
        <v>3.2000000000000001E-2</v>
      </c>
      <c r="BA18" s="144">
        <v>4.5699999999999998E-2</v>
      </c>
      <c r="BB18" s="144">
        <v>2.9499999999999998E-2</v>
      </c>
      <c r="BC18" s="144">
        <v>3.7699999999999997E-2</v>
      </c>
      <c r="BD18" s="144">
        <v>3.3599999999999998E-2</v>
      </c>
    </row>
    <row r="19" spans="1:56" ht="26.25" x14ac:dyDescent="0.25">
      <c r="A19" s="9"/>
      <c r="B19" s="9" t="s">
        <v>1</v>
      </c>
      <c r="C19" s="10"/>
      <c r="D19" s="9"/>
      <c r="E19" s="8">
        <v>11</v>
      </c>
      <c r="F19" s="21" t="s">
        <v>199</v>
      </c>
      <c r="G19" s="12" t="s">
        <v>21</v>
      </c>
      <c r="H19" s="141">
        <v>1E-4</v>
      </c>
      <c r="I19" s="141">
        <v>2.9999999999999997E-4</v>
      </c>
      <c r="J19" s="141">
        <v>0</v>
      </c>
      <c r="K19" s="142">
        <v>1E-4</v>
      </c>
      <c r="L19" s="142">
        <v>2.0000000000000001E-4</v>
      </c>
      <c r="M19" s="141">
        <v>5.0000000000000001E-4</v>
      </c>
      <c r="N19" s="141">
        <v>1E-3</v>
      </c>
      <c r="O19" s="142">
        <v>0</v>
      </c>
      <c r="P19" s="141">
        <v>0</v>
      </c>
      <c r="Q19" s="142">
        <v>0</v>
      </c>
      <c r="R19" s="142">
        <v>0</v>
      </c>
      <c r="S19" s="141">
        <v>5.0000000000000001E-4</v>
      </c>
      <c r="T19" s="141">
        <v>0</v>
      </c>
      <c r="U19" s="142">
        <v>0</v>
      </c>
      <c r="V19" s="141">
        <v>2.9999999999999997E-4</v>
      </c>
      <c r="W19" s="141">
        <v>0</v>
      </c>
      <c r="X19" s="141">
        <v>0</v>
      </c>
      <c r="Y19" s="141">
        <v>1.1999999999999999E-3</v>
      </c>
      <c r="Z19" s="141">
        <v>5.0000000000000001E-4</v>
      </c>
      <c r="AA19" s="141">
        <v>1E-4</v>
      </c>
      <c r="AB19" s="141">
        <v>0</v>
      </c>
      <c r="AC19" s="141">
        <v>0</v>
      </c>
      <c r="AD19" s="141">
        <v>1E-4</v>
      </c>
      <c r="AE19" s="141">
        <v>1E-4</v>
      </c>
      <c r="AF19" s="141">
        <v>2.0000000000000001E-4</v>
      </c>
      <c r="AG19" s="141">
        <v>1E-4</v>
      </c>
      <c r="AH19" s="141">
        <v>2.9999999999999997E-4</v>
      </c>
      <c r="AI19" s="143">
        <v>0</v>
      </c>
      <c r="AJ19" s="141">
        <v>0</v>
      </c>
      <c r="AK19" s="141">
        <v>0</v>
      </c>
      <c r="AL19" s="141">
        <v>3.0000000000000001E-3</v>
      </c>
      <c r="AM19" s="141">
        <v>2.0000000000000001E-4</v>
      </c>
      <c r="AN19" s="141">
        <v>0</v>
      </c>
      <c r="AO19" s="141">
        <v>0</v>
      </c>
      <c r="AP19" s="141">
        <v>1.1999999999999999E-3</v>
      </c>
      <c r="AQ19" s="141">
        <v>4.0000000000000002E-4</v>
      </c>
      <c r="AR19" s="141">
        <v>1.1000000000000001E-3</v>
      </c>
      <c r="AS19" s="141">
        <v>1E-4</v>
      </c>
      <c r="AT19" s="141">
        <v>2.0000000000000001E-4</v>
      </c>
      <c r="AU19" s="141">
        <v>4.0000000000000002E-4</v>
      </c>
      <c r="AV19" s="141">
        <v>1.1000000000000001E-3</v>
      </c>
      <c r="AW19" s="141">
        <v>0</v>
      </c>
      <c r="AX19" s="141">
        <v>6.9999999999999999E-4</v>
      </c>
      <c r="AY19" s="141">
        <v>2.0000000000000001E-4</v>
      </c>
      <c r="AZ19" s="141">
        <v>4.0000000000000002E-4</v>
      </c>
      <c r="BA19" s="141">
        <v>5.0000000000000001E-4</v>
      </c>
      <c r="BB19" s="141">
        <v>3.3E-3</v>
      </c>
      <c r="BC19" s="141">
        <v>1.9E-3</v>
      </c>
      <c r="BD19" s="141">
        <v>1.1999999999999999E-3</v>
      </c>
    </row>
    <row r="20" spans="1:56" ht="26.25" x14ac:dyDescent="0.25">
      <c r="A20" s="9"/>
      <c r="B20" s="9" t="s">
        <v>3</v>
      </c>
      <c r="C20" s="10"/>
      <c r="D20" s="9"/>
      <c r="E20" s="8"/>
      <c r="F20" s="13" t="s">
        <v>86</v>
      </c>
      <c r="G20" s="12" t="s">
        <v>22</v>
      </c>
      <c r="H20" s="145">
        <v>4.7100000000000003E-2</v>
      </c>
      <c r="I20" s="145">
        <v>6.7000000000000002E-3</v>
      </c>
      <c r="J20" s="145">
        <v>8.5699999999999998E-2</v>
      </c>
      <c r="K20" s="145">
        <v>1.54E-2</v>
      </c>
      <c r="L20" s="145">
        <v>5.0900000000000001E-2</v>
      </c>
      <c r="M20" s="145">
        <v>1.24E-2</v>
      </c>
      <c r="N20" s="145">
        <v>1.8800000000000001E-2</v>
      </c>
      <c r="O20" s="145">
        <v>1.0999999999999999E-2</v>
      </c>
      <c r="P20" s="145">
        <v>0.1</v>
      </c>
      <c r="Q20" s="145">
        <v>2.5499999999999998E-2</v>
      </c>
      <c r="R20" s="145">
        <v>5.1400000000000001E-2</v>
      </c>
      <c r="S20" s="145">
        <v>3.9600000000000003E-2</v>
      </c>
      <c r="T20" s="145">
        <v>2.46E-2</v>
      </c>
      <c r="U20" s="145">
        <v>1.46E-2</v>
      </c>
      <c r="V20" s="145">
        <v>2.1600000000000001E-2</v>
      </c>
      <c r="W20" s="145">
        <v>1.0999999999999999E-2</v>
      </c>
      <c r="X20" s="145">
        <v>2.3699999999999999E-2</v>
      </c>
      <c r="Y20" s="145">
        <v>1.7999999999999999E-2</v>
      </c>
      <c r="Z20" s="145">
        <v>2.8899999999999999E-2</v>
      </c>
      <c r="AA20" s="145">
        <v>3.1099999999999999E-2</v>
      </c>
      <c r="AB20" s="145">
        <v>3.15E-2</v>
      </c>
      <c r="AC20" s="145">
        <v>8.9999999999999993E-3</v>
      </c>
      <c r="AD20" s="145">
        <v>2.0199999999999999E-2</v>
      </c>
      <c r="AE20" s="145">
        <v>8.2000000000000007E-3</v>
      </c>
      <c r="AF20" s="145">
        <v>1.6500000000000001E-2</v>
      </c>
      <c r="AG20" s="145">
        <v>1.6500000000000001E-2</v>
      </c>
      <c r="AH20" s="145">
        <v>1.2E-2</v>
      </c>
      <c r="AI20" s="145">
        <v>2.7799999999999998E-2</v>
      </c>
      <c r="AJ20" s="145">
        <v>1.44E-2</v>
      </c>
      <c r="AK20" s="145">
        <v>3.9E-2</v>
      </c>
      <c r="AL20" s="145">
        <v>3.9399999999999998E-2</v>
      </c>
      <c r="AM20" s="145">
        <v>2.0299999999999999E-2</v>
      </c>
      <c r="AN20" s="145">
        <v>1.7999999999999999E-2</v>
      </c>
      <c r="AO20" s="145">
        <v>2.1999999999999999E-2</v>
      </c>
      <c r="AP20" s="145">
        <v>2.7900000000000001E-2</v>
      </c>
      <c r="AQ20" s="145">
        <v>1.2999999999999999E-2</v>
      </c>
      <c r="AR20" s="145">
        <v>8.0999999999999996E-3</v>
      </c>
      <c r="AS20" s="145">
        <v>8.0000000000000004E-4</v>
      </c>
      <c r="AT20" s="145">
        <v>2.4799999999999999E-2</v>
      </c>
      <c r="AU20" s="145">
        <v>2.87E-2</v>
      </c>
      <c r="AV20" s="145">
        <v>3.5200000000000002E-2</v>
      </c>
      <c r="AW20" s="145">
        <v>9.1300000000000006E-2</v>
      </c>
      <c r="AX20" s="145">
        <v>1.7100000000000001E-2</v>
      </c>
      <c r="AY20" s="145">
        <v>1.6500000000000001E-2</v>
      </c>
      <c r="AZ20" s="145">
        <v>3.15E-2</v>
      </c>
      <c r="BA20" s="145">
        <v>4.53E-2</v>
      </c>
      <c r="BB20" s="145">
        <v>2.63E-2</v>
      </c>
      <c r="BC20" s="145">
        <v>3.5799999999999998E-2</v>
      </c>
      <c r="BD20" s="145">
        <v>3.2399999999999998E-2</v>
      </c>
    </row>
    <row r="21" spans="1:56" ht="15.6" customHeight="1" x14ac:dyDescent="0.25">
      <c r="A21" s="9"/>
      <c r="B21" s="9"/>
      <c r="C21" s="10" t="s">
        <v>23</v>
      </c>
      <c r="D21" s="9"/>
      <c r="E21" s="8"/>
      <c r="F21" s="13" t="s">
        <v>87</v>
      </c>
      <c r="G21" s="12" t="s">
        <v>24</v>
      </c>
      <c r="H21" s="146">
        <v>1.38E-2</v>
      </c>
      <c r="I21" s="146">
        <v>6.4999999999999997E-3</v>
      </c>
      <c r="J21" s="146">
        <v>1.06E-2</v>
      </c>
      <c r="K21" s="146">
        <v>7.3000000000000001E-3</v>
      </c>
      <c r="L21" s="146">
        <v>7.7999999999999996E-3</v>
      </c>
      <c r="M21" s="146">
        <v>1.14E-2</v>
      </c>
      <c r="N21" s="146">
        <v>9.4999999999999998E-3</v>
      </c>
      <c r="O21" s="146">
        <v>1.03E-2</v>
      </c>
      <c r="P21" s="146">
        <v>1.37E-2</v>
      </c>
      <c r="Q21" s="146">
        <v>1.34E-2</v>
      </c>
      <c r="R21" s="146">
        <v>1.01E-2</v>
      </c>
      <c r="S21" s="146">
        <v>1.04E-2</v>
      </c>
      <c r="T21" s="146">
        <v>1.54E-2</v>
      </c>
      <c r="U21" s="146">
        <v>8.8999999999999999E-3</v>
      </c>
      <c r="V21" s="146">
        <v>1.37E-2</v>
      </c>
      <c r="W21" s="146">
        <v>7.4000000000000003E-3</v>
      </c>
      <c r="X21" s="146">
        <v>9.9000000000000008E-3</v>
      </c>
      <c r="Y21" s="146">
        <v>5.8999999999999999E-3</v>
      </c>
      <c r="Z21" s="146">
        <v>1.46E-2</v>
      </c>
      <c r="AA21" s="146">
        <v>6.4000000000000003E-3</v>
      </c>
      <c r="AB21" s="146">
        <v>1.01E-2</v>
      </c>
      <c r="AC21" s="146">
        <v>8.3999999999999995E-3</v>
      </c>
      <c r="AD21" s="146">
        <v>9.1000000000000004E-3</v>
      </c>
      <c r="AE21" s="146">
        <v>7.3000000000000001E-3</v>
      </c>
      <c r="AF21" s="146">
        <v>9.7999999999999997E-3</v>
      </c>
      <c r="AG21" s="146">
        <v>1.37E-2</v>
      </c>
      <c r="AH21" s="146">
        <v>1.15E-2</v>
      </c>
      <c r="AI21" s="146">
        <v>1.11E-2</v>
      </c>
      <c r="AJ21" s="146">
        <v>4.7999999999999996E-3</v>
      </c>
      <c r="AK21" s="146">
        <v>1.4200000000000001E-2</v>
      </c>
      <c r="AL21" s="146">
        <v>1.3299999999999999E-2</v>
      </c>
      <c r="AM21" s="146">
        <v>6.1000000000000004E-3</v>
      </c>
      <c r="AN21" s="146">
        <v>8.5000000000000006E-3</v>
      </c>
      <c r="AO21" s="146">
        <v>1.14E-2</v>
      </c>
      <c r="AP21" s="146">
        <v>1.4999999999999999E-2</v>
      </c>
      <c r="AQ21" s="146">
        <v>1.29E-2</v>
      </c>
      <c r="AR21" s="146">
        <v>7.9000000000000008E-3</v>
      </c>
      <c r="AS21" s="146">
        <v>1E-4</v>
      </c>
      <c r="AT21" s="146">
        <v>1.3899999999999999E-2</v>
      </c>
      <c r="AU21" s="146">
        <v>1.0500000000000001E-2</v>
      </c>
      <c r="AV21" s="146">
        <v>1.24E-2</v>
      </c>
      <c r="AW21" s="146">
        <v>1.0699999999999999E-2</v>
      </c>
      <c r="AX21" s="146">
        <v>1.3100000000000001E-2</v>
      </c>
      <c r="AY21" s="146">
        <v>1.54E-2</v>
      </c>
      <c r="AZ21" s="146">
        <v>1.29E-2</v>
      </c>
      <c r="BA21" s="146">
        <v>1.2500000000000001E-2</v>
      </c>
      <c r="BB21" s="146">
        <v>1.03E-2</v>
      </c>
      <c r="BC21" s="146">
        <v>1.14E-2</v>
      </c>
      <c r="BD21" s="146">
        <v>1.0999999999999999E-2</v>
      </c>
    </row>
    <row r="22" spans="1:56" ht="26.25" x14ac:dyDescent="0.25">
      <c r="A22" s="9"/>
      <c r="B22" s="9"/>
      <c r="C22" s="10"/>
      <c r="D22" s="9" t="s">
        <v>25</v>
      </c>
      <c r="E22" s="8">
        <v>12</v>
      </c>
      <c r="F22" s="13" t="s">
        <v>88</v>
      </c>
      <c r="G22" s="12" t="s">
        <v>26</v>
      </c>
      <c r="H22" s="141">
        <v>1.38E-2</v>
      </c>
      <c r="I22" s="141">
        <v>6.4999999999999997E-3</v>
      </c>
      <c r="J22" s="141">
        <v>1.06E-2</v>
      </c>
      <c r="K22" s="142">
        <v>7.3000000000000001E-3</v>
      </c>
      <c r="L22" s="142">
        <v>7.7999999999999996E-3</v>
      </c>
      <c r="M22" s="141">
        <v>1.14E-2</v>
      </c>
      <c r="N22" s="141">
        <v>9.4999999999999998E-3</v>
      </c>
      <c r="O22" s="142">
        <v>1.03E-2</v>
      </c>
      <c r="P22" s="141">
        <v>1.37E-2</v>
      </c>
      <c r="Q22" s="142">
        <v>1.34E-2</v>
      </c>
      <c r="R22" s="142">
        <v>1.01E-2</v>
      </c>
      <c r="S22" s="141">
        <v>1.04E-2</v>
      </c>
      <c r="T22" s="141">
        <v>1.54E-2</v>
      </c>
      <c r="U22" s="142">
        <v>8.8999999999999999E-3</v>
      </c>
      <c r="V22" s="141">
        <v>1.37E-2</v>
      </c>
      <c r="W22" s="141">
        <v>7.4000000000000003E-3</v>
      </c>
      <c r="X22" s="141">
        <v>9.9000000000000008E-3</v>
      </c>
      <c r="Y22" s="141">
        <v>5.8999999999999999E-3</v>
      </c>
      <c r="Z22" s="141">
        <v>1.46E-2</v>
      </c>
      <c r="AA22" s="141">
        <v>6.4000000000000003E-3</v>
      </c>
      <c r="AB22" s="141">
        <v>1.01E-2</v>
      </c>
      <c r="AC22" s="141">
        <v>8.3999999999999995E-3</v>
      </c>
      <c r="AD22" s="141">
        <v>9.1000000000000004E-3</v>
      </c>
      <c r="AE22" s="141">
        <v>7.3000000000000001E-3</v>
      </c>
      <c r="AF22" s="141">
        <v>9.7999999999999997E-3</v>
      </c>
      <c r="AG22" s="141">
        <v>1.37E-2</v>
      </c>
      <c r="AH22" s="141">
        <v>1.14E-2</v>
      </c>
      <c r="AI22" s="143">
        <v>1.11E-2</v>
      </c>
      <c r="AJ22" s="141">
        <v>4.7999999999999996E-3</v>
      </c>
      <c r="AK22" s="141">
        <v>1.4200000000000001E-2</v>
      </c>
      <c r="AL22" s="141">
        <v>1.3299999999999999E-2</v>
      </c>
      <c r="AM22" s="141">
        <v>6.1000000000000004E-3</v>
      </c>
      <c r="AN22" s="141">
        <v>8.5000000000000006E-3</v>
      </c>
      <c r="AO22" s="141">
        <v>1.14E-2</v>
      </c>
      <c r="AP22" s="141">
        <v>1.4999999999999999E-2</v>
      </c>
      <c r="AQ22" s="141">
        <v>1.2800000000000001E-2</v>
      </c>
      <c r="AR22" s="141">
        <v>7.9000000000000008E-3</v>
      </c>
      <c r="AS22" s="141">
        <v>1E-4</v>
      </c>
      <c r="AT22" s="141">
        <v>1.3899999999999999E-2</v>
      </c>
      <c r="AU22" s="141">
        <v>1.0500000000000001E-2</v>
      </c>
      <c r="AV22" s="141">
        <v>1.24E-2</v>
      </c>
      <c r="AW22" s="141">
        <v>1.0699999999999999E-2</v>
      </c>
      <c r="AX22" s="141">
        <v>1.3100000000000001E-2</v>
      </c>
      <c r="AY22" s="141">
        <v>1.54E-2</v>
      </c>
      <c r="AZ22" s="141">
        <v>1.29E-2</v>
      </c>
      <c r="BA22" s="141">
        <v>1.2500000000000001E-2</v>
      </c>
      <c r="BB22" s="141">
        <v>1.03E-2</v>
      </c>
      <c r="BC22" s="141">
        <v>1.14E-2</v>
      </c>
      <c r="BD22" s="141">
        <v>1.0999999999999999E-2</v>
      </c>
    </row>
    <row r="23" spans="1:56" ht="26.25" x14ac:dyDescent="0.25">
      <c r="A23" s="9"/>
      <c r="B23" s="9"/>
      <c r="C23" s="10"/>
      <c r="D23" s="9" t="s">
        <v>27</v>
      </c>
      <c r="E23" s="8">
        <v>13</v>
      </c>
      <c r="F23" s="13" t="s">
        <v>89</v>
      </c>
      <c r="G23" s="12" t="s">
        <v>28</v>
      </c>
      <c r="H23" s="141">
        <v>0</v>
      </c>
      <c r="I23" s="141">
        <v>0</v>
      </c>
      <c r="J23" s="141">
        <v>0</v>
      </c>
      <c r="K23" s="142">
        <v>0</v>
      </c>
      <c r="L23" s="142">
        <v>0</v>
      </c>
      <c r="M23" s="141">
        <v>0</v>
      </c>
      <c r="N23" s="141">
        <v>0</v>
      </c>
      <c r="O23" s="142">
        <v>0</v>
      </c>
      <c r="P23" s="141">
        <v>0</v>
      </c>
      <c r="Q23" s="142">
        <v>0</v>
      </c>
      <c r="R23" s="142">
        <v>0</v>
      </c>
      <c r="S23" s="141">
        <v>0</v>
      </c>
      <c r="T23" s="141">
        <v>0</v>
      </c>
      <c r="U23" s="142">
        <v>0</v>
      </c>
      <c r="V23" s="141">
        <v>0</v>
      </c>
      <c r="W23" s="141">
        <v>0</v>
      </c>
      <c r="X23" s="141">
        <v>0</v>
      </c>
      <c r="Y23" s="141">
        <v>0</v>
      </c>
      <c r="Z23" s="141">
        <v>0</v>
      </c>
      <c r="AA23" s="141">
        <v>0</v>
      </c>
      <c r="AB23" s="141">
        <v>0</v>
      </c>
      <c r="AC23" s="141">
        <v>0</v>
      </c>
      <c r="AD23" s="141">
        <v>0</v>
      </c>
      <c r="AE23" s="141">
        <v>0</v>
      </c>
      <c r="AF23" s="141">
        <v>0</v>
      </c>
      <c r="AG23" s="141">
        <v>0</v>
      </c>
      <c r="AH23" s="141">
        <v>1E-4</v>
      </c>
      <c r="AI23" s="143">
        <v>0</v>
      </c>
      <c r="AJ23" s="141">
        <v>0</v>
      </c>
      <c r="AK23" s="141">
        <v>0</v>
      </c>
      <c r="AL23" s="141">
        <v>0</v>
      </c>
      <c r="AM23" s="141">
        <v>0</v>
      </c>
      <c r="AN23" s="141">
        <v>0</v>
      </c>
      <c r="AO23" s="141">
        <v>0</v>
      </c>
      <c r="AP23" s="141">
        <v>0</v>
      </c>
      <c r="AQ23" s="141">
        <v>0</v>
      </c>
      <c r="AR23" s="141">
        <v>0</v>
      </c>
      <c r="AS23" s="141">
        <v>0</v>
      </c>
      <c r="AT23" s="141">
        <v>0</v>
      </c>
      <c r="AU23" s="141">
        <v>0</v>
      </c>
      <c r="AV23" s="141">
        <v>0</v>
      </c>
      <c r="AW23" s="141">
        <v>0</v>
      </c>
      <c r="AX23" s="141">
        <v>0</v>
      </c>
      <c r="AY23" s="141">
        <v>0</v>
      </c>
      <c r="AZ23" s="141">
        <v>0</v>
      </c>
      <c r="BA23" s="141">
        <v>0</v>
      </c>
      <c r="BB23" s="141">
        <v>0</v>
      </c>
      <c r="BC23" s="141">
        <v>0</v>
      </c>
      <c r="BD23" s="141">
        <v>0</v>
      </c>
    </row>
    <row r="24" spans="1:56" ht="15.6" customHeight="1" x14ac:dyDescent="0.25">
      <c r="A24" s="9"/>
      <c r="B24" s="9"/>
      <c r="C24" s="10" t="s">
        <v>29</v>
      </c>
      <c r="D24" s="9"/>
      <c r="E24" s="8">
        <v>14</v>
      </c>
      <c r="F24" s="11" t="s">
        <v>90</v>
      </c>
      <c r="G24" s="17" t="s">
        <v>30</v>
      </c>
      <c r="H24" s="141">
        <v>5.9999999999999995E-4</v>
      </c>
      <c r="I24" s="141">
        <v>0</v>
      </c>
      <c r="J24" s="141">
        <v>3.3999999999999998E-3</v>
      </c>
      <c r="K24" s="142">
        <v>0</v>
      </c>
      <c r="L24" s="142">
        <v>2.0000000000000001E-4</v>
      </c>
      <c r="M24" s="141">
        <v>5.0000000000000001E-4</v>
      </c>
      <c r="N24" s="141">
        <v>1E-3</v>
      </c>
      <c r="O24" s="142">
        <v>4.0000000000000002E-4</v>
      </c>
      <c r="P24" s="141">
        <v>4.0000000000000001E-3</v>
      </c>
      <c r="Q24" s="142">
        <v>2.9999999999999997E-4</v>
      </c>
      <c r="R24" s="142">
        <v>1.5E-3</v>
      </c>
      <c r="S24" s="141">
        <v>0</v>
      </c>
      <c r="T24" s="141">
        <v>1.4E-3</v>
      </c>
      <c r="U24" s="142">
        <v>0</v>
      </c>
      <c r="V24" s="141">
        <v>2.9999999999999997E-4</v>
      </c>
      <c r="W24" s="141">
        <v>2.0000000000000001E-4</v>
      </c>
      <c r="X24" s="141">
        <v>2.9999999999999997E-4</v>
      </c>
      <c r="Y24" s="141">
        <v>-2.0000000000000001E-4</v>
      </c>
      <c r="Z24" s="141">
        <v>5.9999999999999995E-4</v>
      </c>
      <c r="AA24" s="141">
        <v>0</v>
      </c>
      <c r="AB24" s="141">
        <v>1E-3</v>
      </c>
      <c r="AC24" s="141">
        <v>0</v>
      </c>
      <c r="AD24" s="141">
        <v>0</v>
      </c>
      <c r="AE24" s="141">
        <v>0</v>
      </c>
      <c r="AF24" s="141">
        <v>0</v>
      </c>
      <c r="AG24" s="141">
        <v>0</v>
      </c>
      <c r="AH24" s="141">
        <v>0</v>
      </c>
      <c r="AI24" s="143">
        <v>2.8999999999999998E-3</v>
      </c>
      <c r="AJ24" s="141">
        <v>1E-4</v>
      </c>
      <c r="AK24" s="141">
        <v>0</v>
      </c>
      <c r="AL24" s="141">
        <v>2.3999999999999998E-3</v>
      </c>
      <c r="AM24" s="141">
        <v>0</v>
      </c>
      <c r="AN24" s="141">
        <v>0</v>
      </c>
      <c r="AO24" s="141">
        <v>0</v>
      </c>
      <c r="AP24" s="141">
        <v>3.8E-3</v>
      </c>
      <c r="AQ24" s="141">
        <v>0</v>
      </c>
      <c r="AR24" s="141">
        <v>0</v>
      </c>
      <c r="AS24" s="141">
        <v>1E-4</v>
      </c>
      <c r="AT24" s="141">
        <v>5.9999999999999995E-4</v>
      </c>
      <c r="AU24" s="141">
        <v>6.9999999999999999E-4</v>
      </c>
      <c r="AV24" s="141">
        <v>2.0000000000000001E-4</v>
      </c>
      <c r="AW24" s="141">
        <v>1.2999999999999999E-3</v>
      </c>
      <c r="AX24" s="141">
        <v>1E-4</v>
      </c>
      <c r="AY24" s="141">
        <v>8.9999999999999998E-4</v>
      </c>
      <c r="AZ24" s="141">
        <v>4.0000000000000002E-4</v>
      </c>
      <c r="BA24" s="141">
        <v>5.9999999999999995E-4</v>
      </c>
      <c r="BB24" s="141">
        <v>5.9999999999999995E-4</v>
      </c>
      <c r="BC24" s="141">
        <v>5.9999999999999995E-4</v>
      </c>
      <c r="BD24" s="141">
        <v>6.9999999999999999E-4</v>
      </c>
    </row>
    <row r="25" spans="1:56" ht="15.6" customHeight="1" x14ac:dyDescent="0.25">
      <c r="A25" s="9"/>
      <c r="B25" s="9"/>
      <c r="C25" s="10" t="s">
        <v>31</v>
      </c>
      <c r="D25" s="9"/>
      <c r="E25" s="8">
        <v>15</v>
      </c>
      <c r="F25" s="11" t="s">
        <v>91</v>
      </c>
      <c r="G25" s="17" t="s">
        <v>32</v>
      </c>
      <c r="H25" s="141">
        <v>1.54E-2</v>
      </c>
      <c r="I25" s="141">
        <v>2.0000000000000001E-4</v>
      </c>
      <c r="J25" s="141">
        <v>2.7000000000000001E-3</v>
      </c>
      <c r="K25" s="142">
        <v>1E-4</v>
      </c>
      <c r="L25" s="142">
        <v>2.9999999999999997E-4</v>
      </c>
      <c r="M25" s="141">
        <v>5.0000000000000001E-4</v>
      </c>
      <c r="N25" s="141">
        <v>2.0000000000000001E-4</v>
      </c>
      <c r="O25" s="142">
        <v>4.0000000000000002E-4</v>
      </c>
      <c r="P25" s="141">
        <v>6.9999999999999999E-4</v>
      </c>
      <c r="Q25" s="142">
        <v>1.2999999999999999E-3</v>
      </c>
      <c r="R25" s="142">
        <v>2.9999999999999997E-4</v>
      </c>
      <c r="S25" s="141">
        <v>1.9E-3</v>
      </c>
      <c r="T25" s="141">
        <v>1E-4</v>
      </c>
      <c r="U25" s="142">
        <v>8.9999999999999998E-4</v>
      </c>
      <c r="V25" s="141">
        <v>2.0000000000000001E-4</v>
      </c>
      <c r="W25" s="141">
        <v>3.3999999999999998E-3</v>
      </c>
      <c r="X25" s="141">
        <v>4.5999999999999999E-3</v>
      </c>
      <c r="Y25" s="141">
        <v>1.5E-3</v>
      </c>
      <c r="Z25" s="141">
        <v>8.0000000000000004E-4</v>
      </c>
      <c r="AA25" s="141">
        <v>5.9999999999999995E-4</v>
      </c>
      <c r="AB25" s="141">
        <v>1E-4</v>
      </c>
      <c r="AC25" s="141">
        <v>5.0000000000000001E-4</v>
      </c>
      <c r="AD25" s="141">
        <v>0</v>
      </c>
      <c r="AE25" s="141">
        <v>8.0000000000000004E-4</v>
      </c>
      <c r="AF25" s="141">
        <v>8.9999999999999998E-4</v>
      </c>
      <c r="AG25" s="141">
        <v>4.0000000000000002E-4</v>
      </c>
      <c r="AH25" s="141">
        <v>2.0000000000000001E-4</v>
      </c>
      <c r="AI25" s="143">
        <v>0</v>
      </c>
      <c r="AJ25" s="141">
        <v>1E-4</v>
      </c>
      <c r="AK25" s="141">
        <v>5.0000000000000001E-4</v>
      </c>
      <c r="AL25" s="141">
        <v>2.3E-3</v>
      </c>
      <c r="AM25" s="141">
        <v>2.0000000000000001E-4</v>
      </c>
      <c r="AN25" s="141">
        <v>2.0000000000000001E-4</v>
      </c>
      <c r="AO25" s="141">
        <v>5.4000000000000003E-3</v>
      </c>
      <c r="AP25" s="141">
        <v>8.0000000000000004E-4</v>
      </c>
      <c r="AQ25" s="141">
        <v>1E-4</v>
      </c>
      <c r="AR25" s="141">
        <v>2.0000000000000001E-4</v>
      </c>
      <c r="AS25" s="141">
        <v>2.0000000000000001E-4</v>
      </c>
      <c r="AT25" s="141">
        <v>4.0000000000000002E-4</v>
      </c>
      <c r="AU25" s="141">
        <v>1.1999999999999999E-3</v>
      </c>
      <c r="AV25" s="141">
        <v>1E-3</v>
      </c>
      <c r="AW25" s="141">
        <v>1E-4</v>
      </c>
      <c r="AX25" s="141">
        <v>6.9999999999999999E-4</v>
      </c>
      <c r="AY25" s="141">
        <v>2.9999999999999997E-4</v>
      </c>
      <c r="AZ25" s="141">
        <v>2.5000000000000001E-3</v>
      </c>
      <c r="BA25" s="141">
        <v>1E-3</v>
      </c>
      <c r="BB25" s="141">
        <v>1.6999999999999999E-3</v>
      </c>
      <c r="BC25" s="141">
        <v>1.2999999999999999E-3</v>
      </c>
      <c r="BD25" s="141">
        <v>1.2999999999999999E-3</v>
      </c>
    </row>
    <row r="26" spans="1:56" ht="15.6" customHeight="1" x14ac:dyDescent="0.25">
      <c r="A26" s="9"/>
      <c r="B26" s="9"/>
      <c r="C26" s="10" t="s">
        <v>33</v>
      </c>
      <c r="D26" s="9"/>
      <c r="E26" s="8">
        <v>16</v>
      </c>
      <c r="F26" s="11" t="s">
        <v>92</v>
      </c>
      <c r="G26" s="17" t="s">
        <v>34</v>
      </c>
      <c r="H26" s="141">
        <v>1.7299999999999999E-2</v>
      </c>
      <c r="I26" s="141">
        <v>0</v>
      </c>
      <c r="J26" s="141">
        <v>6.88E-2</v>
      </c>
      <c r="K26" s="142">
        <v>7.9000000000000008E-3</v>
      </c>
      <c r="L26" s="142">
        <v>4.2500000000000003E-2</v>
      </c>
      <c r="M26" s="141">
        <v>0</v>
      </c>
      <c r="N26" s="141">
        <v>7.7000000000000002E-3</v>
      </c>
      <c r="O26" s="142">
        <v>0</v>
      </c>
      <c r="P26" s="141">
        <v>8.1600000000000006E-2</v>
      </c>
      <c r="Q26" s="142">
        <v>1.06E-2</v>
      </c>
      <c r="R26" s="142">
        <v>3.9399999999999998E-2</v>
      </c>
      <c r="S26" s="141">
        <v>2.7300000000000001E-2</v>
      </c>
      <c r="T26" s="141">
        <v>7.7999999999999996E-3</v>
      </c>
      <c r="U26" s="142">
        <v>4.7999999999999996E-3</v>
      </c>
      <c r="V26" s="141">
        <v>7.1999999999999998E-3</v>
      </c>
      <c r="W26" s="141">
        <v>0</v>
      </c>
      <c r="X26" s="141">
        <v>8.6999999999999994E-3</v>
      </c>
      <c r="Y26" s="141">
        <v>1.09E-2</v>
      </c>
      <c r="Z26" s="141">
        <v>1.29E-2</v>
      </c>
      <c r="AA26" s="141">
        <v>2.41E-2</v>
      </c>
      <c r="AB26" s="141">
        <v>2.0199999999999999E-2</v>
      </c>
      <c r="AC26" s="141">
        <v>0</v>
      </c>
      <c r="AD26" s="141">
        <v>1.12E-2</v>
      </c>
      <c r="AE26" s="141">
        <v>0</v>
      </c>
      <c r="AF26" s="141">
        <v>5.8999999999999999E-3</v>
      </c>
      <c r="AG26" s="141">
        <v>2.3999999999999998E-3</v>
      </c>
      <c r="AH26" s="141">
        <v>2.9999999999999997E-4</v>
      </c>
      <c r="AI26" s="143">
        <v>1.38E-2</v>
      </c>
      <c r="AJ26" s="141">
        <v>9.4000000000000004E-3</v>
      </c>
      <c r="AK26" s="141">
        <v>2.41E-2</v>
      </c>
      <c r="AL26" s="141">
        <v>2.12E-2</v>
      </c>
      <c r="AM26" s="141">
        <v>1.41E-2</v>
      </c>
      <c r="AN26" s="141">
        <v>9.4000000000000004E-3</v>
      </c>
      <c r="AO26" s="141">
        <v>5.1999999999999998E-3</v>
      </c>
      <c r="AP26" s="141">
        <v>8.0999999999999996E-3</v>
      </c>
      <c r="AQ26" s="141">
        <v>0</v>
      </c>
      <c r="AR26" s="141">
        <v>0</v>
      </c>
      <c r="AS26" s="141">
        <v>4.0000000000000002E-4</v>
      </c>
      <c r="AT26" s="141">
        <v>0.01</v>
      </c>
      <c r="AU26" s="141">
        <v>1.6199999999999999E-2</v>
      </c>
      <c r="AV26" s="141">
        <v>2.1600000000000001E-2</v>
      </c>
      <c r="AW26" s="141">
        <v>7.7299999999999994E-2</v>
      </c>
      <c r="AX26" s="141">
        <v>3.0999999999999999E-3</v>
      </c>
      <c r="AY26" s="141">
        <v>0</v>
      </c>
      <c r="AZ26" s="141">
        <v>1.5699999999999999E-2</v>
      </c>
      <c r="BA26" s="141">
        <v>3.0599999999999999E-2</v>
      </c>
      <c r="BB26" s="141">
        <v>1.3599999999999999E-2</v>
      </c>
      <c r="BC26" s="141">
        <v>2.2100000000000002E-2</v>
      </c>
      <c r="BD26" s="141">
        <v>1.9300000000000001E-2</v>
      </c>
    </row>
    <row r="27" spans="1:56" ht="15.6" customHeight="1" x14ac:dyDescent="0.25">
      <c r="A27" s="9"/>
      <c r="B27" s="9"/>
      <c r="C27" s="10" t="s">
        <v>35</v>
      </c>
      <c r="D27" s="9"/>
      <c r="E27" s="8">
        <v>17</v>
      </c>
      <c r="F27" s="11" t="s">
        <v>93</v>
      </c>
      <c r="G27" s="17" t="s">
        <v>36</v>
      </c>
      <c r="H27" s="141">
        <v>0</v>
      </c>
      <c r="I27" s="141">
        <v>0</v>
      </c>
      <c r="J27" s="141">
        <v>1E-4</v>
      </c>
      <c r="K27" s="142">
        <v>0</v>
      </c>
      <c r="L27" s="142">
        <v>1E-4</v>
      </c>
      <c r="M27" s="141">
        <v>0</v>
      </c>
      <c r="N27" s="141">
        <v>2.9999999999999997E-4</v>
      </c>
      <c r="O27" s="142">
        <v>0</v>
      </c>
      <c r="P27" s="141">
        <v>0</v>
      </c>
      <c r="Q27" s="142">
        <v>0</v>
      </c>
      <c r="R27" s="142">
        <v>0</v>
      </c>
      <c r="S27" s="141">
        <v>0</v>
      </c>
      <c r="T27" s="141">
        <v>0</v>
      </c>
      <c r="U27" s="142">
        <v>0</v>
      </c>
      <c r="V27" s="141">
        <v>1E-4</v>
      </c>
      <c r="W27" s="141">
        <v>0</v>
      </c>
      <c r="X27" s="141">
        <v>0</v>
      </c>
      <c r="Y27" s="141">
        <v>0</v>
      </c>
      <c r="Z27" s="141">
        <v>0</v>
      </c>
      <c r="AA27" s="141">
        <v>0</v>
      </c>
      <c r="AB27" s="141">
        <v>0</v>
      </c>
      <c r="AC27" s="141">
        <v>0</v>
      </c>
      <c r="AD27" s="141">
        <v>0</v>
      </c>
      <c r="AE27" s="141">
        <v>1E-4</v>
      </c>
      <c r="AF27" s="141">
        <v>0</v>
      </c>
      <c r="AG27" s="141">
        <v>0</v>
      </c>
      <c r="AH27" s="141">
        <v>0</v>
      </c>
      <c r="AI27" s="143">
        <v>0</v>
      </c>
      <c r="AJ27" s="141">
        <v>0</v>
      </c>
      <c r="AK27" s="141">
        <v>1E-4</v>
      </c>
      <c r="AL27" s="141">
        <v>2.9999999999999997E-4</v>
      </c>
      <c r="AM27" s="141">
        <v>0</v>
      </c>
      <c r="AN27" s="141">
        <v>0</v>
      </c>
      <c r="AO27" s="141">
        <v>0</v>
      </c>
      <c r="AP27" s="141">
        <v>2.0000000000000001E-4</v>
      </c>
      <c r="AQ27" s="141">
        <v>0</v>
      </c>
      <c r="AR27" s="141">
        <v>0</v>
      </c>
      <c r="AS27" s="141">
        <v>0</v>
      </c>
      <c r="AT27" s="141">
        <v>0</v>
      </c>
      <c r="AU27" s="141">
        <v>0</v>
      </c>
      <c r="AV27" s="141">
        <v>0</v>
      </c>
      <c r="AW27" s="141">
        <v>0</v>
      </c>
      <c r="AX27" s="141">
        <v>0</v>
      </c>
      <c r="AY27" s="141">
        <v>0</v>
      </c>
      <c r="AZ27" s="141">
        <v>1E-4</v>
      </c>
      <c r="BA27" s="141">
        <v>0</v>
      </c>
      <c r="BB27" s="141">
        <v>0</v>
      </c>
      <c r="BC27" s="141">
        <v>0</v>
      </c>
      <c r="BD27" s="141">
        <v>0</v>
      </c>
    </row>
    <row r="28" spans="1:56" ht="15.6" customHeight="1" x14ac:dyDescent="0.25">
      <c r="A28" s="9"/>
      <c r="B28" s="9"/>
      <c r="C28" s="10" t="s">
        <v>37</v>
      </c>
      <c r="D28" s="9"/>
      <c r="E28" s="8">
        <v>18</v>
      </c>
      <c r="F28" s="11" t="s">
        <v>94</v>
      </c>
      <c r="G28" s="17" t="s">
        <v>38</v>
      </c>
      <c r="H28" s="141">
        <v>0</v>
      </c>
      <c r="I28" s="141">
        <v>0</v>
      </c>
      <c r="J28" s="141">
        <v>0</v>
      </c>
      <c r="K28" s="142">
        <v>0</v>
      </c>
      <c r="L28" s="142">
        <v>0</v>
      </c>
      <c r="M28" s="141">
        <v>0</v>
      </c>
      <c r="N28" s="141">
        <v>0</v>
      </c>
      <c r="O28" s="142">
        <v>0</v>
      </c>
      <c r="P28" s="141">
        <v>0</v>
      </c>
      <c r="Q28" s="142">
        <v>0</v>
      </c>
      <c r="R28" s="142">
        <v>0</v>
      </c>
      <c r="S28" s="141">
        <v>0</v>
      </c>
      <c r="T28" s="141">
        <v>0</v>
      </c>
      <c r="U28" s="142">
        <v>0</v>
      </c>
      <c r="V28" s="141">
        <v>0</v>
      </c>
      <c r="W28" s="141">
        <v>0</v>
      </c>
      <c r="X28" s="141">
        <v>2.9999999999999997E-4</v>
      </c>
      <c r="Y28" s="141">
        <v>0</v>
      </c>
      <c r="Z28" s="141">
        <v>0</v>
      </c>
      <c r="AA28" s="141">
        <v>0</v>
      </c>
      <c r="AB28" s="141">
        <v>0</v>
      </c>
      <c r="AC28" s="141">
        <v>0</v>
      </c>
      <c r="AD28" s="141">
        <v>0</v>
      </c>
      <c r="AE28" s="141">
        <v>0</v>
      </c>
      <c r="AF28" s="141">
        <v>0</v>
      </c>
      <c r="AG28" s="141">
        <v>0</v>
      </c>
      <c r="AH28" s="141">
        <v>0</v>
      </c>
      <c r="AI28" s="143">
        <v>0</v>
      </c>
      <c r="AJ28" s="141">
        <v>0</v>
      </c>
      <c r="AK28" s="141">
        <v>0</v>
      </c>
      <c r="AL28" s="141">
        <v>0</v>
      </c>
      <c r="AM28" s="141">
        <v>0</v>
      </c>
      <c r="AN28" s="141">
        <v>0</v>
      </c>
      <c r="AO28" s="141">
        <v>0</v>
      </c>
      <c r="AP28" s="141">
        <v>0</v>
      </c>
      <c r="AQ28" s="141">
        <v>0</v>
      </c>
      <c r="AR28" s="141">
        <v>0</v>
      </c>
      <c r="AS28" s="141">
        <v>0</v>
      </c>
      <c r="AT28" s="141">
        <v>0</v>
      </c>
      <c r="AU28" s="141">
        <v>0</v>
      </c>
      <c r="AV28" s="141">
        <v>0</v>
      </c>
      <c r="AW28" s="141">
        <v>1.9E-3</v>
      </c>
      <c r="AX28" s="141">
        <v>1E-4</v>
      </c>
      <c r="AY28" s="141">
        <v>0</v>
      </c>
      <c r="AZ28" s="141">
        <v>0</v>
      </c>
      <c r="BA28" s="141">
        <v>5.0000000000000001E-4</v>
      </c>
      <c r="BB28" s="141">
        <v>0</v>
      </c>
      <c r="BC28" s="141">
        <v>2.9999999999999997E-4</v>
      </c>
      <c r="BD28" s="141">
        <v>1E-4</v>
      </c>
    </row>
    <row r="29" spans="1:56" s="73" customFormat="1" ht="20.100000000000001" customHeight="1" x14ac:dyDescent="0.25">
      <c r="A29" s="14" t="s">
        <v>19</v>
      </c>
      <c r="B29" s="28"/>
      <c r="C29" s="19"/>
      <c r="D29" s="28"/>
      <c r="E29" s="29"/>
      <c r="F29" s="15" t="s">
        <v>95</v>
      </c>
      <c r="G29" s="30"/>
      <c r="H29" s="144">
        <v>1.9699999999999999E-2</v>
      </c>
      <c r="I29" s="144">
        <v>1.2800000000000001E-2</v>
      </c>
      <c r="J29" s="144">
        <v>8.0999999999999996E-3</v>
      </c>
      <c r="K29" s="144">
        <v>1.17E-2</v>
      </c>
      <c r="L29" s="144">
        <v>5.1000000000000004E-3</v>
      </c>
      <c r="M29" s="144">
        <v>9.5999999999999992E-3</v>
      </c>
      <c r="N29" s="144">
        <v>1.2500000000000001E-2</v>
      </c>
      <c r="O29" s="144">
        <v>6.0000000000000001E-3</v>
      </c>
      <c r="P29" s="144">
        <v>1.6799999999999999E-2</v>
      </c>
      <c r="Q29" s="144">
        <v>1.6E-2</v>
      </c>
      <c r="R29" s="144">
        <v>2.8299999999999999E-2</v>
      </c>
      <c r="S29" s="144">
        <v>1.0500000000000001E-2</v>
      </c>
      <c r="T29" s="144">
        <v>1.66E-2</v>
      </c>
      <c r="U29" s="144">
        <v>3.3999999999999998E-3</v>
      </c>
      <c r="V29" s="144">
        <v>2.4899999999999999E-2</v>
      </c>
      <c r="W29" s="144">
        <v>5.5999999999999999E-3</v>
      </c>
      <c r="X29" s="144">
        <v>4.5999999999999999E-3</v>
      </c>
      <c r="Y29" s="144">
        <v>1.3100000000000001E-2</v>
      </c>
      <c r="Z29" s="144">
        <v>7.1999999999999998E-3</v>
      </c>
      <c r="AA29" s="144">
        <v>6.1000000000000004E-3</v>
      </c>
      <c r="AB29" s="144">
        <v>1.2699999999999999E-2</v>
      </c>
      <c r="AC29" s="144">
        <v>4.0000000000000001E-3</v>
      </c>
      <c r="AD29" s="144">
        <v>8.0999999999999996E-3</v>
      </c>
      <c r="AE29" s="144">
        <v>9.1000000000000004E-3</v>
      </c>
      <c r="AF29" s="144">
        <v>5.5999999999999999E-3</v>
      </c>
      <c r="AG29" s="144">
        <v>2.3999999999999998E-3</v>
      </c>
      <c r="AH29" s="144">
        <v>1.2200000000000001E-2</v>
      </c>
      <c r="AI29" s="144">
        <v>2.2800000000000001E-2</v>
      </c>
      <c r="AJ29" s="144">
        <v>5.1000000000000004E-3</v>
      </c>
      <c r="AK29" s="144">
        <v>1.24E-2</v>
      </c>
      <c r="AL29" s="144">
        <v>1.2E-2</v>
      </c>
      <c r="AM29" s="144">
        <v>8.6E-3</v>
      </c>
      <c r="AN29" s="144">
        <v>6.0000000000000001E-3</v>
      </c>
      <c r="AO29" s="144">
        <v>5.4000000000000003E-3</v>
      </c>
      <c r="AP29" s="144">
        <v>1.9300000000000001E-2</v>
      </c>
      <c r="AQ29" s="144">
        <v>7.6E-3</v>
      </c>
      <c r="AR29" s="144">
        <v>1.0500000000000001E-2</v>
      </c>
      <c r="AS29" s="144">
        <v>5.0000000000000001E-3</v>
      </c>
      <c r="AT29" s="144">
        <v>8.0999999999999996E-3</v>
      </c>
      <c r="AU29" s="144">
        <v>1.2E-2</v>
      </c>
      <c r="AV29" s="144">
        <v>1.0800000000000001E-2</v>
      </c>
      <c r="AW29" s="144">
        <v>1.3299999999999999E-2</v>
      </c>
      <c r="AX29" s="144">
        <v>1.4E-2</v>
      </c>
      <c r="AY29" s="144">
        <v>1.5699999999999999E-2</v>
      </c>
      <c r="AZ29" s="144">
        <v>6.1000000000000004E-3</v>
      </c>
      <c r="BA29" s="144">
        <v>1.1299999999999999E-2</v>
      </c>
      <c r="BB29" s="144">
        <v>1.12E-2</v>
      </c>
      <c r="BC29" s="144">
        <v>1.12E-2</v>
      </c>
      <c r="BD29" s="144">
        <v>1.1599999999999999E-2</v>
      </c>
    </row>
    <row r="30" spans="1:56" ht="15.95" customHeight="1" thickBot="1" x14ac:dyDescent="0.3">
      <c r="A30" s="9"/>
      <c r="B30" s="9" t="s">
        <v>1</v>
      </c>
      <c r="C30" s="10" t="s">
        <v>40</v>
      </c>
      <c r="D30" s="9"/>
      <c r="E30" s="8">
        <v>19</v>
      </c>
      <c r="F30" s="13" t="s">
        <v>96</v>
      </c>
      <c r="G30" s="12" t="s">
        <v>41</v>
      </c>
      <c r="H30" s="141">
        <v>1.9699999999999999E-2</v>
      </c>
      <c r="I30" s="141">
        <v>1.2800000000000001E-2</v>
      </c>
      <c r="J30" s="141">
        <v>8.0999999999999996E-3</v>
      </c>
      <c r="K30" s="142">
        <v>1.17E-2</v>
      </c>
      <c r="L30" s="142">
        <v>5.1000000000000004E-3</v>
      </c>
      <c r="M30" s="141">
        <v>9.5999999999999992E-3</v>
      </c>
      <c r="N30" s="141">
        <v>1.2500000000000001E-2</v>
      </c>
      <c r="O30" s="142">
        <v>6.0000000000000001E-3</v>
      </c>
      <c r="P30" s="141">
        <v>1.6799999999999999E-2</v>
      </c>
      <c r="Q30" s="142">
        <v>1.6E-2</v>
      </c>
      <c r="R30" s="142">
        <v>2.8299999999999999E-2</v>
      </c>
      <c r="S30" s="141">
        <v>1.0500000000000001E-2</v>
      </c>
      <c r="T30" s="141">
        <v>1.66E-2</v>
      </c>
      <c r="U30" s="142">
        <v>3.3999999999999998E-3</v>
      </c>
      <c r="V30" s="141">
        <v>2.4899999999999999E-2</v>
      </c>
      <c r="W30" s="141">
        <v>5.5999999999999999E-3</v>
      </c>
      <c r="X30" s="141">
        <v>4.5999999999999999E-3</v>
      </c>
      <c r="Y30" s="141">
        <v>1.3100000000000001E-2</v>
      </c>
      <c r="Z30" s="141">
        <v>7.1999999999999998E-3</v>
      </c>
      <c r="AA30" s="141">
        <v>6.1000000000000004E-3</v>
      </c>
      <c r="AB30" s="141">
        <v>1.2699999999999999E-2</v>
      </c>
      <c r="AC30" s="141">
        <v>4.0000000000000001E-3</v>
      </c>
      <c r="AD30" s="141">
        <v>8.0999999999999996E-3</v>
      </c>
      <c r="AE30" s="141">
        <v>9.1000000000000004E-3</v>
      </c>
      <c r="AF30" s="141">
        <v>5.5999999999999999E-3</v>
      </c>
      <c r="AG30" s="141">
        <v>2.3999999999999998E-3</v>
      </c>
      <c r="AH30" s="141">
        <v>1.2200000000000001E-2</v>
      </c>
      <c r="AI30" s="143">
        <v>2.2800000000000001E-2</v>
      </c>
      <c r="AJ30" s="141">
        <v>5.1000000000000004E-3</v>
      </c>
      <c r="AK30" s="141">
        <v>1.24E-2</v>
      </c>
      <c r="AL30" s="141">
        <v>1.2E-2</v>
      </c>
      <c r="AM30" s="141">
        <v>8.6E-3</v>
      </c>
      <c r="AN30" s="141">
        <v>6.0000000000000001E-3</v>
      </c>
      <c r="AO30" s="141">
        <v>5.4000000000000003E-3</v>
      </c>
      <c r="AP30" s="141">
        <v>1.9300000000000001E-2</v>
      </c>
      <c r="AQ30" s="141">
        <v>7.6E-3</v>
      </c>
      <c r="AR30" s="141">
        <v>1.0500000000000001E-2</v>
      </c>
      <c r="AS30" s="141">
        <v>5.0000000000000001E-3</v>
      </c>
      <c r="AT30" s="141">
        <v>8.0999999999999996E-3</v>
      </c>
      <c r="AU30" s="141">
        <v>1.2E-2</v>
      </c>
      <c r="AV30" s="141">
        <v>1.0800000000000001E-2</v>
      </c>
      <c r="AW30" s="141">
        <v>1.3299999999999999E-2</v>
      </c>
      <c r="AX30" s="141">
        <v>1.4E-2</v>
      </c>
      <c r="AY30" s="141">
        <v>1.5699999999999999E-2</v>
      </c>
      <c r="AZ30" s="141">
        <v>6.1000000000000004E-3</v>
      </c>
      <c r="BA30" s="141">
        <v>1.1299999999999999E-2</v>
      </c>
      <c r="BB30" s="141">
        <v>1.12E-2</v>
      </c>
      <c r="BC30" s="141">
        <v>1.12E-2</v>
      </c>
      <c r="BD30" s="141">
        <v>1.1599999999999999E-2</v>
      </c>
    </row>
    <row r="31" spans="1:56" ht="15.95" customHeight="1" thickBot="1" x14ac:dyDescent="0.3">
      <c r="A31" s="56" t="s">
        <v>72</v>
      </c>
      <c r="B31" s="56"/>
      <c r="C31" s="57"/>
      <c r="D31" s="56"/>
      <c r="E31" s="58"/>
      <c r="F31" s="59" t="s">
        <v>97</v>
      </c>
      <c r="G31" s="60" t="s">
        <v>42</v>
      </c>
      <c r="H31" s="147">
        <v>0.24490000000000001</v>
      </c>
      <c r="I31" s="147">
        <v>0.3921</v>
      </c>
      <c r="J31" s="147">
        <v>0.24299999999999999</v>
      </c>
      <c r="K31" s="147">
        <v>0.34449999999999997</v>
      </c>
      <c r="L31" s="147">
        <v>0.20169999999999999</v>
      </c>
      <c r="M31" s="147">
        <v>0.19359999999999999</v>
      </c>
      <c r="N31" s="147">
        <v>0.36870000000000003</v>
      </c>
      <c r="O31" s="147">
        <v>0.52690000000000003</v>
      </c>
      <c r="P31" s="147">
        <v>0.191</v>
      </c>
      <c r="Q31" s="147">
        <v>0.19900000000000001</v>
      </c>
      <c r="R31" s="147">
        <v>0.1943</v>
      </c>
      <c r="S31" s="147">
        <v>0.1246</v>
      </c>
      <c r="T31" s="147">
        <v>0.37240000000000001</v>
      </c>
      <c r="U31" s="147">
        <v>0.42109999999999997</v>
      </c>
      <c r="V31" s="147">
        <v>0.1522</v>
      </c>
      <c r="W31" s="147">
        <v>0.33800000000000002</v>
      </c>
      <c r="X31" s="147">
        <v>0.1411</v>
      </c>
      <c r="Y31" s="147">
        <v>0.15229999999999999</v>
      </c>
      <c r="Z31" s="147">
        <v>0.41760000000000003</v>
      </c>
      <c r="AA31" s="147">
        <v>0.30709999999999998</v>
      </c>
      <c r="AB31" s="147">
        <v>0.2016</v>
      </c>
      <c r="AC31" s="147">
        <v>0.32469999999999999</v>
      </c>
      <c r="AD31" s="147">
        <v>0.4667</v>
      </c>
      <c r="AE31" s="147">
        <v>0.28149999999999997</v>
      </c>
      <c r="AF31" s="147">
        <v>0.46379999999999999</v>
      </c>
      <c r="AG31" s="147">
        <v>0.43070000000000003</v>
      </c>
      <c r="AH31" s="147">
        <v>0.41839999999999999</v>
      </c>
      <c r="AI31" s="147">
        <v>0.17960000000000001</v>
      </c>
      <c r="AJ31" s="147">
        <v>0.49740000000000001</v>
      </c>
      <c r="AK31" s="147">
        <v>0.20480000000000001</v>
      </c>
      <c r="AL31" s="147">
        <v>0.18079999999999999</v>
      </c>
      <c r="AM31" s="147">
        <v>0.3639</v>
      </c>
      <c r="AN31" s="147">
        <v>0.2457</v>
      </c>
      <c r="AO31" s="147">
        <v>0.26979999999999998</v>
      </c>
      <c r="AP31" s="147">
        <v>0.14280000000000001</v>
      </c>
      <c r="AQ31" s="147">
        <v>0.27410000000000001</v>
      </c>
      <c r="AR31" s="147">
        <v>0.41089999999999999</v>
      </c>
      <c r="AS31" s="147">
        <v>0.48039999999999999</v>
      </c>
      <c r="AT31" s="147">
        <v>0.26329999999999998</v>
      </c>
      <c r="AU31" s="147">
        <v>0.2495</v>
      </c>
      <c r="AV31" s="147">
        <v>0.1074</v>
      </c>
      <c r="AW31" s="147">
        <v>7.5600000000000001E-2</v>
      </c>
      <c r="AX31" s="147">
        <v>0.21010000000000001</v>
      </c>
      <c r="AY31" s="147">
        <v>0.16969999999999999</v>
      </c>
      <c r="AZ31" s="147">
        <v>0.13370000000000001</v>
      </c>
      <c r="BA31" s="147">
        <v>0.12640000000000001</v>
      </c>
      <c r="BB31" s="147">
        <v>6.0199999999999997E-2</v>
      </c>
      <c r="BC31" s="147">
        <v>9.3399999999999997E-2</v>
      </c>
      <c r="BD31" s="147">
        <v>0.16719999999999999</v>
      </c>
    </row>
    <row r="32" spans="1:56" s="73" customFormat="1" ht="26.25" x14ac:dyDescent="0.25">
      <c r="A32" s="51" t="s">
        <v>0</v>
      </c>
      <c r="B32" s="51"/>
      <c r="C32" s="52"/>
      <c r="D32" s="51"/>
      <c r="E32" s="81">
        <v>20</v>
      </c>
      <c r="F32" s="54" t="s">
        <v>69</v>
      </c>
      <c r="G32" s="55" t="s">
        <v>197</v>
      </c>
      <c r="H32" s="148">
        <v>1.9300000000000001E-2</v>
      </c>
      <c r="I32" s="148">
        <v>0</v>
      </c>
      <c r="J32" s="148">
        <v>2E-3</v>
      </c>
      <c r="K32" s="149">
        <v>4.1000000000000003E-3</v>
      </c>
      <c r="L32" s="149">
        <v>8.9999999999999998E-4</v>
      </c>
      <c r="M32" s="148">
        <v>2E-3</v>
      </c>
      <c r="N32" s="148">
        <v>3.8999999999999998E-3</v>
      </c>
      <c r="O32" s="149">
        <v>0</v>
      </c>
      <c r="P32" s="148">
        <v>0</v>
      </c>
      <c r="Q32" s="149">
        <v>0</v>
      </c>
      <c r="R32" s="149">
        <v>1.2999999999999999E-3</v>
      </c>
      <c r="S32" s="148">
        <v>0</v>
      </c>
      <c r="T32" s="148">
        <v>0</v>
      </c>
      <c r="U32" s="149">
        <v>0</v>
      </c>
      <c r="V32" s="148">
        <v>8.9999999999999998E-4</v>
      </c>
      <c r="W32" s="148">
        <v>4.4000000000000003E-3</v>
      </c>
      <c r="X32" s="148">
        <v>1.66E-2</v>
      </c>
      <c r="Y32" s="148">
        <v>7.0000000000000001E-3</v>
      </c>
      <c r="Z32" s="148">
        <v>4.5999999999999999E-3</v>
      </c>
      <c r="AA32" s="148">
        <v>0</v>
      </c>
      <c r="AB32" s="148">
        <v>0</v>
      </c>
      <c r="AC32" s="148">
        <v>9.1000000000000004E-3</v>
      </c>
      <c r="AD32" s="148">
        <v>0</v>
      </c>
      <c r="AE32" s="148">
        <v>0</v>
      </c>
      <c r="AF32" s="148">
        <v>7.1300000000000002E-2</v>
      </c>
      <c r="AG32" s="148">
        <v>0</v>
      </c>
      <c r="AH32" s="148">
        <v>0</v>
      </c>
      <c r="AI32" s="150">
        <v>0</v>
      </c>
      <c r="AJ32" s="148">
        <v>0</v>
      </c>
      <c r="AK32" s="148">
        <v>0</v>
      </c>
      <c r="AL32" s="148">
        <v>4.4000000000000003E-3</v>
      </c>
      <c r="AM32" s="148">
        <v>0</v>
      </c>
      <c r="AN32" s="148">
        <v>0</v>
      </c>
      <c r="AO32" s="148">
        <v>0</v>
      </c>
      <c r="AP32" s="148">
        <v>7.3000000000000001E-3</v>
      </c>
      <c r="AQ32" s="148">
        <v>3.95E-2</v>
      </c>
      <c r="AR32" s="148">
        <v>0</v>
      </c>
      <c r="AS32" s="148">
        <v>0</v>
      </c>
      <c r="AT32" s="148">
        <v>0</v>
      </c>
      <c r="AU32" s="148">
        <v>4.1999999999999997E-3</v>
      </c>
      <c r="AV32" s="148">
        <v>0</v>
      </c>
      <c r="AW32" s="148">
        <v>1.8E-3</v>
      </c>
      <c r="AX32" s="148">
        <v>8.6999999999999994E-3</v>
      </c>
      <c r="AY32" s="148">
        <v>0</v>
      </c>
      <c r="AZ32" s="148">
        <v>1.2500000000000001E-2</v>
      </c>
      <c r="BA32" s="148">
        <v>4.8999999999999998E-3</v>
      </c>
      <c r="BB32" s="148">
        <v>1.1000000000000001E-3</v>
      </c>
      <c r="BC32" s="148">
        <v>3.0000000000000001E-3</v>
      </c>
      <c r="BD32" s="148">
        <v>3.5999999999999999E-3</v>
      </c>
    </row>
    <row r="33" spans="1:56" s="73" customFormat="1" ht="15.95" customHeight="1" x14ac:dyDescent="0.25">
      <c r="A33" s="14" t="s">
        <v>43</v>
      </c>
      <c r="B33" s="14"/>
      <c r="C33" s="19"/>
      <c r="D33" s="14"/>
      <c r="E33" s="29"/>
      <c r="F33" s="15" t="s">
        <v>98</v>
      </c>
      <c r="G33" s="22" t="s">
        <v>44</v>
      </c>
      <c r="H33" s="144">
        <v>0.22570000000000001</v>
      </c>
      <c r="I33" s="144">
        <v>0.3921</v>
      </c>
      <c r="J33" s="144">
        <v>0.2409</v>
      </c>
      <c r="K33" s="144">
        <v>0.34050000000000002</v>
      </c>
      <c r="L33" s="144">
        <v>0.20069999999999999</v>
      </c>
      <c r="M33" s="144">
        <v>0.19159999999999999</v>
      </c>
      <c r="N33" s="144">
        <v>0.36480000000000001</v>
      </c>
      <c r="O33" s="144">
        <v>0.52690000000000003</v>
      </c>
      <c r="P33" s="144">
        <v>0.191</v>
      </c>
      <c r="Q33" s="144">
        <v>0.19900000000000001</v>
      </c>
      <c r="R33" s="144">
        <v>0.19309999999999999</v>
      </c>
      <c r="S33" s="144">
        <v>0.1246</v>
      </c>
      <c r="T33" s="144">
        <v>0.37240000000000001</v>
      </c>
      <c r="U33" s="144">
        <v>0.42109999999999997</v>
      </c>
      <c r="V33" s="144">
        <v>0.15140000000000001</v>
      </c>
      <c r="W33" s="144">
        <v>0.33360000000000001</v>
      </c>
      <c r="X33" s="144">
        <v>0.1244</v>
      </c>
      <c r="Y33" s="144">
        <v>0.1454</v>
      </c>
      <c r="Z33" s="144">
        <v>0.41299999999999998</v>
      </c>
      <c r="AA33" s="144">
        <v>0.30709999999999998</v>
      </c>
      <c r="AB33" s="144">
        <v>0.2016</v>
      </c>
      <c r="AC33" s="144">
        <v>0.3155</v>
      </c>
      <c r="AD33" s="144">
        <v>0.4667</v>
      </c>
      <c r="AE33" s="144">
        <v>0.28149999999999997</v>
      </c>
      <c r="AF33" s="144">
        <v>0.39250000000000002</v>
      </c>
      <c r="AG33" s="144">
        <v>0.43070000000000003</v>
      </c>
      <c r="AH33" s="144">
        <v>0.41839999999999999</v>
      </c>
      <c r="AI33" s="144">
        <v>0.17960000000000001</v>
      </c>
      <c r="AJ33" s="144">
        <v>0.49740000000000001</v>
      </c>
      <c r="AK33" s="144">
        <v>0.20480000000000001</v>
      </c>
      <c r="AL33" s="144">
        <v>0.17649999999999999</v>
      </c>
      <c r="AM33" s="144">
        <v>0.3639</v>
      </c>
      <c r="AN33" s="144">
        <v>0.2457</v>
      </c>
      <c r="AO33" s="144">
        <v>0.26979999999999998</v>
      </c>
      <c r="AP33" s="144">
        <v>0.1356</v>
      </c>
      <c r="AQ33" s="144">
        <v>0.23469999999999999</v>
      </c>
      <c r="AR33" s="144">
        <v>0.41089999999999999</v>
      </c>
      <c r="AS33" s="144">
        <v>0.48039999999999999</v>
      </c>
      <c r="AT33" s="144">
        <v>0.26329999999999998</v>
      </c>
      <c r="AU33" s="144">
        <v>0.24529999999999999</v>
      </c>
      <c r="AV33" s="144">
        <v>0.1074</v>
      </c>
      <c r="AW33" s="144">
        <v>7.3800000000000004E-2</v>
      </c>
      <c r="AX33" s="144">
        <v>0.2014</v>
      </c>
      <c r="AY33" s="144">
        <v>0.16969999999999999</v>
      </c>
      <c r="AZ33" s="144">
        <v>0.1212</v>
      </c>
      <c r="BA33" s="144">
        <v>0.1215</v>
      </c>
      <c r="BB33" s="144">
        <v>5.91E-2</v>
      </c>
      <c r="BC33" s="144">
        <v>9.0399999999999994E-2</v>
      </c>
      <c r="BD33" s="144">
        <v>0.16370000000000001</v>
      </c>
    </row>
    <row r="34" spans="1:56" ht="15" x14ac:dyDescent="0.25">
      <c r="A34" s="34"/>
      <c r="B34" s="9" t="s">
        <v>1</v>
      </c>
      <c r="C34" s="10"/>
      <c r="D34" s="34"/>
      <c r="E34" s="8"/>
      <c r="F34" s="13" t="s">
        <v>99</v>
      </c>
      <c r="G34" s="17" t="s">
        <v>45</v>
      </c>
      <c r="H34" s="146">
        <v>0.22570000000000001</v>
      </c>
      <c r="I34" s="146">
        <v>0.38179999999999997</v>
      </c>
      <c r="J34" s="146">
        <v>0.22389999999999999</v>
      </c>
      <c r="K34" s="146">
        <v>0.32090000000000002</v>
      </c>
      <c r="L34" s="146">
        <v>0.186</v>
      </c>
      <c r="M34" s="146">
        <v>0.16889999999999999</v>
      </c>
      <c r="N34" s="146">
        <v>0.3372</v>
      </c>
      <c r="O34" s="146">
        <v>0.50049999999999994</v>
      </c>
      <c r="P34" s="146">
        <v>0.14280000000000001</v>
      </c>
      <c r="Q34" s="146">
        <v>0.18940000000000001</v>
      </c>
      <c r="R34" s="146">
        <v>0.1779</v>
      </c>
      <c r="S34" s="146">
        <v>9.5799999999999996E-2</v>
      </c>
      <c r="T34" s="146">
        <v>0.34689999999999999</v>
      </c>
      <c r="U34" s="146">
        <v>0.3821</v>
      </c>
      <c r="V34" s="146">
        <v>0.1333</v>
      </c>
      <c r="W34" s="146">
        <v>0.29980000000000001</v>
      </c>
      <c r="X34" s="146">
        <v>0.1113</v>
      </c>
      <c r="Y34" s="146">
        <v>0.13769999999999999</v>
      </c>
      <c r="Z34" s="146">
        <v>0.38200000000000001</v>
      </c>
      <c r="AA34" s="146">
        <v>0.29609999999999997</v>
      </c>
      <c r="AB34" s="146">
        <v>0.19620000000000001</v>
      </c>
      <c r="AC34" s="146">
        <v>0.30509999999999998</v>
      </c>
      <c r="AD34" s="146">
        <v>0.4279</v>
      </c>
      <c r="AE34" s="146">
        <v>0.27439999999999998</v>
      </c>
      <c r="AF34" s="146">
        <v>0.33910000000000001</v>
      </c>
      <c r="AG34" s="146">
        <v>0.40160000000000001</v>
      </c>
      <c r="AH34" s="146">
        <v>0.39889999999999998</v>
      </c>
      <c r="AI34" s="146">
        <v>0.14879999999999999</v>
      </c>
      <c r="AJ34" s="146">
        <v>0.44490000000000002</v>
      </c>
      <c r="AK34" s="146">
        <v>0.19220000000000001</v>
      </c>
      <c r="AL34" s="146">
        <v>0.15570000000000001</v>
      </c>
      <c r="AM34" s="146">
        <v>0.34849999999999998</v>
      </c>
      <c r="AN34" s="146">
        <v>0.22969999999999999</v>
      </c>
      <c r="AO34" s="146">
        <v>0.1636</v>
      </c>
      <c r="AP34" s="146">
        <v>0.13489999999999999</v>
      </c>
      <c r="AQ34" s="146">
        <v>0.20399999999999999</v>
      </c>
      <c r="AR34" s="146">
        <v>0.39290000000000003</v>
      </c>
      <c r="AS34" s="146">
        <v>0.4516</v>
      </c>
      <c r="AT34" s="146">
        <v>0.25469999999999998</v>
      </c>
      <c r="AU34" s="146">
        <v>0.22639999999999999</v>
      </c>
      <c r="AV34" s="146">
        <v>0.1008</v>
      </c>
      <c r="AW34" s="146">
        <v>7.2800000000000004E-2</v>
      </c>
      <c r="AX34" s="146">
        <v>0.19750000000000001</v>
      </c>
      <c r="AY34" s="146">
        <v>0.1676</v>
      </c>
      <c r="AZ34" s="146">
        <v>0.11409999999999999</v>
      </c>
      <c r="BA34" s="146">
        <v>0.1172</v>
      </c>
      <c r="BB34" s="146">
        <v>5.8400000000000001E-2</v>
      </c>
      <c r="BC34" s="146">
        <v>8.7900000000000006E-2</v>
      </c>
      <c r="BD34" s="146">
        <v>0.15340000000000001</v>
      </c>
    </row>
    <row r="35" spans="1:56" ht="15" x14ac:dyDescent="0.25">
      <c r="A35" s="34"/>
      <c r="B35" s="34"/>
      <c r="C35" s="23" t="s">
        <v>46</v>
      </c>
      <c r="D35" s="34"/>
      <c r="E35" s="8">
        <v>21</v>
      </c>
      <c r="F35" s="24" t="s">
        <v>100</v>
      </c>
      <c r="G35" s="122"/>
      <c r="H35" s="141">
        <v>0.20349999999999999</v>
      </c>
      <c r="I35" s="141">
        <v>0.34139999999999998</v>
      </c>
      <c r="J35" s="141">
        <v>0.20130000000000001</v>
      </c>
      <c r="K35" s="142">
        <v>0.32090000000000002</v>
      </c>
      <c r="L35" s="142">
        <v>0.16889999999999999</v>
      </c>
      <c r="M35" s="141">
        <v>0.15429999999999999</v>
      </c>
      <c r="N35" s="141">
        <v>0.23150000000000001</v>
      </c>
      <c r="O35" s="142">
        <v>0.46829999999999999</v>
      </c>
      <c r="P35" s="141">
        <v>0.14280000000000001</v>
      </c>
      <c r="Q35" s="142">
        <v>0.18940000000000001</v>
      </c>
      <c r="R35" s="142">
        <v>0.16259999999999999</v>
      </c>
      <c r="S35" s="141">
        <v>9.5799999999999996E-2</v>
      </c>
      <c r="T35" s="141">
        <v>0.34689999999999999</v>
      </c>
      <c r="U35" s="142">
        <v>0.3821</v>
      </c>
      <c r="V35" s="141">
        <v>0.1101</v>
      </c>
      <c r="W35" s="141">
        <v>0.28860000000000002</v>
      </c>
      <c r="X35" s="141">
        <v>7.2999999999999995E-2</v>
      </c>
      <c r="Y35" s="141">
        <v>0.1167</v>
      </c>
      <c r="Z35" s="141">
        <v>0.34770000000000001</v>
      </c>
      <c r="AA35" s="141">
        <v>0.2316</v>
      </c>
      <c r="AB35" s="141">
        <v>0.19620000000000001</v>
      </c>
      <c r="AC35" s="141">
        <v>0.27739999999999998</v>
      </c>
      <c r="AD35" s="141">
        <v>0.38140000000000002</v>
      </c>
      <c r="AE35" s="141">
        <v>0.27439999999999998</v>
      </c>
      <c r="AF35" s="141">
        <v>0.30220000000000002</v>
      </c>
      <c r="AG35" s="141">
        <v>0.36959999999999998</v>
      </c>
      <c r="AH35" s="141">
        <v>0.3201</v>
      </c>
      <c r="AI35" s="143">
        <v>0.1182</v>
      </c>
      <c r="AJ35" s="141">
        <v>0.41089999999999999</v>
      </c>
      <c r="AK35" s="141">
        <v>0.16250000000000001</v>
      </c>
      <c r="AL35" s="141">
        <v>0.1348</v>
      </c>
      <c r="AM35" s="141">
        <v>0.29070000000000001</v>
      </c>
      <c r="AN35" s="141">
        <v>0.19450000000000001</v>
      </c>
      <c r="AO35" s="141">
        <v>0.1348</v>
      </c>
      <c r="AP35" s="141">
        <v>0.1198</v>
      </c>
      <c r="AQ35" s="141">
        <v>0.15959999999999999</v>
      </c>
      <c r="AR35" s="141">
        <v>0.36880000000000002</v>
      </c>
      <c r="AS35" s="141">
        <v>0.41189999999999999</v>
      </c>
      <c r="AT35" s="141">
        <v>0.23769999999999999</v>
      </c>
      <c r="AU35" s="151">
        <v>0.20250000000000001</v>
      </c>
      <c r="AV35" s="141">
        <v>0.1008</v>
      </c>
      <c r="AW35" s="141">
        <v>6.2399999999999997E-2</v>
      </c>
      <c r="AX35" s="141">
        <v>0.17030000000000001</v>
      </c>
      <c r="AY35" s="141">
        <v>0.14549999999999999</v>
      </c>
      <c r="AZ35" s="141">
        <v>8.7800000000000003E-2</v>
      </c>
      <c r="BA35" s="151">
        <v>0.1013</v>
      </c>
      <c r="BB35" s="141">
        <v>5.1900000000000002E-2</v>
      </c>
      <c r="BC35" s="151">
        <v>7.6700000000000004E-2</v>
      </c>
      <c r="BD35" s="151">
        <v>0.13619999999999999</v>
      </c>
    </row>
    <row r="36" spans="1:56" s="1" customFormat="1" ht="15" x14ac:dyDescent="0.25">
      <c r="A36" s="129"/>
      <c r="B36" s="129"/>
      <c r="C36" s="25" t="s">
        <v>191</v>
      </c>
      <c r="D36" s="129"/>
      <c r="E36" s="26"/>
      <c r="F36" s="27" t="s">
        <v>188</v>
      </c>
      <c r="G36" s="130"/>
      <c r="H36" s="152">
        <v>0.19439999999999999</v>
      </c>
      <c r="I36" s="152">
        <v>0.34139999999999998</v>
      </c>
      <c r="J36" s="152">
        <v>0.20130000000000001</v>
      </c>
      <c r="K36" s="153">
        <v>0.27829999999999999</v>
      </c>
      <c r="L36" s="153">
        <v>0.16889999999999999</v>
      </c>
      <c r="M36" s="152">
        <v>0.15429999999999999</v>
      </c>
      <c r="N36" s="152">
        <v>0.23150000000000001</v>
      </c>
      <c r="O36" s="153">
        <v>0.46829999999999999</v>
      </c>
      <c r="P36" s="152">
        <v>0.1142</v>
      </c>
      <c r="Q36" s="153">
        <v>0.17899999999999999</v>
      </c>
      <c r="R36" s="153">
        <v>0.16259999999999999</v>
      </c>
      <c r="S36" s="152">
        <v>7.7499999999999999E-2</v>
      </c>
      <c r="T36" s="152">
        <v>0.31019999999999998</v>
      </c>
      <c r="U36" s="153">
        <v>0.32329999999999998</v>
      </c>
      <c r="V36" s="152">
        <v>0.1101</v>
      </c>
      <c r="W36" s="152">
        <v>0.2417</v>
      </c>
      <c r="X36" s="152">
        <v>7.2999999999999995E-2</v>
      </c>
      <c r="Y36" s="152">
        <v>0.1167</v>
      </c>
      <c r="Z36" s="152">
        <v>0.34770000000000001</v>
      </c>
      <c r="AA36" s="152">
        <v>0.2316</v>
      </c>
      <c r="AB36" s="152">
        <v>0.17979999999999999</v>
      </c>
      <c r="AC36" s="152">
        <v>0.2611</v>
      </c>
      <c r="AD36" s="152">
        <v>0.38140000000000002</v>
      </c>
      <c r="AE36" s="152">
        <v>0.2422</v>
      </c>
      <c r="AF36" s="152">
        <v>0.30220000000000002</v>
      </c>
      <c r="AG36" s="152">
        <v>0.36959999999999998</v>
      </c>
      <c r="AH36" s="152">
        <v>0.3201</v>
      </c>
      <c r="AI36" s="154">
        <v>0.1182</v>
      </c>
      <c r="AJ36" s="152">
        <v>0.41089999999999999</v>
      </c>
      <c r="AK36" s="152">
        <v>0.16250000000000001</v>
      </c>
      <c r="AL36" s="152">
        <v>0.1348</v>
      </c>
      <c r="AM36" s="152">
        <v>0.29070000000000001</v>
      </c>
      <c r="AN36" s="152">
        <v>0.18340000000000001</v>
      </c>
      <c r="AO36" s="152">
        <v>0.1348</v>
      </c>
      <c r="AP36" s="152">
        <v>0.1198</v>
      </c>
      <c r="AQ36" s="152">
        <v>0.15959999999999999</v>
      </c>
      <c r="AR36" s="152">
        <v>0.36880000000000002</v>
      </c>
      <c r="AS36" s="152">
        <v>0.41189999999999999</v>
      </c>
      <c r="AT36" s="152">
        <v>0.23769999999999999</v>
      </c>
      <c r="AU36" s="155">
        <v>0.1956</v>
      </c>
      <c r="AV36" s="152">
        <v>8.0500000000000002E-2</v>
      </c>
      <c r="AW36" s="152">
        <v>6.2399999999999997E-2</v>
      </c>
      <c r="AX36" s="152">
        <v>0.17030000000000001</v>
      </c>
      <c r="AY36" s="152">
        <v>0.14549999999999999</v>
      </c>
      <c r="AZ36" s="152">
        <v>8.7800000000000003E-2</v>
      </c>
      <c r="BA36" s="155">
        <v>9.7000000000000003E-2</v>
      </c>
      <c r="BB36" s="152">
        <v>5.1900000000000002E-2</v>
      </c>
      <c r="BC36" s="155">
        <v>7.4499999999999997E-2</v>
      </c>
      <c r="BD36" s="155">
        <v>0.1318</v>
      </c>
    </row>
    <row r="37" spans="1:56" s="1" customFormat="1" ht="15" x14ac:dyDescent="0.25">
      <c r="A37" s="129"/>
      <c r="B37" s="129"/>
      <c r="C37" s="25" t="s">
        <v>192</v>
      </c>
      <c r="D37" s="129"/>
      <c r="E37" s="26"/>
      <c r="F37" s="27" t="s">
        <v>189</v>
      </c>
      <c r="G37" s="130"/>
      <c r="H37" s="152">
        <v>9.1000000000000004E-3</v>
      </c>
      <c r="I37" s="152">
        <v>0</v>
      </c>
      <c r="J37" s="152">
        <v>0</v>
      </c>
      <c r="K37" s="152">
        <v>4.2500000000000003E-2</v>
      </c>
      <c r="L37" s="152">
        <v>0</v>
      </c>
      <c r="M37" s="152">
        <v>0</v>
      </c>
      <c r="N37" s="152">
        <v>0</v>
      </c>
      <c r="O37" s="152">
        <v>0</v>
      </c>
      <c r="P37" s="152">
        <v>2.86E-2</v>
      </c>
      <c r="Q37" s="152">
        <v>1.04E-2</v>
      </c>
      <c r="R37" s="152">
        <v>0</v>
      </c>
      <c r="S37" s="152">
        <v>1.84E-2</v>
      </c>
      <c r="T37" s="152">
        <v>3.6700000000000003E-2</v>
      </c>
      <c r="U37" s="152">
        <v>5.8799999999999998E-2</v>
      </c>
      <c r="V37" s="152">
        <v>0</v>
      </c>
      <c r="W37" s="152">
        <v>4.6899999999999997E-2</v>
      </c>
      <c r="X37" s="152">
        <v>0</v>
      </c>
      <c r="Y37" s="152">
        <v>0</v>
      </c>
      <c r="Z37" s="152">
        <v>0</v>
      </c>
      <c r="AA37" s="152">
        <v>0</v>
      </c>
      <c r="AB37" s="152">
        <v>1.6400000000000001E-2</v>
      </c>
      <c r="AC37" s="152">
        <v>1.6299999999999999E-2</v>
      </c>
      <c r="AD37" s="152">
        <v>0</v>
      </c>
      <c r="AE37" s="152">
        <v>3.2199999999999999E-2</v>
      </c>
      <c r="AF37" s="152">
        <v>0</v>
      </c>
      <c r="AG37" s="152">
        <v>0</v>
      </c>
      <c r="AH37" s="152">
        <v>0</v>
      </c>
      <c r="AI37" s="152">
        <v>0</v>
      </c>
      <c r="AJ37" s="152">
        <v>0</v>
      </c>
      <c r="AK37" s="152">
        <v>0</v>
      </c>
      <c r="AL37" s="152">
        <v>0</v>
      </c>
      <c r="AM37" s="152">
        <v>0</v>
      </c>
      <c r="AN37" s="152">
        <v>1.11E-2</v>
      </c>
      <c r="AO37" s="152">
        <v>0</v>
      </c>
      <c r="AP37" s="152">
        <v>0</v>
      </c>
      <c r="AQ37" s="152">
        <v>0</v>
      </c>
      <c r="AR37" s="152">
        <v>0</v>
      </c>
      <c r="AS37" s="152">
        <v>0</v>
      </c>
      <c r="AT37" s="152">
        <v>0</v>
      </c>
      <c r="AU37" s="155">
        <v>6.8999999999999999E-3</v>
      </c>
      <c r="AV37" s="152">
        <v>2.0299999999999999E-2</v>
      </c>
      <c r="AW37" s="152">
        <v>0</v>
      </c>
      <c r="AX37" s="152">
        <v>0</v>
      </c>
      <c r="AY37" s="152">
        <v>0</v>
      </c>
      <c r="AZ37" s="152">
        <v>0</v>
      </c>
      <c r="BA37" s="155">
        <v>4.3E-3</v>
      </c>
      <c r="BB37" s="152">
        <v>0</v>
      </c>
      <c r="BC37" s="155">
        <v>2.2000000000000001E-3</v>
      </c>
      <c r="BD37" s="155">
        <v>4.4000000000000003E-3</v>
      </c>
    </row>
    <row r="38" spans="1:56" ht="15" x14ac:dyDescent="0.25">
      <c r="A38" s="34"/>
      <c r="B38" s="34"/>
      <c r="C38" s="23" t="s">
        <v>47</v>
      </c>
      <c r="D38" s="34"/>
      <c r="E38" s="8">
        <v>22</v>
      </c>
      <c r="F38" s="24" t="s">
        <v>101</v>
      </c>
      <c r="G38" s="122"/>
      <c r="H38" s="141">
        <v>2.2200000000000001E-2</v>
      </c>
      <c r="I38" s="141">
        <v>4.0300000000000002E-2</v>
      </c>
      <c r="J38" s="141">
        <v>2.2599999999999999E-2</v>
      </c>
      <c r="K38" s="142">
        <v>0</v>
      </c>
      <c r="L38" s="142">
        <v>1.7100000000000001E-2</v>
      </c>
      <c r="M38" s="141">
        <v>1.4500000000000001E-2</v>
      </c>
      <c r="N38" s="141">
        <v>0.1057</v>
      </c>
      <c r="O38" s="142">
        <v>3.2199999999999999E-2</v>
      </c>
      <c r="P38" s="141">
        <v>0</v>
      </c>
      <c r="Q38" s="142">
        <v>0</v>
      </c>
      <c r="R38" s="142">
        <v>1.5299999999999999E-2</v>
      </c>
      <c r="S38" s="141">
        <v>0</v>
      </c>
      <c r="T38" s="141">
        <v>0</v>
      </c>
      <c r="U38" s="142">
        <v>0</v>
      </c>
      <c r="V38" s="141">
        <v>2.3199999999999998E-2</v>
      </c>
      <c r="W38" s="141">
        <v>1.12E-2</v>
      </c>
      <c r="X38" s="141">
        <v>3.8399999999999997E-2</v>
      </c>
      <c r="Y38" s="141">
        <v>2.1000000000000001E-2</v>
      </c>
      <c r="Z38" s="141">
        <v>3.4299999999999997E-2</v>
      </c>
      <c r="AA38" s="141">
        <v>6.4600000000000005E-2</v>
      </c>
      <c r="AB38" s="141">
        <v>0</v>
      </c>
      <c r="AC38" s="141">
        <v>2.7699999999999999E-2</v>
      </c>
      <c r="AD38" s="141">
        <v>4.65E-2</v>
      </c>
      <c r="AE38" s="141">
        <v>0</v>
      </c>
      <c r="AF38" s="141">
        <v>3.6900000000000002E-2</v>
      </c>
      <c r="AG38" s="141">
        <v>3.2000000000000001E-2</v>
      </c>
      <c r="AH38" s="141">
        <v>7.8799999999999995E-2</v>
      </c>
      <c r="AI38" s="143">
        <v>3.0700000000000002E-2</v>
      </c>
      <c r="AJ38" s="141">
        <v>3.4000000000000002E-2</v>
      </c>
      <c r="AK38" s="141">
        <v>2.98E-2</v>
      </c>
      <c r="AL38" s="141">
        <v>2.0899999999999998E-2</v>
      </c>
      <c r="AM38" s="141">
        <v>5.7700000000000001E-2</v>
      </c>
      <c r="AN38" s="141">
        <v>3.5200000000000002E-2</v>
      </c>
      <c r="AO38" s="141">
        <v>2.8799999999999999E-2</v>
      </c>
      <c r="AP38" s="141">
        <v>1.5100000000000001E-2</v>
      </c>
      <c r="AQ38" s="141">
        <v>4.4400000000000002E-2</v>
      </c>
      <c r="AR38" s="141">
        <v>2.41E-2</v>
      </c>
      <c r="AS38" s="141">
        <v>3.9699999999999999E-2</v>
      </c>
      <c r="AT38" s="141">
        <v>1.6899999999999998E-2</v>
      </c>
      <c r="AU38" s="151">
        <v>2.3900000000000001E-2</v>
      </c>
      <c r="AV38" s="141">
        <v>0</v>
      </c>
      <c r="AW38" s="141">
        <v>1.03E-2</v>
      </c>
      <c r="AX38" s="141">
        <v>2.7199999999999998E-2</v>
      </c>
      <c r="AY38" s="141">
        <v>2.2100000000000002E-2</v>
      </c>
      <c r="AZ38" s="141">
        <v>2.63E-2</v>
      </c>
      <c r="BA38" s="151">
        <v>1.5800000000000002E-2</v>
      </c>
      <c r="BB38" s="141">
        <v>6.4999999999999997E-3</v>
      </c>
      <c r="BC38" s="151">
        <v>1.12E-2</v>
      </c>
      <c r="BD38" s="151">
        <v>1.72E-2</v>
      </c>
    </row>
    <row r="39" spans="1:56" ht="15.75" thickBot="1" x14ac:dyDescent="0.3">
      <c r="A39" s="34"/>
      <c r="B39" s="37" t="s">
        <v>3</v>
      </c>
      <c r="C39" s="23"/>
      <c r="D39" s="34"/>
      <c r="E39" s="8">
        <v>23</v>
      </c>
      <c r="F39" s="24" t="s">
        <v>102</v>
      </c>
      <c r="G39" s="17" t="s">
        <v>48</v>
      </c>
      <c r="H39" s="141">
        <v>0</v>
      </c>
      <c r="I39" s="141">
        <v>1.03E-2</v>
      </c>
      <c r="J39" s="141">
        <v>1.7000000000000001E-2</v>
      </c>
      <c r="K39" s="142">
        <v>1.9599999999999999E-2</v>
      </c>
      <c r="L39" s="142">
        <v>1.4800000000000001E-2</v>
      </c>
      <c r="M39" s="141">
        <v>2.2700000000000001E-2</v>
      </c>
      <c r="N39" s="141">
        <v>2.76E-2</v>
      </c>
      <c r="O39" s="142">
        <v>2.64E-2</v>
      </c>
      <c r="P39" s="141">
        <v>4.82E-2</v>
      </c>
      <c r="Q39" s="142">
        <v>9.5999999999999992E-3</v>
      </c>
      <c r="R39" s="142">
        <v>1.52E-2</v>
      </c>
      <c r="S39" s="141">
        <v>2.87E-2</v>
      </c>
      <c r="T39" s="141">
        <v>2.5499999999999998E-2</v>
      </c>
      <c r="U39" s="142">
        <v>3.9E-2</v>
      </c>
      <c r="V39" s="141">
        <v>1.8100000000000002E-2</v>
      </c>
      <c r="W39" s="141">
        <v>3.3799999999999997E-2</v>
      </c>
      <c r="X39" s="141">
        <v>1.3100000000000001E-2</v>
      </c>
      <c r="Y39" s="141">
        <v>7.7000000000000002E-3</v>
      </c>
      <c r="Z39" s="141">
        <v>3.1E-2</v>
      </c>
      <c r="AA39" s="141">
        <v>1.0999999999999999E-2</v>
      </c>
      <c r="AB39" s="141">
        <v>5.4000000000000003E-3</v>
      </c>
      <c r="AC39" s="141">
        <v>1.04E-2</v>
      </c>
      <c r="AD39" s="141">
        <v>3.8800000000000001E-2</v>
      </c>
      <c r="AE39" s="141">
        <v>7.1000000000000004E-3</v>
      </c>
      <c r="AF39" s="141">
        <v>5.3400000000000003E-2</v>
      </c>
      <c r="AG39" s="141">
        <v>2.9100000000000001E-2</v>
      </c>
      <c r="AH39" s="141">
        <v>1.95E-2</v>
      </c>
      <c r="AI39" s="143">
        <v>3.0800000000000001E-2</v>
      </c>
      <c r="AJ39" s="141">
        <v>5.2499999999999998E-2</v>
      </c>
      <c r="AK39" s="141">
        <v>1.26E-2</v>
      </c>
      <c r="AL39" s="141">
        <v>2.07E-2</v>
      </c>
      <c r="AM39" s="141">
        <v>1.54E-2</v>
      </c>
      <c r="AN39" s="141">
        <v>1.6E-2</v>
      </c>
      <c r="AO39" s="141">
        <v>0.1062</v>
      </c>
      <c r="AP39" s="141">
        <v>6.9999999999999999E-4</v>
      </c>
      <c r="AQ39" s="141">
        <v>3.0599999999999999E-2</v>
      </c>
      <c r="AR39" s="141">
        <v>1.7999999999999999E-2</v>
      </c>
      <c r="AS39" s="141">
        <v>2.87E-2</v>
      </c>
      <c r="AT39" s="141">
        <v>8.6E-3</v>
      </c>
      <c r="AU39" s="141">
        <v>1.89E-2</v>
      </c>
      <c r="AV39" s="141">
        <v>6.6E-3</v>
      </c>
      <c r="AW39" s="141">
        <v>1.1000000000000001E-3</v>
      </c>
      <c r="AX39" s="141">
        <v>3.8999999999999998E-3</v>
      </c>
      <c r="AY39" s="141">
        <v>2.2000000000000001E-3</v>
      </c>
      <c r="AZ39" s="141">
        <v>7.1000000000000004E-3</v>
      </c>
      <c r="BA39" s="141">
        <v>4.3E-3</v>
      </c>
      <c r="BB39" s="141">
        <v>6.9999999999999999E-4</v>
      </c>
      <c r="BC39" s="141">
        <v>2.5000000000000001E-3</v>
      </c>
      <c r="BD39" s="141">
        <v>1.0200000000000001E-2</v>
      </c>
    </row>
    <row r="40" spans="1:56" ht="15.95" customHeight="1" thickBot="1" x14ac:dyDescent="0.3">
      <c r="A40" s="56" t="s">
        <v>73</v>
      </c>
      <c r="B40" s="56"/>
      <c r="C40" s="57"/>
      <c r="D40" s="56"/>
      <c r="E40" s="58"/>
      <c r="F40" s="59" t="s">
        <v>103</v>
      </c>
      <c r="G40" s="60"/>
      <c r="H40" s="147">
        <v>0.12720000000000001</v>
      </c>
      <c r="I40" s="147">
        <v>0.22189999999999999</v>
      </c>
      <c r="J40" s="147">
        <v>0.14630000000000001</v>
      </c>
      <c r="K40" s="147">
        <v>0.23830000000000001</v>
      </c>
      <c r="L40" s="147">
        <v>0.1522</v>
      </c>
      <c r="M40" s="147">
        <v>0.2263</v>
      </c>
      <c r="N40" s="147">
        <v>0.15359999999999999</v>
      </c>
      <c r="O40" s="147">
        <v>9.6100000000000005E-2</v>
      </c>
      <c r="P40" s="147">
        <v>0.18540000000000001</v>
      </c>
      <c r="Q40" s="147">
        <v>0.21579999999999999</v>
      </c>
      <c r="R40" s="147">
        <v>0.1363</v>
      </c>
      <c r="S40" s="147">
        <v>0.1328</v>
      </c>
      <c r="T40" s="147">
        <v>9.3799999999999994E-2</v>
      </c>
      <c r="U40" s="147">
        <v>0.21210000000000001</v>
      </c>
      <c r="V40" s="147">
        <v>0.2293</v>
      </c>
      <c r="W40" s="147">
        <v>0.13780000000000001</v>
      </c>
      <c r="X40" s="147">
        <v>0.41610000000000003</v>
      </c>
      <c r="Y40" s="147">
        <v>0.315</v>
      </c>
      <c r="Z40" s="147">
        <v>0.1174</v>
      </c>
      <c r="AA40" s="147">
        <v>0.19089999999999999</v>
      </c>
      <c r="AB40" s="147">
        <v>0.17630000000000001</v>
      </c>
      <c r="AC40" s="147">
        <v>0.16739999999999999</v>
      </c>
      <c r="AD40" s="147">
        <v>9.98E-2</v>
      </c>
      <c r="AE40" s="147">
        <v>0.16789999999999999</v>
      </c>
      <c r="AF40" s="147">
        <v>0.12690000000000001</v>
      </c>
      <c r="AG40" s="147">
        <v>0.10050000000000001</v>
      </c>
      <c r="AH40" s="147">
        <v>0.1384</v>
      </c>
      <c r="AI40" s="147">
        <v>0.15989999999999999</v>
      </c>
      <c r="AJ40" s="147">
        <v>0.19450000000000001</v>
      </c>
      <c r="AK40" s="147">
        <v>0.16819999999999999</v>
      </c>
      <c r="AL40" s="147">
        <v>0.17599999999999999</v>
      </c>
      <c r="AM40" s="147">
        <v>0.2407</v>
      </c>
      <c r="AN40" s="147">
        <v>0.39560000000000001</v>
      </c>
      <c r="AO40" s="147">
        <v>0.16039999999999999</v>
      </c>
      <c r="AP40" s="147">
        <v>0.18090000000000001</v>
      </c>
      <c r="AQ40" s="147">
        <v>0.1179</v>
      </c>
      <c r="AR40" s="147">
        <v>0.1094</v>
      </c>
      <c r="AS40" s="147">
        <v>0.14910000000000001</v>
      </c>
      <c r="AT40" s="147">
        <v>0.11260000000000001</v>
      </c>
      <c r="AU40" s="147">
        <v>0.187</v>
      </c>
      <c r="AV40" s="147">
        <v>0.22239999999999999</v>
      </c>
      <c r="AW40" s="147">
        <v>0.23269999999999999</v>
      </c>
      <c r="AX40" s="147">
        <v>0.22020000000000001</v>
      </c>
      <c r="AY40" s="147">
        <v>0.1676</v>
      </c>
      <c r="AZ40" s="147">
        <v>0.20979999999999999</v>
      </c>
      <c r="BA40" s="147">
        <v>0.21529999999999999</v>
      </c>
      <c r="BB40" s="147">
        <v>0.2495</v>
      </c>
      <c r="BC40" s="147">
        <v>0.2324</v>
      </c>
      <c r="BD40" s="147">
        <v>0.2109</v>
      </c>
    </row>
    <row r="41" spans="1:56" s="73" customFormat="1" ht="20.100000000000001" customHeight="1" x14ac:dyDescent="0.25">
      <c r="A41" s="51" t="s">
        <v>0</v>
      </c>
      <c r="B41" s="74"/>
      <c r="C41" s="52"/>
      <c r="D41" s="74"/>
      <c r="E41" s="81"/>
      <c r="F41" s="54" t="s">
        <v>104</v>
      </c>
      <c r="G41" s="131" t="s">
        <v>49</v>
      </c>
      <c r="H41" s="156">
        <v>5.8299999999999998E-2</v>
      </c>
      <c r="I41" s="156">
        <v>0.20480000000000001</v>
      </c>
      <c r="J41" s="156">
        <v>7.8600000000000003E-2</v>
      </c>
      <c r="K41" s="156">
        <v>0.19</v>
      </c>
      <c r="L41" s="156">
        <v>0.1196</v>
      </c>
      <c r="M41" s="156">
        <v>0.1487</v>
      </c>
      <c r="N41" s="156">
        <v>6.2799999999999995E-2</v>
      </c>
      <c r="O41" s="156">
        <v>6.9800000000000001E-2</v>
      </c>
      <c r="P41" s="156">
        <v>8.2500000000000004E-2</v>
      </c>
      <c r="Q41" s="156">
        <v>0.16869999999999999</v>
      </c>
      <c r="R41" s="156">
        <v>8.0600000000000005E-2</v>
      </c>
      <c r="S41" s="156">
        <v>8.0399999999999999E-2</v>
      </c>
      <c r="T41" s="156">
        <v>8.0199999999999994E-2</v>
      </c>
      <c r="U41" s="156">
        <v>0.1019</v>
      </c>
      <c r="V41" s="156">
        <v>0.11070000000000001</v>
      </c>
      <c r="W41" s="156">
        <v>9.06E-2</v>
      </c>
      <c r="X41" s="156">
        <v>0.33200000000000002</v>
      </c>
      <c r="Y41" s="156">
        <v>0.22589999999999999</v>
      </c>
      <c r="Z41" s="156">
        <v>6.5000000000000002E-2</v>
      </c>
      <c r="AA41" s="156">
        <v>0.13270000000000001</v>
      </c>
      <c r="AB41" s="156">
        <v>9.5299999999999996E-2</v>
      </c>
      <c r="AC41" s="156">
        <v>0.1216</v>
      </c>
      <c r="AD41" s="156">
        <v>4.02E-2</v>
      </c>
      <c r="AE41" s="156">
        <v>0.12429999999999999</v>
      </c>
      <c r="AF41" s="156">
        <v>6.7599999999999993E-2</v>
      </c>
      <c r="AG41" s="156">
        <v>8.7099999999999997E-2</v>
      </c>
      <c r="AH41" s="156">
        <v>8.0399999999999999E-2</v>
      </c>
      <c r="AI41" s="156">
        <v>4.53E-2</v>
      </c>
      <c r="AJ41" s="156">
        <v>0.16350000000000001</v>
      </c>
      <c r="AK41" s="156">
        <v>6.9400000000000003E-2</v>
      </c>
      <c r="AL41" s="156">
        <v>0.1084</v>
      </c>
      <c r="AM41" s="156">
        <v>0.2243</v>
      </c>
      <c r="AN41" s="156">
        <v>0.32669999999999999</v>
      </c>
      <c r="AO41" s="156">
        <v>5.7299999999999997E-2</v>
      </c>
      <c r="AP41" s="156">
        <v>3.8399999999999997E-2</v>
      </c>
      <c r="AQ41" s="156">
        <v>4.9200000000000001E-2</v>
      </c>
      <c r="AR41" s="156">
        <v>6.8099999999999994E-2</v>
      </c>
      <c r="AS41" s="156">
        <v>0.1303</v>
      </c>
      <c r="AT41" s="156">
        <v>8.5099999999999995E-2</v>
      </c>
      <c r="AU41" s="156">
        <v>0.11749999999999999</v>
      </c>
      <c r="AV41" s="156">
        <v>0.13750000000000001</v>
      </c>
      <c r="AW41" s="156">
        <v>0.1361</v>
      </c>
      <c r="AX41" s="156">
        <v>0.1348</v>
      </c>
      <c r="AY41" s="156">
        <v>5.7700000000000001E-2</v>
      </c>
      <c r="AZ41" s="156">
        <v>8.48E-2</v>
      </c>
      <c r="BA41" s="156">
        <v>0.1139</v>
      </c>
      <c r="BB41" s="156">
        <v>0.11609999999999999</v>
      </c>
      <c r="BC41" s="156">
        <v>0.115</v>
      </c>
      <c r="BD41" s="156">
        <v>0.1162</v>
      </c>
    </row>
    <row r="42" spans="1:56" ht="15" x14ac:dyDescent="0.25">
      <c r="A42" s="34"/>
      <c r="B42" s="9" t="s">
        <v>1</v>
      </c>
      <c r="C42" s="10"/>
      <c r="D42" s="9"/>
      <c r="E42" s="8"/>
      <c r="F42" s="13" t="s">
        <v>105</v>
      </c>
      <c r="G42" s="12" t="s">
        <v>50</v>
      </c>
      <c r="H42" s="146">
        <v>5.6000000000000001E-2</v>
      </c>
      <c r="I42" s="146">
        <v>0.19670000000000001</v>
      </c>
      <c r="J42" s="146">
        <v>7.4899999999999994E-2</v>
      </c>
      <c r="K42" s="146">
        <v>0.1852</v>
      </c>
      <c r="L42" s="146">
        <v>0.10050000000000001</v>
      </c>
      <c r="M42" s="146">
        <v>0.13719999999999999</v>
      </c>
      <c r="N42" s="146">
        <v>6.0299999999999999E-2</v>
      </c>
      <c r="O42" s="146">
        <v>6.4399999999999999E-2</v>
      </c>
      <c r="P42" s="146">
        <v>7.6799999999999993E-2</v>
      </c>
      <c r="Q42" s="146">
        <v>0.16470000000000001</v>
      </c>
      <c r="R42" s="146">
        <v>7.9399999999999998E-2</v>
      </c>
      <c r="S42" s="146">
        <v>7.1900000000000006E-2</v>
      </c>
      <c r="T42" s="146">
        <v>7.7700000000000005E-2</v>
      </c>
      <c r="U42" s="146">
        <v>9.0399999999999994E-2</v>
      </c>
      <c r="V42" s="146">
        <v>0.10970000000000001</v>
      </c>
      <c r="W42" s="146">
        <v>8.9099999999999999E-2</v>
      </c>
      <c r="X42" s="146">
        <v>0.32329999999999998</v>
      </c>
      <c r="Y42" s="146">
        <v>0.22339999999999999</v>
      </c>
      <c r="Z42" s="146">
        <v>6.2899999999999998E-2</v>
      </c>
      <c r="AA42" s="146">
        <v>0.1087</v>
      </c>
      <c r="AB42" s="146">
        <v>8.8999999999999996E-2</v>
      </c>
      <c r="AC42" s="146">
        <v>0.1164</v>
      </c>
      <c r="AD42" s="146">
        <v>3.7100000000000001E-2</v>
      </c>
      <c r="AE42" s="146">
        <v>0.1232</v>
      </c>
      <c r="AF42" s="146">
        <v>5.74E-2</v>
      </c>
      <c r="AG42" s="146">
        <v>8.0799999999999997E-2</v>
      </c>
      <c r="AH42" s="146">
        <v>6.8699999999999997E-2</v>
      </c>
      <c r="AI42" s="146">
        <v>4.0099999999999997E-2</v>
      </c>
      <c r="AJ42" s="146">
        <v>0.16</v>
      </c>
      <c r="AK42" s="146">
        <v>6.8699999999999997E-2</v>
      </c>
      <c r="AL42" s="146">
        <v>9.8900000000000002E-2</v>
      </c>
      <c r="AM42" s="146">
        <v>0.22239999999999999</v>
      </c>
      <c r="AN42" s="146">
        <v>0.31730000000000003</v>
      </c>
      <c r="AO42" s="146">
        <v>4.3999999999999997E-2</v>
      </c>
      <c r="AP42" s="146">
        <v>3.8100000000000002E-2</v>
      </c>
      <c r="AQ42" s="146">
        <v>4.4200000000000003E-2</v>
      </c>
      <c r="AR42" s="146">
        <v>6.0499999999999998E-2</v>
      </c>
      <c r="AS42" s="146">
        <v>0.1045</v>
      </c>
      <c r="AT42" s="146">
        <v>8.43E-2</v>
      </c>
      <c r="AU42" s="146">
        <v>0.11119999999999999</v>
      </c>
      <c r="AV42" s="146">
        <v>0.11609999999999999</v>
      </c>
      <c r="AW42" s="146">
        <v>0.1168</v>
      </c>
      <c r="AX42" s="146">
        <v>0.1244</v>
      </c>
      <c r="AY42" s="146">
        <v>5.04E-2</v>
      </c>
      <c r="AZ42" s="146">
        <v>7.5399999999999995E-2</v>
      </c>
      <c r="BA42" s="146">
        <v>9.9199999999999997E-2</v>
      </c>
      <c r="BB42" s="146">
        <v>7.3800000000000004E-2</v>
      </c>
      <c r="BC42" s="146">
        <v>8.6499999999999994E-2</v>
      </c>
      <c r="BD42" s="146">
        <v>9.8199999999999996E-2</v>
      </c>
    </row>
    <row r="43" spans="1:56" ht="15.6" customHeight="1" x14ac:dyDescent="0.25">
      <c r="A43" s="34"/>
      <c r="B43" s="9"/>
      <c r="C43" s="10"/>
      <c r="D43" s="9" t="s">
        <v>106</v>
      </c>
      <c r="E43" s="8">
        <v>24</v>
      </c>
      <c r="F43" s="13" t="s">
        <v>107</v>
      </c>
      <c r="G43" s="31">
        <v>741510</v>
      </c>
      <c r="H43" s="141">
        <v>0</v>
      </c>
      <c r="I43" s="141">
        <v>2.0199999999999999E-2</v>
      </c>
      <c r="J43" s="141">
        <v>0</v>
      </c>
      <c r="K43" s="142">
        <v>0</v>
      </c>
      <c r="L43" s="142">
        <v>0</v>
      </c>
      <c r="M43" s="141">
        <v>1E-4</v>
      </c>
      <c r="N43" s="141">
        <v>0</v>
      </c>
      <c r="O43" s="142">
        <v>0</v>
      </c>
      <c r="P43" s="141">
        <v>1.54E-2</v>
      </c>
      <c r="Q43" s="142">
        <v>0</v>
      </c>
      <c r="R43" s="142">
        <v>0</v>
      </c>
      <c r="S43" s="141">
        <v>0</v>
      </c>
      <c r="T43" s="141">
        <v>0</v>
      </c>
      <c r="U43" s="142">
        <v>7.1800000000000003E-2</v>
      </c>
      <c r="V43" s="141">
        <v>0</v>
      </c>
      <c r="W43" s="141">
        <v>0</v>
      </c>
      <c r="X43" s="141">
        <v>0.30049999999999999</v>
      </c>
      <c r="Y43" s="141">
        <v>0.1749</v>
      </c>
      <c r="Z43" s="141">
        <v>2.0000000000000001E-4</v>
      </c>
      <c r="AA43" s="141">
        <v>3.5000000000000001E-3</v>
      </c>
      <c r="AB43" s="141">
        <v>0</v>
      </c>
      <c r="AC43" s="141">
        <v>0</v>
      </c>
      <c r="AD43" s="141">
        <v>2.0999999999999999E-3</v>
      </c>
      <c r="AE43" s="141">
        <v>6.7000000000000002E-3</v>
      </c>
      <c r="AF43" s="141">
        <v>2.7300000000000001E-2</v>
      </c>
      <c r="AG43" s="141">
        <v>2.0000000000000001E-4</v>
      </c>
      <c r="AH43" s="141">
        <v>6.9999999999999999E-4</v>
      </c>
      <c r="AI43" s="143">
        <v>0</v>
      </c>
      <c r="AJ43" s="141">
        <v>1.09E-2</v>
      </c>
      <c r="AK43" s="141">
        <v>0</v>
      </c>
      <c r="AL43" s="141">
        <v>8.0000000000000004E-4</v>
      </c>
      <c r="AM43" s="141">
        <v>2.53E-2</v>
      </c>
      <c r="AN43" s="141">
        <v>0.1691</v>
      </c>
      <c r="AO43" s="141">
        <v>0</v>
      </c>
      <c r="AP43" s="141">
        <v>0</v>
      </c>
      <c r="AQ43" s="141">
        <v>0</v>
      </c>
      <c r="AR43" s="141">
        <v>0</v>
      </c>
      <c r="AS43" s="141">
        <v>2.8999999999999998E-3</v>
      </c>
      <c r="AT43" s="141">
        <v>0</v>
      </c>
      <c r="AU43" s="141">
        <v>2.8199999999999999E-2</v>
      </c>
      <c r="AV43" s="141">
        <v>2.7799999999999998E-2</v>
      </c>
      <c r="AW43" s="141">
        <v>1E-4</v>
      </c>
      <c r="AX43" s="141">
        <v>0</v>
      </c>
      <c r="AY43" s="141">
        <v>1.9E-3</v>
      </c>
      <c r="AZ43" s="141">
        <v>2E-3</v>
      </c>
      <c r="BA43" s="141">
        <v>6.7000000000000002E-3</v>
      </c>
      <c r="BB43" s="141">
        <v>1E-4</v>
      </c>
      <c r="BC43" s="141">
        <v>3.3999999999999998E-3</v>
      </c>
      <c r="BD43" s="141">
        <v>1.5100000000000001E-2</v>
      </c>
    </row>
    <row r="44" spans="1:56" ht="15.6" customHeight="1" x14ac:dyDescent="0.25">
      <c r="A44" s="34"/>
      <c r="B44" s="9"/>
      <c r="C44" s="10"/>
      <c r="D44" s="9" t="s">
        <v>108</v>
      </c>
      <c r="E44" s="8">
        <v>25</v>
      </c>
      <c r="F44" s="13" t="s">
        <v>109</v>
      </c>
      <c r="G44" s="31">
        <v>741520</v>
      </c>
      <c r="H44" s="141">
        <v>1.66E-2</v>
      </c>
      <c r="I44" s="141">
        <v>0.1749</v>
      </c>
      <c r="J44" s="141">
        <v>3.7499999999999999E-2</v>
      </c>
      <c r="K44" s="142">
        <v>0.1777</v>
      </c>
      <c r="L44" s="142">
        <v>6.7799999999999999E-2</v>
      </c>
      <c r="M44" s="141">
        <v>0.1275</v>
      </c>
      <c r="N44" s="141">
        <v>4.5600000000000002E-2</v>
      </c>
      <c r="O44" s="142">
        <v>3.7600000000000001E-2</v>
      </c>
      <c r="P44" s="141">
        <v>7.1999999999999998E-3</v>
      </c>
      <c r="Q44" s="142">
        <v>0.13339999999999999</v>
      </c>
      <c r="R44" s="142">
        <v>2.5000000000000001E-2</v>
      </c>
      <c r="S44" s="141">
        <v>2.12E-2</v>
      </c>
      <c r="T44" s="141">
        <v>5.4199999999999998E-2</v>
      </c>
      <c r="U44" s="142">
        <v>1.83E-2</v>
      </c>
      <c r="V44" s="141">
        <v>6.8400000000000002E-2</v>
      </c>
      <c r="W44" s="141">
        <v>8.7900000000000006E-2</v>
      </c>
      <c r="X44" s="141">
        <v>1.24E-2</v>
      </c>
      <c r="Y44" s="141">
        <v>4.5100000000000001E-2</v>
      </c>
      <c r="Z44" s="141">
        <v>4.3700000000000003E-2</v>
      </c>
      <c r="AA44" s="141">
        <v>6.8500000000000005E-2</v>
      </c>
      <c r="AB44" s="141">
        <v>8.3699999999999997E-2</v>
      </c>
      <c r="AC44" s="141">
        <v>0.1048</v>
      </c>
      <c r="AD44" s="141">
        <v>3.4500000000000003E-2</v>
      </c>
      <c r="AE44" s="141">
        <v>7.8200000000000006E-2</v>
      </c>
      <c r="AF44" s="141">
        <v>1.55E-2</v>
      </c>
      <c r="AG44" s="141">
        <v>8.0600000000000005E-2</v>
      </c>
      <c r="AH44" s="141">
        <v>3.3500000000000002E-2</v>
      </c>
      <c r="AI44" s="143">
        <v>3.5700000000000003E-2</v>
      </c>
      <c r="AJ44" s="141">
        <v>0.14910000000000001</v>
      </c>
      <c r="AK44" s="141">
        <v>5.2200000000000003E-2</v>
      </c>
      <c r="AL44" s="141">
        <v>3.6299999999999999E-2</v>
      </c>
      <c r="AM44" s="141">
        <v>0.1966</v>
      </c>
      <c r="AN44" s="141">
        <v>0.1358</v>
      </c>
      <c r="AO44" s="141">
        <v>1E-4</v>
      </c>
      <c r="AP44" s="141">
        <v>1.9800000000000002E-2</v>
      </c>
      <c r="AQ44" s="141">
        <v>3.1199999999999999E-2</v>
      </c>
      <c r="AR44" s="141">
        <v>4.8599999999999997E-2</v>
      </c>
      <c r="AS44" s="141">
        <v>9.4299999999999995E-2</v>
      </c>
      <c r="AT44" s="141">
        <v>5.1200000000000002E-2</v>
      </c>
      <c r="AU44" s="141">
        <v>5.9400000000000001E-2</v>
      </c>
      <c r="AV44" s="141">
        <v>3.2500000000000001E-2</v>
      </c>
      <c r="AW44" s="141">
        <v>4.5499999999999999E-2</v>
      </c>
      <c r="AX44" s="141">
        <v>6.3299999999999995E-2</v>
      </c>
      <c r="AY44" s="141">
        <v>3.3799999999999997E-2</v>
      </c>
      <c r="AZ44" s="141">
        <v>1.5699999999999999E-2</v>
      </c>
      <c r="BA44" s="141">
        <v>3.61E-2</v>
      </c>
      <c r="BB44" s="141">
        <v>1.9E-3</v>
      </c>
      <c r="BC44" s="141">
        <v>1.9E-2</v>
      </c>
      <c r="BD44" s="141">
        <v>3.8100000000000002E-2</v>
      </c>
    </row>
    <row r="45" spans="1:56" ht="15.6" customHeight="1" x14ac:dyDescent="0.25">
      <c r="A45" s="34"/>
      <c r="B45" s="9"/>
      <c r="C45" s="10"/>
      <c r="D45" s="9" t="s">
        <v>110</v>
      </c>
      <c r="E45" s="8">
        <v>26</v>
      </c>
      <c r="F45" s="13" t="s">
        <v>111</v>
      </c>
      <c r="G45" s="31" t="s">
        <v>51</v>
      </c>
      <c r="H45" s="141">
        <v>3.8699999999999998E-2</v>
      </c>
      <c r="I45" s="141">
        <v>5.0000000000000001E-4</v>
      </c>
      <c r="J45" s="141">
        <v>3.7100000000000001E-2</v>
      </c>
      <c r="K45" s="142">
        <v>7.4999999999999997E-3</v>
      </c>
      <c r="L45" s="142">
        <v>3.15E-2</v>
      </c>
      <c r="M45" s="141">
        <v>7.7999999999999996E-3</v>
      </c>
      <c r="N45" s="141">
        <v>1.2999999999999999E-2</v>
      </c>
      <c r="O45" s="142">
        <v>2.2800000000000001E-2</v>
      </c>
      <c r="P45" s="141">
        <v>5.2299999999999999E-2</v>
      </c>
      <c r="Q45" s="142">
        <v>3.04E-2</v>
      </c>
      <c r="R45" s="142">
        <v>5.4399999999999997E-2</v>
      </c>
      <c r="S45" s="141">
        <v>4.2799999999999998E-2</v>
      </c>
      <c r="T45" s="141">
        <v>2.3E-2</v>
      </c>
      <c r="U45" s="142">
        <v>0</v>
      </c>
      <c r="V45" s="141">
        <v>0.03</v>
      </c>
      <c r="W45" s="141">
        <v>1E-3</v>
      </c>
      <c r="X45" s="141">
        <v>1.04E-2</v>
      </c>
      <c r="Y45" s="141">
        <v>8.9999999999999998E-4</v>
      </c>
      <c r="Z45" s="141">
        <v>1.8200000000000001E-2</v>
      </c>
      <c r="AA45" s="141">
        <v>3.4700000000000002E-2</v>
      </c>
      <c r="AB45" s="141">
        <v>0</v>
      </c>
      <c r="AC45" s="141">
        <v>1.1599999999999999E-2</v>
      </c>
      <c r="AD45" s="141">
        <v>0</v>
      </c>
      <c r="AE45" s="141">
        <v>3.6400000000000002E-2</v>
      </c>
      <c r="AF45" s="141">
        <v>1E-4</v>
      </c>
      <c r="AG45" s="141">
        <v>0</v>
      </c>
      <c r="AH45" s="141">
        <v>3.1699999999999999E-2</v>
      </c>
      <c r="AI45" s="143">
        <v>4.4000000000000003E-3</v>
      </c>
      <c r="AJ45" s="141">
        <v>0</v>
      </c>
      <c r="AK45" s="141">
        <v>1.18E-2</v>
      </c>
      <c r="AL45" s="141">
        <v>5.7799999999999997E-2</v>
      </c>
      <c r="AM45" s="141">
        <v>0</v>
      </c>
      <c r="AN45" s="141">
        <v>9.7000000000000003E-3</v>
      </c>
      <c r="AO45" s="141">
        <v>3.9399999999999998E-2</v>
      </c>
      <c r="AP45" s="141">
        <v>1.49E-2</v>
      </c>
      <c r="AQ45" s="141">
        <v>1.1299999999999999E-2</v>
      </c>
      <c r="AR45" s="141">
        <v>7.0000000000000001E-3</v>
      </c>
      <c r="AS45" s="141">
        <v>6.0000000000000001E-3</v>
      </c>
      <c r="AT45" s="141">
        <v>3.15E-2</v>
      </c>
      <c r="AU45" s="141">
        <v>2.0799999999999999E-2</v>
      </c>
      <c r="AV45" s="141">
        <v>4.07E-2</v>
      </c>
      <c r="AW45" s="141">
        <v>6.0699999999999997E-2</v>
      </c>
      <c r="AX45" s="141">
        <v>5.8999999999999997E-2</v>
      </c>
      <c r="AY45" s="141">
        <v>1.32E-2</v>
      </c>
      <c r="AZ45" s="141">
        <v>5.5399999999999998E-2</v>
      </c>
      <c r="BA45" s="141">
        <v>4.9299999999999997E-2</v>
      </c>
      <c r="BB45" s="141">
        <v>6.2399999999999997E-2</v>
      </c>
      <c r="BC45" s="141">
        <v>5.5800000000000002E-2</v>
      </c>
      <c r="BD45" s="141">
        <v>3.9300000000000002E-2</v>
      </c>
    </row>
    <row r="46" spans="1:56" ht="26.25" x14ac:dyDescent="0.25">
      <c r="A46" s="34"/>
      <c r="B46" s="9"/>
      <c r="C46" s="10"/>
      <c r="D46" s="9" t="s">
        <v>112</v>
      </c>
      <c r="E46" s="8">
        <v>27</v>
      </c>
      <c r="F46" s="18" t="s">
        <v>113</v>
      </c>
      <c r="G46" s="32" t="s">
        <v>193</v>
      </c>
      <c r="H46" s="141">
        <v>6.9999999999999999E-4</v>
      </c>
      <c r="I46" s="141">
        <v>1.1000000000000001E-3</v>
      </c>
      <c r="J46" s="141">
        <v>2.9999999999999997E-4</v>
      </c>
      <c r="K46" s="142">
        <v>0</v>
      </c>
      <c r="L46" s="142">
        <v>1.1999999999999999E-3</v>
      </c>
      <c r="M46" s="141">
        <v>1.8E-3</v>
      </c>
      <c r="N46" s="141">
        <v>1.6999999999999999E-3</v>
      </c>
      <c r="O46" s="142">
        <v>4.1000000000000003E-3</v>
      </c>
      <c r="P46" s="141">
        <v>1.8E-3</v>
      </c>
      <c r="Q46" s="142">
        <v>8.9999999999999998E-4</v>
      </c>
      <c r="R46" s="142">
        <v>0</v>
      </c>
      <c r="S46" s="141">
        <v>7.9000000000000008E-3</v>
      </c>
      <c r="T46" s="141">
        <v>5.9999999999999995E-4</v>
      </c>
      <c r="U46" s="142">
        <v>2.9999999999999997E-4</v>
      </c>
      <c r="V46" s="141">
        <v>1.12E-2</v>
      </c>
      <c r="W46" s="141">
        <v>2.0000000000000001E-4</v>
      </c>
      <c r="X46" s="141">
        <v>1E-4</v>
      </c>
      <c r="Y46" s="141">
        <v>2.5000000000000001E-3</v>
      </c>
      <c r="Z46" s="141">
        <v>6.9999999999999999E-4</v>
      </c>
      <c r="AA46" s="141">
        <v>2E-3</v>
      </c>
      <c r="AB46" s="141">
        <v>5.3E-3</v>
      </c>
      <c r="AC46" s="141">
        <v>0</v>
      </c>
      <c r="AD46" s="141">
        <v>4.0000000000000002E-4</v>
      </c>
      <c r="AE46" s="141">
        <v>2E-3</v>
      </c>
      <c r="AF46" s="141">
        <v>1.44E-2</v>
      </c>
      <c r="AG46" s="141">
        <v>0</v>
      </c>
      <c r="AH46" s="141">
        <v>2.8E-3</v>
      </c>
      <c r="AI46" s="143">
        <v>0</v>
      </c>
      <c r="AJ46" s="141">
        <v>0</v>
      </c>
      <c r="AK46" s="141">
        <v>4.5999999999999999E-3</v>
      </c>
      <c r="AL46" s="141">
        <v>3.8999999999999998E-3</v>
      </c>
      <c r="AM46" s="141">
        <v>5.0000000000000001E-4</v>
      </c>
      <c r="AN46" s="141">
        <v>2.7000000000000001E-3</v>
      </c>
      <c r="AO46" s="141">
        <v>4.4999999999999997E-3</v>
      </c>
      <c r="AP46" s="141">
        <v>3.3999999999999998E-3</v>
      </c>
      <c r="AQ46" s="141">
        <v>1.6999999999999999E-3</v>
      </c>
      <c r="AR46" s="141">
        <v>4.8999999999999998E-3</v>
      </c>
      <c r="AS46" s="141">
        <v>1.4E-3</v>
      </c>
      <c r="AT46" s="141">
        <v>1.6000000000000001E-3</v>
      </c>
      <c r="AU46" s="141">
        <v>2.8E-3</v>
      </c>
      <c r="AV46" s="141">
        <v>1.4999999999999999E-2</v>
      </c>
      <c r="AW46" s="141">
        <v>1.04E-2</v>
      </c>
      <c r="AX46" s="141">
        <v>2E-3</v>
      </c>
      <c r="AY46" s="141">
        <v>1.4E-3</v>
      </c>
      <c r="AZ46" s="141">
        <v>2.3E-3</v>
      </c>
      <c r="BA46" s="141">
        <v>7.1000000000000004E-3</v>
      </c>
      <c r="BB46" s="141">
        <v>9.4000000000000004E-3</v>
      </c>
      <c r="BC46" s="141">
        <v>8.3000000000000001E-3</v>
      </c>
      <c r="BD46" s="141">
        <v>5.7000000000000002E-3</v>
      </c>
    </row>
    <row r="47" spans="1:56" ht="15.6" customHeight="1" x14ac:dyDescent="0.25">
      <c r="A47" s="34"/>
      <c r="B47" s="9"/>
      <c r="C47" s="10"/>
      <c r="D47" s="9" t="s">
        <v>114</v>
      </c>
      <c r="E47" s="8">
        <v>28</v>
      </c>
      <c r="F47" s="24" t="s">
        <v>115</v>
      </c>
      <c r="G47" s="32">
        <v>741540</v>
      </c>
      <c r="H47" s="141">
        <v>0</v>
      </c>
      <c r="I47" s="141">
        <v>0</v>
      </c>
      <c r="J47" s="141">
        <v>0</v>
      </c>
      <c r="K47" s="142">
        <v>0</v>
      </c>
      <c r="L47" s="142">
        <v>0</v>
      </c>
      <c r="M47" s="141">
        <v>0</v>
      </c>
      <c r="N47" s="141">
        <v>0</v>
      </c>
      <c r="O47" s="142">
        <v>0</v>
      </c>
      <c r="P47" s="141">
        <v>0</v>
      </c>
      <c r="Q47" s="142">
        <v>0</v>
      </c>
      <c r="R47" s="142">
        <v>0</v>
      </c>
      <c r="S47" s="141">
        <v>0</v>
      </c>
      <c r="T47" s="141">
        <v>0</v>
      </c>
      <c r="U47" s="142">
        <v>0</v>
      </c>
      <c r="V47" s="141">
        <v>0</v>
      </c>
      <c r="W47" s="141">
        <v>0</v>
      </c>
      <c r="X47" s="141">
        <v>0</v>
      </c>
      <c r="Y47" s="141">
        <v>0</v>
      </c>
      <c r="Z47" s="141">
        <v>0</v>
      </c>
      <c r="AA47" s="141">
        <v>0</v>
      </c>
      <c r="AB47" s="141">
        <v>0</v>
      </c>
      <c r="AC47" s="141">
        <v>0</v>
      </c>
      <c r="AD47" s="141">
        <v>0</v>
      </c>
      <c r="AE47" s="141">
        <v>0</v>
      </c>
      <c r="AF47" s="141">
        <v>0</v>
      </c>
      <c r="AG47" s="141">
        <v>0</v>
      </c>
      <c r="AH47" s="141">
        <v>0</v>
      </c>
      <c r="AI47" s="143">
        <v>0</v>
      </c>
      <c r="AJ47" s="141">
        <v>0</v>
      </c>
      <c r="AK47" s="141">
        <v>0</v>
      </c>
      <c r="AL47" s="141">
        <v>0</v>
      </c>
      <c r="AM47" s="141">
        <v>0</v>
      </c>
      <c r="AN47" s="141">
        <v>0</v>
      </c>
      <c r="AO47" s="141">
        <v>0</v>
      </c>
      <c r="AP47" s="141">
        <v>0</v>
      </c>
      <c r="AQ47" s="141">
        <v>0</v>
      </c>
      <c r="AR47" s="141">
        <v>0</v>
      </c>
      <c r="AS47" s="141">
        <v>0</v>
      </c>
      <c r="AT47" s="141">
        <v>0</v>
      </c>
      <c r="AU47" s="141">
        <v>0</v>
      </c>
      <c r="AV47" s="141">
        <v>0</v>
      </c>
      <c r="AW47" s="141">
        <v>0</v>
      </c>
      <c r="AX47" s="141">
        <v>0</v>
      </c>
      <c r="AY47" s="141">
        <v>0</v>
      </c>
      <c r="AZ47" s="141">
        <v>0</v>
      </c>
      <c r="BA47" s="141">
        <v>0</v>
      </c>
      <c r="BB47" s="141">
        <v>0</v>
      </c>
      <c r="BC47" s="141">
        <v>0</v>
      </c>
      <c r="BD47" s="141">
        <v>0</v>
      </c>
    </row>
    <row r="48" spans="1:56" ht="26.25" x14ac:dyDescent="0.25">
      <c r="A48" s="34"/>
      <c r="B48" s="9" t="s">
        <v>3</v>
      </c>
      <c r="C48" s="10"/>
      <c r="D48" s="9"/>
      <c r="E48" s="8">
        <v>29</v>
      </c>
      <c r="F48" s="11" t="s">
        <v>116</v>
      </c>
      <c r="G48" s="136" t="s">
        <v>194</v>
      </c>
      <c r="H48" s="141">
        <v>2.3E-3</v>
      </c>
      <c r="I48" s="141">
        <v>8.0999999999999996E-3</v>
      </c>
      <c r="J48" s="141">
        <v>3.7000000000000002E-3</v>
      </c>
      <c r="K48" s="142">
        <v>4.7999999999999996E-3</v>
      </c>
      <c r="L48" s="142">
        <v>1.9199999999999998E-2</v>
      </c>
      <c r="M48" s="141">
        <v>1.15E-2</v>
      </c>
      <c r="N48" s="141">
        <v>2.5999999999999999E-3</v>
      </c>
      <c r="O48" s="142">
        <v>5.4000000000000003E-3</v>
      </c>
      <c r="P48" s="141">
        <v>5.7999999999999996E-3</v>
      </c>
      <c r="Q48" s="142">
        <v>4.0000000000000001E-3</v>
      </c>
      <c r="R48" s="142">
        <v>1.1999999999999999E-3</v>
      </c>
      <c r="S48" s="141">
        <v>8.5000000000000006E-3</v>
      </c>
      <c r="T48" s="141">
        <v>2.5000000000000001E-3</v>
      </c>
      <c r="U48" s="142">
        <v>1.15E-2</v>
      </c>
      <c r="V48" s="141">
        <v>1E-3</v>
      </c>
      <c r="W48" s="141">
        <v>1.5E-3</v>
      </c>
      <c r="X48" s="141">
        <v>8.6999999999999994E-3</v>
      </c>
      <c r="Y48" s="141">
        <v>2.5000000000000001E-3</v>
      </c>
      <c r="Z48" s="141">
        <v>2.2000000000000001E-3</v>
      </c>
      <c r="AA48" s="141">
        <v>2.4E-2</v>
      </c>
      <c r="AB48" s="141">
        <v>6.3E-3</v>
      </c>
      <c r="AC48" s="141">
        <v>5.1999999999999998E-3</v>
      </c>
      <c r="AD48" s="141">
        <v>3.0999999999999999E-3</v>
      </c>
      <c r="AE48" s="141">
        <v>1.1000000000000001E-3</v>
      </c>
      <c r="AF48" s="141">
        <v>1.0200000000000001E-2</v>
      </c>
      <c r="AG48" s="141">
        <v>6.4000000000000003E-3</v>
      </c>
      <c r="AH48" s="141">
        <v>1.17E-2</v>
      </c>
      <c r="AI48" s="143">
        <v>5.1999999999999998E-3</v>
      </c>
      <c r="AJ48" s="141">
        <v>3.5000000000000001E-3</v>
      </c>
      <c r="AK48" s="141">
        <v>8.0000000000000004E-4</v>
      </c>
      <c r="AL48" s="141">
        <v>9.5999999999999992E-3</v>
      </c>
      <c r="AM48" s="141">
        <v>1.9E-3</v>
      </c>
      <c r="AN48" s="141">
        <v>9.4000000000000004E-3</v>
      </c>
      <c r="AO48" s="141">
        <v>1.3299999999999999E-2</v>
      </c>
      <c r="AP48" s="141">
        <v>2.9999999999999997E-4</v>
      </c>
      <c r="AQ48" s="141">
        <v>5.0000000000000001E-3</v>
      </c>
      <c r="AR48" s="141">
        <v>7.4999999999999997E-3</v>
      </c>
      <c r="AS48" s="141">
        <v>2.58E-2</v>
      </c>
      <c r="AT48" s="141">
        <v>8.0000000000000004E-4</v>
      </c>
      <c r="AU48" s="141">
        <v>6.3E-3</v>
      </c>
      <c r="AV48" s="141">
        <v>2.1399999999999999E-2</v>
      </c>
      <c r="AW48" s="141">
        <v>1.9400000000000001E-2</v>
      </c>
      <c r="AX48" s="141">
        <v>1.0500000000000001E-2</v>
      </c>
      <c r="AY48" s="141">
        <v>7.4000000000000003E-3</v>
      </c>
      <c r="AZ48" s="141">
        <v>9.4000000000000004E-3</v>
      </c>
      <c r="BA48" s="141">
        <v>1.46E-2</v>
      </c>
      <c r="BB48" s="141">
        <v>4.2299999999999997E-2</v>
      </c>
      <c r="BC48" s="141">
        <v>2.8400000000000002E-2</v>
      </c>
      <c r="BD48" s="141">
        <v>1.7899999999999999E-2</v>
      </c>
    </row>
    <row r="49" spans="1:56" s="73" customFormat="1" ht="20.100000000000001" customHeight="1" x14ac:dyDescent="0.25">
      <c r="A49" s="14" t="s">
        <v>43</v>
      </c>
      <c r="B49" s="28"/>
      <c r="C49" s="19"/>
      <c r="D49" s="28"/>
      <c r="E49" s="29"/>
      <c r="F49" s="15" t="s">
        <v>117</v>
      </c>
      <c r="G49" s="16" t="s">
        <v>52</v>
      </c>
      <c r="H49" s="144">
        <v>3.6700000000000003E-2</v>
      </c>
      <c r="I49" s="144">
        <v>4.1999999999999997E-3</v>
      </c>
      <c r="J49" s="144">
        <v>5.79E-2</v>
      </c>
      <c r="K49" s="144">
        <v>3.8999999999999998E-3</v>
      </c>
      <c r="L49" s="144">
        <v>2.2200000000000001E-2</v>
      </c>
      <c r="M49" s="144">
        <v>3.5400000000000001E-2</v>
      </c>
      <c r="N49" s="144">
        <v>3.6400000000000002E-2</v>
      </c>
      <c r="O49" s="144">
        <v>1.6899999999999998E-2</v>
      </c>
      <c r="P49" s="144">
        <v>1.17E-2</v>
      </c>
      <c r="Q49" s="144">
        <v>3.0499999999999999E-2</v>
      </c>
      <c r="R49" s="144">
        <v>3.1899999999999998E-2</v>
      </c>
      <c r="S49" s="144">
        <v>4.24E-2</v>
      </c>
      <c r="T49" s="144">
        <v>6.0000000000000001E-3</v>
      </c>
      <c r="U49" s="144">
        <v>4.5100000000000001E-2</v>
      </c>
      <c r="V49" s="144">
        <v>6.8400000000000002E-2</v>
      </c>
      <c r="W49" s="144">
        <v>3.1899999999999998E-2</v>
      </c>
      <c r="X49" s="144">
        <v>1.6199999999999999E-2</v>
      </c>
      <c r="Y49" s="144">
        <v>7.0599999999999996E-2</v>
      </c>
      <c r="Z49" s="144">
        <v>1.9E-2</v>
      </c>
      <c r="AA49" s="144">
        <v>3.6200000000000003E-2</v>
      </c>
      <c r="AB49" s="144">
        <v>2.3599999999999999E-2</v>
      </c>
      <c r="AC49" s="144">
        <v>2.98E-2</v>
      </c>
      <c r="AD49" s="144">
        <v>9.4000000000000004E-3</v>
      </c>
      <c r="AE49" s="144">
        <v>6.6E-3</v>
      </c>
      <c r="AF49" s="144">
        <v>3.4299999999999997E-2</v>
      </c>
      <c r="AG49" s="144">
        <v>8.9999999999999993E-3</v>
      </c>
      <c r="AH49" s="144">
        <v>2.76E-2</v>
      </c>
      <c r="AI49" s="144">
        <v>2.3699999999999999E-2</v>
      </c>
      <c r="AJ49" s="144">
        <v>1.6500000000000001E-2</v>
      </c>
      <c r="AK49" s="144">
        <v>7.4700000000000003E-2</v>
      </c>
      <c r="AL49" s="144">
        <v>3.44E-2</v>
      </c>
      <c r="AM49" s="144">
        <v>8.5000000000000006E-3</v>
      </c>
      <c r="AN49" s="144">
        <v>3.9399999999999998E-2</v>
      </c>
      <c r="AO49" s="144">
        <v>9.4399999999999998E-2</v>
      </c>
      <c r="AP49" s="144">
        <v>0.10390000000000001</v>
      </c>
      <c r="AQ49" s="144">
        <v>5.11E-2</v>
      </c>
      <c r="AR49" s="144">
        <v>8.8999999999999999E-3</v>
      </c>
      <c r="AS49" s="144">
        <v>2.0000000000000001E-4</v>
      </c>
      <c r="AT49" s="144">
        <v>1.5900000000000001E-2</v>
      </c>
      <c r="AU49" s="144">
        <v>3.95E-2</v>
      </c>
      <c r="AV49" s="144">
        <v>5.2299999999999999E-2</v>
      </c>
      <c r="AW49" s="144">
        <v>6.5500000000000003E-2</v>
      </c>
      <c r="AX49" s="144">
        <v>4.1500000000000002E-2</v>
      </c>
      <c r="AY49" s="144">
        <v>9.5299999999999996E-2</v>
      </c>
      <c r="AZ49" s="144">
        <v>7.3899999999999993E-2</v>
      </c>
      <c r="BA49" s="144">
        <v>6.5100000000000005E-2</v>
      </c>
      <c r="BB49" s="144">
        <v>9.3899999999999997E-2</v>
      </c>
      <c r="BC49" s="144">
        <v>7.9500000000000001E-2</v>
      </c>
      <c r="BD49" s="144">
        <v>6.0600000000000001E-2</v>
      </c>
    </row>
    <row r="50" spans="1:56" ht="26.25" x14ac:dyDescent="0.25">
      <c r="A50" s="34"/>
      <c r="B50" s="9" t="s">
        <v>1</v>
      </c>
      <c r="C50" s="10"/>
      <c r="D50" s="9"/>
      <c r="E50" s="8">
        <v>30</v>
      </c>
      <c r="F50" s="13" t="s">
        <v>118</v>
      </c>
      <c r="G50" s="12" t="s">
        <v>53</v>
      </c>
      <c r="H50" s="141">
        <v>8.3999999999999995E-3</v>
      </c>
      <c r="I50" s="141">
        <v>1.2999999999999999E-3</v>
      </c>
      <c r="J50" s="141">
        <v>1.5E-3</v>
      </c>
      <c r="K50" s="142">
        <v>4.0000000000000002E-4</v>
      </c>
      <c r="L50" s="142">
        <v>3.8E-3</v>
      </c>
      <c r="M50" s="141">
        <v>5.7999999999999996E-3</v>
      </c>
      <c r="N50" s="141">
        <v>8.6E-3</v>
      </c>
      <c r="O50" s="142">
        <v>1.1299999999999999E-2</v>
      </c>
      <c r="P50" s="141">
        <v>1.4E-3</v>
      </c>
      <c r="Q50" s="142">
        <v>1.32E-2</v>
      </c>
      <c r="R50" s="142">
        <v>7.3000000000000001E-3</v>
      </c>
      <c r="S50" s="141">
        <v>2.47E-2</v>
      </c>
      <c r="T50" s="141">
        <v>2.5999999999999999E-3</v>
      </c>
      <c r="U50" s="142">
        <v>-1E-4</v>
      </c>
      <c r="V50" s="141">
        <v>2.3699999999999999E-2</v>
      </c>
      <c r="W50" s="141">
        <v>1.5100000000000001E-2</v>
      </c>
      <c r="X50" s="141">
        <v>1.23E-2</v>
      </c>
      <c r="Y50" s="141">
        <v>6.6600000000000006E-2</v>
      </c>
      <c r="Z50" s="141">
        <v>1.4800000000000001E-2</v>
      </c>
      <c r="AA50" s="141">
        <v>2.3800000000000002E-2</v>
      </c>
      <c r="AB50" s="141">
        <v>2.1600000000000001E-2</v>
      </c>
      <c r="AC50" s="141">
        <v>7.0000000000000001E-3</v>
      </c>
      <c r="AD50" s="141">
        <v>1.8E-3</v>
      </c>
      <c r="AE50" s="141">
        <v>1.8E-3</v>
      </c>
      <c r="AF50" s="141">
        <v>2.9600000000000001E-2</v>
      </c>
      <c r="AG50" s="141">
        <v>6.3E-3</v>
      </c>
      <c r="AH50" s="141">
        <v>2.06E-2</v>
      </c>
      <c r="AI50" s="143">
        <v>1.9E-3</v>
      </c>
      <c r="AJ50" s="141">
        <v>1.26E-2</v>
      </c>
      <c r="AK50" s="141">
        <v>5.1299999999999998E-2</v>
      </c>
      <c r="AL50" s="141">
        <v>3.1399999999999997E-2</v>
      </c>
      <c r="AM50" s="141">
        <v>4.4999999999999997E-3</v>
      </c>
      <c r="AN50" s="141">
        <v>2.06E-2</v>
      </c>
      <c r="AO50" s="141">
        <v>4.9799999999999997E-2</v>
      </c>
      <c r="AP50" s="141">
        <v>6.9900000000000004E-2</v>
      </c>
      <c r="AQ50" s="141">
        <v>3.1399999999999997E-2</v>
      </c>
      <c r="AR50" s="141">
        <v>4.1000000000000003E-3</v>
      </c>
      <c r="AS50" s="141">
        <v>0</v>
      </c>
      <c r="AT50" s="141">
        <v>7.0000000000000001E-3</v>
      </c>
      <c r="AU50" s="141">
        <v>2.18E-2</v>
      </c>
      <c r="AV50" s="141">
        <v>4.0300000000000002E-2</v>
      </c>
      <c r="AW50" s="141">
        <v>4.4299999999999999E-2</v>
      </c>
      <c r="AX50" s="141">
        <v>1.55E-2</v>
      </c>
      <c r="AY50" s="141">
        <v>6.0199999999999997E-2</v>
      </c>
      <c r="AZ50" s="141">
        <v>2.92E-2</v>
      </c>
      <c r="BA50" s="141">
        <v>3.7600000000000001E-2</v>
      </c>
      <c r="BB50" s="141">
        <v>4.6300000000000001E-2</v>
      </c>
      <c r="BC50" s="141">
        <v>4.19E-2</v>
      </c>
      <c r="BD50" s="141">
        <v>3.2399999999999998E-2</v>
      </c>
    </row>
    <row r="51" spans="1:56" ht="15.6" customHeight="1" x14ac:dyDescent="0.25">
      <c r="A51" s="34"/>
      <c r="B51" s="9" t="s">
        <v>3</v>
      </c>
      <c r="C51" s="10"/>
      <c r="D51" s="9"/>
      <c r="E51" s="8"/>
      <c r="F51" s="13" t="s">
        <v>119</v>
      </c>
      <c r="G51" s="12" t="s">
        <v>54</v>
      </c>
      <c r="H51" s="145">
        <v>6.1999999999999998E-3</v>
      </c>
      <c r="I51" s="145">
        <v>2.2000000000000001E-3</v>
      </c>
      <c r="J51" s="145">
        <v>2.87E-2</v>
      </c>
      <c r="K51" s="145">
        <v>3.5000000000000001E-3</v>
      </c>
      <c r="L51" s="145">
        <v>1.8200000000000001E-2</v>
      </c>
      <c r="M51" s="145">
        <v>1.1299999999999999E-2</v>
      </c>
      <c r="N51" s="145">
        <v>2.46E-2</v>
      </c>
      <c r="O51" s="145">
        <v>2.3999999999999998E-3</v>
      </c>
      <c r="P51" s="145">
        <v>9.2999999999999992E-3</v>
      </c>
      <c r="Q51" s="145">
        <v>7.9000000000000008E-3</v>
      </c>
      <c r="R51" s="145">
        <v>2.46E-2</v>
      </c>
      <c r="S51" s="145">
        <v>1.6299999999999999E-2</v>
      </c>
      <c r="T51" s="145">
        <v>3.0999999999999999E-3</v>
      </c>
      <c r="U51" s="145">
        <v>0</v>
      </c>
      <c r="V51" s="145">
        <v>4.1399999999999999E-2</v>
      </c>
      <c r="W51" s="145">
        <v>1.55E-2</v>
      </c>
      <c r="X51" s="145">
        <v>2.5999999999999999E-3</v>
      </c>
      <c r="Y51" s="145">
        <v>1.6000000000000001E-3</v>
      </c>
      <c r="Z51" s="145">
        <v>1.1999999999999999E-3</v>
      </c>
      <c r="AA51" s="145">
        <v>7.0000000000000001E-3</v>
      </c>
      <c r="AB51" s="145">
        <v>2.0000000000000001E-4</v>
      </c>
      <c r="AC51" s="145">
        <v>9.9000000000000008E-3</v>
      </c>
      <c r="AD51" s="145">
        <v>0</v>
      </c>
      <c r="AE51" s="145">
        <v>3.7000000000000002E-3</v>
      </c>
      <c r="AF51" s="145">
        <v>1.1999999999999999E-3</v>
      </c>
      <c r="AG51" s="145">
        <v>2.9999999999999997E-4</v>
      </c>
      <c r="AH51" s="145">
        <v>2.7000000000000001E-3</v>
      </c>
      <c r="AI51" s="145">
        <v>2.18E-2</v>
      </c>
      <c r="AJ51" s="145">
        <v>2.3999999999999998E-3</v>
      </c>
      <c r="AK51" s="145">
        <v>1.2699999999999999E-2</v>
      </c>
      <c r="AL51" s="145">
        <v>2.5999999999999999E-3</v>
      </c>
      <c r="AM51" s="145">
        <v>1.9E-3</v>
      </c>
      <c r="AN51" s="145">
        <v>3.0999999999999999E-3</v>
      </c>
      <c r="AO51" s="145">
        <v>4.4499999999999998E-2</v>
      </c>
      <c r="AP51" s="145">
        <v>3.2899999999999999E-2</v>
      </c>
      <c r="AQ51" s="145">
        <v>1.24E-2</v>
      </c>
      <c r="AR51" s="145">
        <v>0</v>
      </c>
      <c r="AS51" s="145">
        <v>2.0000000000000001E-4</v>
      </c>
      <c r="AT51" s="145">
        <v>8.8999999999999999E-3</v>
      </c>
      <c r="AU51" s="145">
        <v>1.2200000000000001E-2</v>
      </c>
      <c r="AV51" s="145">
        <v>8.8000000000000005E-3</v>
      </c>
      <c r="AW51" s="145">
        <v>1.84E-2</v>
      </c>
      <c r="AX51" s="145">
        <v>1.29E-2</v>
      </c>
      <c r="AY51" s="145">
        <v>3.4599999999999999E-2</v>
      </c>
      <c r="AZ51" s="145">
        <v>1.3599999999999999E-2</v>
      </c>
      <c r="BA51" s="145">
        <v>1.6299999999999999E-2</v>
      </c>
      <c r="BB51" s="145">
        <v>4.58E-2</v>
      </c>
      <c r="BC51" s="145">
        <v>3.1E-2</v>
      </c>
      <c r="BD51" s="145">
        <v>2.2100000000000002E-2</v>
      </c>
    </row>
    <row r="52" spans="1:56" ht="39" x14ac:dyDescent="0.25">
      <c r="A52" s="34"/>
      <c r="B52" s="9"/>
      <c r="C52" s="10" t="s">
        <v>23</v>
      </c>
      <c r="D52" s="9"/>
      <c r="E52" s="8">
        <v>31</v>
      </c>
      <c r="F52" s="33" t="s">
        <v>120</v>
      </c>
      <c r="G52" s="72" t="s">
        <v>198</v>
      </c>
      <c r="H52" s="141">
        <v>0</v>
      </c>
      <c r="I52" s="141">
        <v>1.6999999999999999E-3</v>
      </c>
      <c r="J52" s="141">
        <v>0</v>
      </c>
      <c r="K52" s="142">
        <v>3.5000000000000001E-3</v>
      </c>
      <c r="L52" s="142">
        <v>1.8E-3</v>
      </c>
      <c r="M52" s="141">
        <v>2.0000000000000001E-4</v>
      </c>
      <c r="N52" s="141">
        <v>3.3E-3</v>
      </c>
      <c r="O52" s="142">
        <v>1E-4</v>
      </c>
      <c r="P52" s="141">
        <v>1.2999999999999999E-3</v>
      </c>
      <c r="Q52" s="142">
        <v>6.9999999999999999E-4</v>
      </c>
      <c r="R52" s="142">
        <v>5.0000000000000001E-4</v>
      </c>
      <c r="S52" s="141">
        <v>2.2000000000000001E-3</v>
      </c>
      <c r="T52" s="141">
        <v>1.8E-3</v>
      </c>
      <c r="U52" s="142">
        <v>0</v>
      </c>
      <c r="V52" s="141">
        <v>5.7999999999999996E-3</v>
      </c>
      <c r="W52" s="141">
        <v>1.5E-3</v>
      </c>
      <c r="X52" s="141">
        <v>2.9999999999999997E-4</v>
      </c>
      <c r="Y52" s="141">
        <v>1E-4</v>
      </c>
      <c r="Z52" s="141">
        <v>1.1999999999999999E-3</v>
      </c>
      <c r="AA52" s="141">
        <v>1E-3</v>
      </c>
      <c r="AB52" s="141">
        <v>2.0000000000000001E-4</v>
      </c>
      <c r="AC52" s="141">
        <v>6.1000000000000004E-3</v>
      </c>
      <c r="AD52" s="141">
        <v>0</v>
      </c>
      <c r="AE52" s="141">
        <v>1.1000000000000001E-3</v>
      </c>
      <c r="AF52" s="141">
        <v>1.1999999999999999E-3</v>
      </c>
      <c r="AG52" s="141">
        <v>0</v>
      </c>
      <c r="AH52" s="141">
        <v>0</v>
      </c>
      <c r="AI52" s="143">
        <v>5.0000000000000001E-4</v>
      </c>
      <c r="AJ52" s="141">
        <v>1.8E-3</v>
      </c>
      <c r="AK52" s="141">
        <v>1.4E-3</v>
      </c>
      <c r="AL52" s="141">
        <v>8.0000000000000004E-4</v>
      </c>
      <c r="AM52" s="141">
        <v>5.9999999999999995E-4</v>
      </c>
      <c r="AN52" s="141">
        <v>1.8E-3</v>
      </c>
      <c r="AO52" s="141">
        <v>5.3E-3</v>
      </c>
      <c r="AP52" s="141">
        <v>8.2000000000000007E-3</v>
      </c>
      <c r="AQ52" s="141">
        <v>1E-4</v>
      </c>
      <c r="AR52" s="141">
        <v>0</v>
      </c>
      <c r="AS52" s="141">
        <v>2.0000000000000001E-4</v>
      </c>
      <c r="AT52" s="141">
        <v>4.0000000000000001E-3</v>
      </c>
      <c r="AU52" s="141">
        <v>1.8E-3</v>
      </c>
      <c r="AV52" s="141">
        <v>1.2999999999999999E-3</v>
      </c>
      <c r="AW52" s="141">
        <v>2.0999999999999999E-3</v>
      </c>
      <c r="AX52" s="141">
        <v>2.9999999999999997E-4</v>
      </c>
      <c r="AY52" s="141">
        <v>3.3E-3</v>
      </c>
      <c r="AZ52" s="141">
        <v>1.4E-3</v>
      </c>
      <c r="BA52" s="141">
        <v>1.6000000000000001E-3</v>
      </c>
      <c r="BB52" s="141">
        <v>1.9E-3</v>
      </c>
      <c r="BC52" s="141">
        <v>1.8E-3</v>
      </c>
      <c r="BD52" s="141">
        <v>1.8E-3</v>
      </c>
    </row>
    <row r="53" spans="1:56" ht="15.6" customHeight="1" x14ac:dyDescent="0.25">
      <c r="A53" s="34"/>
      <c r="B53" s="9"/>
      <c r="C53" s="10" t="s">
        <v>29</v>
      </c>
      <c r="D53" s="9"/>
      <c r="E53" s="8">
        <v>32</v>
      </c>
      <c r="F53" s="13" t="s">
        <v>121</v>
      </c>
      <c r="G53" s="12" t="s">
        <v>55</v>
      </c>
      <c r="H53" s="141">
        <v>6.1000000000000004E-3</v>
      </c>
      <c r="I53" s="141">
        <v>5.0000000000000001E-4</v>
      </c>
      <c r="J53" s="141">
        <v>2.87E-2</v>
      </c>
      <c r="K53" s="142">
        <v>0</v>
      </c>
      <c r="L53" s="142">
        <v>1.6400000000000001E-2</v>
      </c>
      <c r="M53" s="141">
        <v>1.11E-2</v>
      </c>
      <c r="N53" s="141">
        <v>2.1299999999999999E-2</v>
      </c>
      <c r="O53" s="142">
        <v>2.3E-3</v>
      </c>
      <c r="P53" s="141">
        <v>8.0999999999999996E-3</v>
      </c>
      <c r="Q53" s="142">
        <v>7.1999999999999998E-3</v>
      </c>
      <c r="R53" s="142">
        <v>2.41E-2</v>
      </c>
      <c r="S53" s="141">
        <v>1.41E-2</v>
      </c>
      <c r="T53" s="141">
        <v>1.2999999999999999E-3</v>
      </c>
      <c r="U53" s="142">
        <v>0</v>
      </c>
      <c r="V53" s="141">
        <v>3.56E-2</v>
      </c>
      <c r="W53" s="141">
        <v>1.4E-2</v>
      </c>
      <c r="X53" s="141">
        <v>2.3999999999999998E-3</v>
      </c>
      <c r="Y53" s="141">
        <v>1.5E-3</v>
      </c>
      <c r="Z53" s="141">
        <v>0</v>
      </c>
      <c r="AA53" s="141">
        <v>5.8999999999999999E-3</v>
      </c>
      <c r="AB53" s="141">
        <v>0</v>
      </c>
      <c r="AC53" s="141">
        <v>3.7000000000000002E-3</v>
      </c>
      <c r="AD53" s="141">
        <v>0</v>
      </c>
      <c r="AE53" s="141">
        <v>2.5999999999999999E-3</v>
      </c>
      <c r="AF53" s="141">
        <v>0</v>
      </c>
      <c r="AG53" s="141">
        <v>2.9999999999999997E-4</v>
      </c>
      <c r="AH53" s="141">
        <v>2.7000000000000001E-3</v>
      </c>
      <c r="AI53" s="143">
        <v>2.1299999999999999E-2</v>
      </c>
      <c r="AJ53" s="141">
        <v>5.9999999999999995E-4</v>
      </c>
      <c r="AK53" s="141">
        <v>1.1299999999999999E-2</v>
      </c>
      <c r="AL53" s="141">
        <v>1.6999999999999999E-3</v>
      </c>
      <c r="AM53" s="141">
        <v>1.2999999999999999E-3</v>
      </c>
      <c r="AN53" s="141">
        <v>1.2999999999999999E-3</v>
      </c>
      <c r="AO53" s="141">
        <v>3.9300000000000002E-2</v>
      </c>
      <c r="AP53" s="141">
        <v>2.47E-2</v>
      </c>
      <c r="AQ53" s="141">
        <v>1.24E-2</v>
      </c>
      <c r="AR53" s="141">
        <v>0</v>
      </c>
      <c r="AS53" s="141">
        <v>0</v>
      </c>
      <c r="AT53" s="141">
        <v>4.8999999999999998E-3</v>
      </c>
      <c r="AU53" s="141">
        <v>1.04E-2</v>
      </c>
      <c r="AV53" s="141">
        <v>7.4999999999999997E-3</v>
      </c>
      <c r="AW53" s="141">
        <v>1.6299999999999999E-2</v>
      </c>
      <c r="AX53" s="141">
        <v>1.2500000000000001E-2</v>
      </c>
      <c r="AY53" s="141">
        <v>3.1300000000000001E-2</v>
      </c>
      <c r="AZ53" s="141">
        <v>1.23E-2</v>
      </c>
      <c r="BA53" s="141">
        <v>1.46E-2</v>
      </c>
      <c r="BB53" s="141">
        <v>4.3900000000000002E-2</v>
      </c>
      <c r="BC53" s="141">
        <v>2.92E-2</v>
      </c>
      <c r="BD53" s="141">
        <v>2.0299999999999999E-2</v>
      </c>
    </row>
    <row r="54" spans="1:56" ht="26.25" x14ac:dyDescent="0.25">
      <c r="A54" s="34"/>
      <c r="B54" s="9" t="s">
        <v>5</v>
      </c>
      <c r="C54" s="10"/>
      <c r="D54" s="9"/>
      <c r="E54" s="8">
        <v>33</v>
      </c>
      <c r="F54" s="11" t="s">
        <v>200</v>
      </c>
      <c r="G54" s="17" t="s">
        <v>56</v>
      </c>
      <c r="H54" s="141">
        <v>2.2100000000000002E-2</v>
      </c>
      <c r="I54" s="141">
        <v>6.9999999999999999E-4</v>
      </c>
      <c r="J54" s="141">
        <v>2.7699999999999999E-2</v>
      </c>
      <c r="K54" s="142">
        <v>0</v>
      </c>
      <c r="L54" s="142">
        <v>2.9999999999999997E-4</v>
      </c>
      <c r="M54" s="141">
        <v>1.83E-2</v>
      </c>
      <c r="N54" s="141">
        <v>3.2000000000000002E-3</v>
      </c>
      <c r="O54" s="142">
        <v>3.2000000000000002E-3</v>
      </c>
      <c r="P54" s="141">
        <v>1E-3</v>
      </c>
      <c r="Q54" s="142">
        <v>9.4000000000000004E-3</v>
      </c>
      <c r="R54" s="142">
        <v>0</v>
      </c>
      <c r="S54" s="141">
        <v>1.4E-3</v>
      </c>
      <c r="T54" s="141">
        <v>2.9999999999999997E-4</v>
      </c>
      <c r="U54" s="142">
        <v>4.5199999999999997E-2</v>
      </c>
      <c r="V54" s="141">
        <v>3.3E-3</v>
      </c>
      <c r="W54" s="141">
        <v>1.4E-3</v>
      </c>
      <c r="X54" s="141">
        <v>1.2999999999999999E-3</v>
      </c>
      <c r="Y54" s="141">
        <v>2.3999999999999998E-3</v>
      </c>
      <c r="Z54" s="141">
        <v>3.0999999999999999E-3</v>
      </c>
      <c r="AA54" s="141">
        <v>5.4000000000000003E-3</v>
      </c>
      <c r="AB54" s="141">
        <v>1.8E-3</v>
      </c>
      <c r="AC54" s="141">
        <v>1.2999999999999999E-2</v>
      </c>
      <c r="AD54" s="141">
        <v>7.6E-3</v>
      </c>
      <c r="AE54" s="141">
        <v>1.1000000000000001E-3</v>
      </c>
      <c r="AF54" s="141">
        <v>3.3999999999999998E-3</v>
      </c>
      <c r="AG54" s="141">
        <v>2.3999999999999998E-3</v>
      </c>
      <c r="AH54" s="141">
        <v>4.3E-3</v>
      </c>
      <c r="AI54" s="143">
        <v>0</v>
      </c>
      <c r="AJ54" s="141">
        <v>1.4E-3</v>
      </c>
      <c r="AK54" s="141">
        <v>1.06E-2</v>
      </c>
      <c r="AL54" s="141">
        <v>5.0000000000000001E-4</v>
      </c>
      <c r="AM54" s="141">
        <v>2.0999999999999999E-3</v>
      </c>
      <c r="AN54" s="141">
        <v>1.5800000000000002E-2</v>
      </c>
      <c r="AO54" s="141">
        <v>1E-4</v>
      </c>
      <c r="AP54" s="141">
        <v>1.1000000000000001E-3</v>
      </c>
      <c r="AQ54" s="141">
        <v>7.1999999999999998E-3</v>
      </c>
      <c r="AR54" s="141">
        <v>4.7999999999999996E-3</v>
      </c>
      <c r="AS54" s="141">
        <v>0</v>
      </c>
      <c r="AT54" s="141">
        <v>0</v>
      </c>
      <c r="AU54" s="141">
        <v>5.5999999999999999E-3</v>
      </c>
      <c r="AV54" s="141">
        <v>3.2000000000000002E-3</v>
      </c>
      <c r="AW54" s="141">
        <v>2.8E-3</v>
      </c>
      <c r="AX54" s="141">
        <v>1.3100000000000001E-2</v>
      </c>
      <c r="AY54" s="141">
        <v>5.0000000000000001E-4</v>
      </c>
      <c r="AZ54" s="141">
        <v>3.1E-2</v>
      </c>
      <c r="BA54" s="141">
        <v>1.12E-2</v>
      </c>
      <c r="BB54" s="141">
        <v>1.6999999999999999E-3</v>
      </c>
      <c r="BC54" s="141">
        <v>6.4999999999999997E-3</v>
      </c>
      <c r="BD54" s="141">
        <v>6.1000000000000004E-3</v>
      </c>
    </row>
    <row r="55" spans="1:56" s="73" customFormat="1" ht="15.6" customHeight="1" x14ac:dyDescent="0.25">
      <c r="A55" s="15" t="s">
        <v>13</v>
      </c>
      <c r="B55" s="28"/>
      <c r="C55" s="19"/>
      <c r="D55" s="28"/>
      <c r="E55" s="29">
        <v>34</v>
      </c>
      <c r="F55" s="15" t="s">
        <v>122</v>
      </c>
      <c r="G55" s="16" t="s">
        <v>57</v>
      </c>
      <c r="H55" s="157">
        <v>3.8E-3</v>
      </c>
      <c r="I55" s="157">
        <v>3.8999999999999998E-3</v>
      </c>
      <c r="J55" s="157">
        <v>2.8999999999999998E-3</v>
      </c>
      <c r="K55" s="158">
        <v>5.0000000000000001E-3</v>
      </c>
      <c r="L55" s="158">
        <v>5.5999999999999999E-3</v>
      </c>
      <c r="M55" s="157">
        <v>2.3999999999999998E-3</v>
      </c>
      <c r="N55" s="157">
        <v>4.8999999999999998E-3</v>
      </c>
      <c r="O55" s="158">
        <v>5.7999999999999996E-3</v>
      </c>
      <c r="P55" s="157">
        <v>4.3E-3</v>
      </c>
      <c r="Q55" s="158">
        <v>5.7999999999999996E-3</v>
      </c>
      <c r="R55" s="158">
        <v>4.1000000000000003E-3</v>
      </c>
      <c r="S55" s="157">
        <v>6.4999999999999997E-3</v>
      </c>
      <c r="T55" s="157">
        <v>5.1000000000000004E-3</v>
      </c>
      <c r="U55" s="158">
        <v>4.1999999999999997E-3</v>
      </c>
      <c r="V55" s="157">
        <v>5.5999999999999999E-3</v>
      </c>
      <c r="W55" s="157">
        <v>5.3E-3</v>
      </c>
      <c r="X55" s="157">
        <v>4.4000000000000003E-3</v>
      </c>
      <c r="Y55" s="157">
        <v>5.3E-3</v>
      </c>
      <c r="Z55" s="157">
        <v>3.5999999999999999E-3</v>
      </c>
      <c r="AA55" s="157">
        <v>3.0000000000000001E-3</v>
      </c>
      <c r="AB55" s="157">
        <v>3.5999999999999999E-3</v>
      </c>
      <c r="AC55" s="157">
        <v>1.5E-3</v>
      </c>
      <c r="AD55" s="157">
        <v>6.4999999999999997E-3</v>
      </c>
      <c r="AE55" s="157">
        <v>5.5999999999999999E-3</v>
      </c>
      <c r="AF55" s="157">
        <v>6.7999999999999996E-3</v>
      </c>
      <c r="AG55" s="157">
        <v>3.0999999999999999E-3</v>
      </c>
      <c r="AH55" s="157">
        <v>3.3E-3</v>
      </c>
      <c r="AI55" s="159">
        <v>6.1999999999999998E-3</v>
      </c>
      <c r="AJ55" s="157">
        <v>3.0000000000000001E-3</v>
      </c>
      <c r="AK55" s="157">
        <v>5.7999999999999996E-3</v>
      </c>
      <c r="AL55" s="157">
        <v>4.0000000000000001E-3</v>
      </c>
      <c r="AM55" s="157">
        <v>4.1000000000000003E-3</v>
      </c>
      <c r="AN55" s="157">
        <v>2.5000000000000001E-3</v>
      </c>
      <c r="AO55" s="157">
        <v>1.9E-3</v>
      </c>
      <c r="AP55" s="157">
        <v>4.0000000000000001E-3</v>
      </c>
      <c r="AQ55" s="157">
        <v>4.3E-3</v>
      </c>
      <c r="AR55" s="157">
        <v>5.5999999999999999E-3</v>
      </c>
      <c r="AS55" s="157">
        <v>4.3E-3</v>
      </c>
      <c r="AT55" s="157">
        <v>6.3E-3</v>
      </c>
      <c r="AU55" s="160">
        <v>4.5999999999999999E-3</v>
      </c>
      <c r="AV55" s="157">
        <v>5.5999999999999999E-3</v>
      </c>
      <c r="AW55" s="157">
        <v>3.0999999999999999E-3</v>
      </c>
      <c r="AX55" s="157">
        <v>6.7999999999999996E-3</v>
      </c>
      <c r="AY55" s="157">
        <v>7.1000000000000004E-3</v>
      </c>
      <c r="AZ55" s="157">
        <v>4.4999999999999997E-3</v>
      </c>
      <c r="BA55" s="160">
        <v>5.0000000000000001E-3</v>
      </c>
      <c r="BB55" s="157">
        <v>4.3E-3</v>
      </c>
      <c r="BC55" s="160">
        <v>4.5999999999999999E-3</v>
      </c>
      <c r="BD55" s="160">
        <v>4.5999999999999999E-3</v>
      </c>
    </row>
    <row r="56" spans="1:56" s="73" customFormat="1" ht="15.6" customHeight="1" x14ac:dyDescent="0.25">
      <c r="A56" s="15" t="s">
        <v>19</v>
      </c>
      <c r="B56" s="28"/>
      <c r="C56" s="19"/>
      <c r="D56" s="28"/>
      <c r="E56" s="29">
        <v>35</v>
      </c>
      <c r="F56" s="15" t="s">
        <v>123</v>
      </c>
      <c r="G56" s="16" t="s">
        <v>58</v>
      </c>
      <c r="H56" s="157">
        <v>2.24E-2</v>
      </c>
      <c r="I56" s="157">
        <v>0</v>
      </c>
      <c r="J56" s="157">
        <v>0</v>
      </c>
      <c r="K56" s="158">
        <v>0</v>
      </c>
      <c r="L56" s="158">
        <v>0</v>
      </c>
      <c r="M56" s="157">
        <v>4.4999999999999997E-3</v>
      </c>
      <c r="N56" s="157">
        <v>2.5999999999999999E-3</v>
      </c>
      <c r="O56" s="158">
        <v>0</v>
      </c>
      <c r="P56" s="157">
        <v>7.0999999999999994E-2</v>
      </c>
      <c r="Q56" s="158">
        <v>0</v>
      </c>
      <c r="R56" s="158">
        <v>0</v>
      </c>
      <c r="S56" s="157">
        <v>1E-4</v>
      </c>
      <c r="T56" s="157">
        <v>0</v>
      </c>
      <c r="U56" s="158">
        <v>6.1999999999999998E-3</v>
      </c>
      <c r="V56" s="157">
        <v>1.6000000000000001E-3</v>
      </c>
      <c r="W56" s="157">
        <v>2.9999999999999997E-4</v>
      </c>
      <c r="X56" s="157">
        <v>1.0699999999999999E-2</v>
      </c>
      <c r="Y56" s="157">
        <v>8.8000000000000005E-3</v>
      </c>
      <c r="Z56" s="157">
        <v>2.7000000000000001E-3</v>
      </c>
      <c r="AA56" s="157">
        <v>1.5E-3</v>
      </c>
      <c r="AB56" s="157">
        <v>3.3E-3</v>
      </c>
      <c r="AC56" s="157">
        <v>0</v>
      </c>
      <c r="AD56" s="157">
        <v>3.7699999999999997E-2</v>
      </c>
      <c r="AE56" s="157">
        <v>1.0699999999999999E-2</v>
      </c>
      <c r="AF56" s="157">
        <v>8.0000000000000004E-4</v>
      </c>
      <c r="AG56" s="157">
        <v>0</v>
      </c>
      <c r="AH56" s="157">
        <v>0</v>
      </c>
      <c r="AI56" s="159">
        <v>0</v>
      </c>
      <c r="AJ56" s="157">
        <v>0</v>
      </c>
      <c r="AK56" s="157">
        <v>5.0000000000000001E-4</v>
      </c>
      <c r="AL56" s="157">
        <v>5.1999999999999998E-3</v>
      </c>
      <c r="AM56" s="157">
        <v>2.0000000000000001E-4</v>
      </c>
      <c r="AN56" s="157">
        <v>1.26E-2</v>
      </c>
      <c r="AO56" s="157">
        <v>2.9999999999999997E-4</v>
      </c>
      <c r="AP56" s="157">
        <v>2.0000000000000001E-4</v>
      </c>
      <c r="AQ56" s="157">
        <v>1E-4</v>
      </c>
      <c r="AR56" s="157">
        <v>0</v>
      </c>
      <c r="AS56" s="157">
        <v>0</v>
      </c>
      <c r="AT56" s="157">
        <v>0</v>
      </c>
      <c r="AU56" s="160">
        <v>3.8999999999999998E-3</v>
      </c>
      <c r="AV56" s="157">
        <v>3.5000000000000001E-3</v>
      </c>
      <c r="AW56" s="157">
        <v>5.0000000000000001E-3</v>
      </c>
      <c r="AX56" s="157">
        <v>1.4E-3</v>
      </c>
      <c r="AY56" s="157">
        <v>0</v>
      </c>
      <c r="AZ56" s="157">
        <v>3.7000000000000002E-3</v>
      </c>
      <c r="BA56" s="160">
        <v>3.3E-3</v>
      </c>
      <c r="BB56" s="157">
        <v>1.1000000000000001E-3</v>
      </c>
      <c r="BC56" s="160">
        <v>2.2000000000000001E-3</v>
      </c>
      <c r="BD56" s="160">
        <v>3.0000000000000001E-3</v>
      </c>
    </row>
    <row r="57" spans="1:56" s="73" customFormat="1" ht="15.6" customHeight="1" x14ac:dyDescent="0.25">
      <c r="A57" s="14" t="s">
        <v>39</v>
      </c>
      <c r="B57" s="28"/>
      <c r="C57" s="19"/>
      <c r="D57" s="28"/>
      <c r="E57" s="29">
        <v>36</v>
      </c>
      <c r="F57" s="15" t="s">
        <v>124</v>
      </c>
      <c r="G57" s="16" t="s">
        <v>59</v>
      </c>
      <c r="H57" s="157">
        <v>4.7000000000000002E-3</v>
      </c>
      <c r="I57" s="157">
        <v>8.0000000000000002E-3</v>
      </c>
      <c r="J57" s="157">
        <v>5.4000000000000003E-3</v>
      </c>
      <c r="K57" s="158">
        <v>3.95E-2</v>
      </c>
      <c r="L57" s="158">
        <v>4.7000000000000002E-3</v>
      </c>
      <c r="M57" s="157">
        <v>3.49E-2</v>
      </c>
      <c r="N57" s="157">
        <v>4.1300000000000003E-2</v>
      </c>
      <c r="O57" s="158">
        <v>3.5000000000000001E-3</v>
      </c>
      <c r="P57" s="157">
        <v>1.55E-2</v>
      </c>
      <c r="Q57" s="158">
        <v>7.1999999999999998E-3</v>
      </c>
      <c r="R57" s="158">
        <v>1.44E-2</v>
      </c>
      <c r="S57" s="157">
        <v>1.6999999999999999E-3</v>
      </c>
      <c r="T57" s="157">
        <v>1.6999999999999999E-3</v>
      </c>
      <c r="U57" s="158">
        <v>5.4699999999999999E-2</v>
      </c>
      <c r="V57" s="157">
        <v>3.9600000000000003E-2</v>
      </c>
      <c r="W57" s="157">
        <v>6.1000000000000004E-3</v>
      </c>
      <c r="X57" s="157">
        <v>4.7300000000000002E-2</v>
      </c>
      <c r="Y57" s="157">
        <v>4.4999999999999997E-3</v>
      </c>
      <c r="Z57" s="157">
        <v>2.4500000000000001E-2</v>
      </c>
      <c r="AA57" s="157">
        <v>1.41E-2</v>
      </c>
      <c r="AB57" s="157">
        <v>4.1099999999999998E-2</v>
      </c>
      <c r="AC57" s="157">
        <v>1.43E-2</v>
      </c>
      <c r="AD57" s="157">
        <v>6.0000000000000001E-3</v>
      </c>
      <c r="AE57" s="157">
        <v>2.07E-2</v>
      </c>
      <c r="AF57" s="157">
        <v>1.6799999999999999E-2</v>
      </c>
      <c r="AG57" s="157">
        <v>1.4E-3</v>
      </c>
      <c r="AH57" s="157">
        <v>2.3599999999999999E-2</v>
      </c>
      <c r="AI57" s="159">
        <v>8.4699999999999998E-2</v>
      </c>
      <c r="AJ57" s="157">
        <v>1.0200000000000001E-2</v>
      </c>
      <c r="AK57" s="157">
        <v>1.4500000000000001E-2</v>
      </c>
      <c r="AL57" s="157">
        <v>2.3300000000000001E-2</v>
      </c>
      <c r="AM57" s="157">
        <v>2E-3</v>
      </c>
      <c r="AN57" s="157">
        <v>9.5999999999999992E-3</v>
      </c>
      <c r="AO57" s="157">
        <v>3.8999999999999998E-3</v>
      </c>
      <c r="AP57" s="157">
        <v>3.15E-2</v>
      </c>
      <c r="AQ57" s="157">
        <v>3.7000000000000002E-3</v>
      </c>
      <c r="AR57" s="157">
        <v>2.5899999999999999E-2</v>
      </c>
      <c r="AS57" s="157">
        <v>1.3299999999999999E-2</v>
      </c>
      <c r="AT57" s="157">
        <v>5.3E-3</v>
      </c>
      <c r="AU57" s="160">
        <v>1.9E-2</v>
      </c>
      <c r="AV57" s="157">
        <v>2.2800000000000001E-2</v>
      </c>
      <c r="AW57" s="157">
        <v>1.95E-2</v>
      </c>
      <c r="AX57" s="157">
        <v>3.2099999999999997E-2</v>
      </c>
      <c r="AY57" s="157">
        <v>7.3000000000000001E-3</v>
      </c>
      <c r="AZ57" s="157">
        <v>4.1099999999999998E-2</v>
      </c>
      <c r="BA57" s="160">
        <v>2.5999999999999999E-2</v>
      </c>
      <c r="BB57" s="157">
        <v>2.63E-2</v>
      </c>
      <c r="BC57" s="160">
        <v>2.6200000000000001E-2</v>
      </c>
      <c r="BD57" s="160">
        <v>2.2800000000000001E-2</v>
      </c>
    </row>
    <row r="58" spans="1:56" s="73" customFormat="1" ht="15.6" customHeight="1" thickBot="1" x14ac:dyDescent="0.3">
      <c r="A58" s="61" t="s">
        <v>60</v>
      </c>
      <c r="B58" s="78"/>
      <c r="C58" s="132"/>
      <c r="D58" s="78"/>
      <c r="E58" s="79">
        <v>37</v>
      </c>
      <c r="F58" s="64" t="s">
        <v>125</v>
      </c>
      <c r="G58" s="65" t="s">
        <v>61</v>
      </c>
      <c r="H58" s="161">
        <v>1.1999999999999999E-3</v>
      </c>
      <c r="I58" s="161">
        <v>1E-3</v>
      </c>
      <c r="J58" s="161">
        <v>1.5E-3</v>
      </c>
      <c r="K58" s="162">
        <v>0</v>
      </c>
      <c r="L58" s="162">
        <v>0</v>
      </c>
      <c r="M58" s="161">
        <v>2.9999999999999997E-4</v>
      </c>
      <c r="N58" s="161">
        <v>5.5999999999999999E-3</v>
      </c>
      <c r="O58" s="162">
        <v>0</v>
      </c>
      <c r="P58" s="161">
        <v>4.0000000000000002E-4</v>
      </c>
      <c r="Q58" s="162">
        <v>3.5999999999999999E-3</v>
      </c>
      <c r="R58" s="162">
        <v>5.1999999999999998E-3</v>
      </c>
      <c r="S58" s="161">
        <v>1.8E-3</v>
      </c>
      <c r="T58" s="161">
        <v>8.0000000000000004E-4</v>
      </c>
      <c r="U58" s="162">
        <v>0</v>
      </c>
      <c r="V58" s="161">
        <v>3.5000000000000001E-3</v>
      </c>
      <c r="W58" s="161">
        <v>3.5000000000000001E-3</v>
      </c>
      <c r="X58" s="161">
        <v>5.4999999999999997E-3</v>
      </c>
      <c r="Y58" s="161">
        <v>0</v>
      </c>
      <c r="Z58" s="161">
        <v>2.5000000000000001E-3</v>
      </c>
      <c r="AA58" s="161">
        <v>3.3999999999999998E-3</v>
      </c>
      <c r="AB58" s="161">
        <v>9.4999999999999998E-3</v>
      </c>
      <c r="AC58" s="161">
        <v>2.0000000000000001E-4</v>
      </c>
      <c r="AD58" s="161">
        <v>0</v>
      </c>
      <c r="AE58" s="161">
        <v>0</v>
      </c>
      <c r="AF58" s="161">
        <v>5.0000000000000001E-4</v>
      </c>
      <c r="AG58" s="161">
        <v>0</v>
      </c>
      <c r="AH58" s="161">
        <v>3.3999999999999998E-3</v>
      </c>
      <c r="AI58" s="163">
        <v>0</v>
      </c>
      <c r="AJ58" s="161">
        <v>1.5E-3</v>
      </c>
      <c r="AK58" s="161">
        <v>3.2000000000000002E-3</v>
      </c>
      <c r="AL58" s="161">
        <v>6.9999999999999999E-4</v>
      </c>
      <c r="AM58" s="161">
        <v>1.5E-3</v>
      </c>
      <c r="AN58" s="161">
        <v>4.7999999999999996E-3</v>
      </c>
      <c r="AO58" s="161">
        <v>2.5999999999999999E-3</v>
      </c>
      <c r="AP58" s="161">
        <v>3.0000000000000001E-3</v>
      </c>
      <c r="AQ58" s="161">
        <v>9.4000000000000004E-3</v>
      </c>
      <c r="AR58" s="161">
        <v>8.0000000000000004E-4</v>
      </c>
      <c r="AS58" s="161">
        <v>1E-3</v>
      </c>
      <c r="AT58" s="161">
        <v>0</v>
      </c>
      <c r="AU58" s="164">
        <v>2.3999999999999998E-3</v>
      </c>
      <c r="AV58" s="161">
        <v>8.0000000000000004E-4</v>
      </c>
      <c r="AW58" s="161">
        <v>3.3999999999999998E-3</v>
      </c>
      <c r="AX58" s="161">
        <v>3.5999999999999999E-3</v>
      </c>
      <c r="AY58" s="161">
        <v>1E-4</v>
      </c>
      <c r="AZ58" s="161">
        <v>1.8E-3</v>
      </c>
      <c r="BA58" s="164">
        <v>2.0999999999999999E-3</v>
      </c>
      <c r="BB58" s="161">
        <v>7.7999999999999996E-3</v>
      </c>
      <c r="BC58" s="164">
        <v>4.8999999999999998E-3</v>
      </c>
      <c r="BD58" s="164">
        <v>3.7000000000000002E-3</v>
      </c>
    </row>
    <row r="59" spans="1:56" s="73" customFormat="1" ht="20.100000000000001" customHeight="1" thickTop="1" thickBot="1" x14ac:dyDescent="0.3">
      <c r="A59" s="137"/>
      <c r="B59" s="186" t="s">
        <v>126</v>
      </c>
      <c r="C59" s="187"/>
      <c r="D59" s="187"/>
      <c r="E59" s="187"/>
      <c r="F59" s="188"/>
      <c r="G59" s="67"/>
      <c r="H59" s="165">
        <v>0.99950000000000006</v>
      </c>
      <c r="I59" s="165">
        <v>1</v>
      </c>
      <c r="J59" s="165">
        <v>0.99990000000000001</v>
      </c>
      <c r="K59" s="165">
        <v>1</v>
      </c>
      <c r="L59" s="165">
        <v>0.99470000000000003</v>
      </c>
      <c r="M59" s="165">
        <v>0.99960000000000004</v>
      </c>
      <c r="N59" s="165">
        <v>0.99970000000000003</v>
      </c>
      <c r="O59" s="165">
        <v>1</v>
      </c>
      <c r="P59" s="165">
        <v>0.99309999999999998</v>
      </c>
      <c r="Q59" s="165">
        <v>0.95169999999999999</v>
      </c>
      <c r="R59" s="165">
        <v>0.94520000000000004</v>
      </c>
      <c r="S59" s="165">
        <v>0.9385</v>
      </c>
      <c r="T59" s="165">
        <v>1</v>
      </c>
      <c r="U59" s="165">
        <v>0.99960000000000004</v>
      </c>
      <c r="V59" s="165">
        <v>0.97430000000000005</v>
      </c>
      <c r="W59" s="165">
        <v>0.80710000000000004</v>
      </c>
      <c r="X59" s="165">
        <v>0.91500000000000004</v>
      </c>
      <c r="Y59" s="165">
        <v>0.99860000000000004</v>
      </c>
      <c r="Z59" s="165">
        <v>1</v>
      </c>
      <c r="AA59" s="165">
        <v>0.99839999999999995</v>
      </c>
      <c r="AB59" s="165">
        <v>0.92959999999999998</v>
      </c>
      <c r="AC59" s="165">
        <v>1</v>
      </c>
      <c r="AD59" s="165">
        <v>1</v>
      </c>
      <c r="AE59" s="165">
        <v>0.99819999999999998</v>
      </c>
      <c r="AF59" s="165">
        <v>1</v>
      </c>
      <c r="AG59" s="165">
        <v>1</v>
      </c>
      <c r="AH59" s="165">
        <v>1</v>
      </c>
      <c r="AI59" s="165">
        <v>0.99990000000000001</v>
      </c>
      <c r="AJ59" s="165">
        <v>1</v>
      </c>
      <c r="AK59" s="165">
        <v>0.93149999999999999</v>
      </c>
      <c r="AL59" s="165">
        <v>1</v>
      </c>
      <c r="AM59" s="165">
        <v>0.99960000000000004</v>
      </c>
      <c r="AN59" s="165">
        <v>0.99839999999999995</v>
      </c>
      <c r="AO59" s="165">
        <v>1</v>
      </c>
      <c r="AP59" s="165">
        <v>0.99990000000000001</v>
      </c>
      <c r="AQ59" s="165">
        <v>0.99880000000000002</v>
      </c>
      <c r="AR59" s="165">
        <v>0.99970000000000003</v>
      </c>
      <c r="AS59" s="165">
        <v>0.99990000000000001</v>
      </c>
      <c r="AT59" s="165">
        <v>0.96699999999999997</v>
      </c>
      <c r="AU59" s="165">
        <v>0.97789999999999999</v>
      </c>
      <c r="AV59" s="165">
        <v>0.99750000000000005</v>
      </c>
      <c r="AW59" s="165">
        <v>0.96809999999999996</v>
      </c>
      <c r="AX59" s="165">
        <v>0.99519999999999997</v>
      </c>
      <c r="AY59" s="165">
        <v>0.99390000000000001</v>
      </c>
      <c r="AZ59" s="165">
        <v>0.98370000000000002</v>
      </c>
      <c r="BA59" s="165">
        <v>0.98509999999999998</v>
      </c>
      <c r="BB59" s="165">
        <v>0.93989999999999996</v>
      </c>
      <c r="BC59" s="165">
        <v>0.96250000000000002</v>
      </c>
      <c r="BD59" s="165">
        <v>0.9698</v>
      </c>
    </row>
    <row r="60" spans="1:56" s="73" customFormat="1" ht="20.100000000000001" customHeight="1" thickTop="1" thickBot="1" x14ac:dyDescent="0.3">
      <c r="A60" s="138"/>
      <c r="B60" s="180" t="s">
        <v>127</v>
      </c>
      <c r="C60" s="181"/>
      <c r="D60" s="181"/>
      <c r="E60" s="181"/>
      <c r="F60" s="182"/>
      <c r="G60" s="67"/>
      <c r="H60" s="165">
        <v>2.9999999999999997E-4</v>
      </c>
      <c r="I60" s="165">
        <v>0</v>
      </c>
      <c r="J60" s="165">
        <v>1E-4</v>
      </c>
      <c r="K60" s="165">
        <v>0</v>
      </c>
      <c r="L60" s="165">
        <v>0</v>
      </c>
      <c r="M60" s="165">
        <v>2.0000000000000001E-4</v>
      </c>
      <c r="N60" s="165">
        <v>2.9999999999999997E-4</v>
      </c>
      <c r="O60" s="165">
        <v>0</v>
      </c>
      <c r="P60" s="165">
        <v>6.7000000000000002E-3</v>
      </c>
      <c r="Q60" s="165">
        <v>4.3499999999999997E-2</v>
      </c>
      <c r="R60" s="165">
        <v>4.4000000000000003E-3</v>
      </c>
      <c r="S60" s="165">
        <v>0</v>
      </c>
      <c r="T60" s="165">
        <v>0</v>
      </c>
      <c r="U60" s="165">
        <v>4.0000000000000002E-4</v>
      </c>
      <c r="V60" s="165">
        <v>2.5700000000000001E-2</v>
      </c>
      <c r="W60" s="165">
        <v>5.8799999999999998E-2</v>
      </c>
      <c r="X60" s="165">
        <v>8.4400000000000003E-2</v>
      </c>
      <c r="Y60" s="165">
        <v>1E-3</v>
      </c>
      <c r="Z60" s="165">
        <v>0</v>
      </c>
      <c r="AA60" s="165">
        <v>1.6000000000000001E-3</v>
      </c>
      <c r="AB60" s="165">
        <v>1E-4</v>
      </c>
      <c r="AC60" s="165">
        <v>0</v>
      </c>
      <c r="AD60" s="165">
        <v>0</v>
      </c>
      <c r="AE60" s="165">
        <v>1.8E-3</v>
      </c>
      <c r="AF60" s="165">
        <v>0</v>
      </c>
      <c r="AG60" s="165">
        <v>0</v>
      </c>
      <c r="AH60" s="165">
        <v>0</v>
      </c>
      <c r="AI60" s="165">
        <v>0</v>
      </c>
      <c r="AJ60" s="165">
        <v>0</v>
      </c>
      <c r="AK60" s="165">
        <v>8.9999999999999998E-4</v>
      </c>
      <c r="AL60" s="165">
        <v>0</v>
      </c>
      <c r="AM60" s="165">
        <v>4.0000000000000002E-4</v>
      </c>
      <c r="AN60" s="165">
        <v>1.2999999999999999E-3</v>
      </c>
      <c r="AO60" s="165">
        <v>0</v>
      </c>
      <c r="AP60" s="165">
        <v>0</v>
      </c>
      <c r="AQ60" s="165">
        <v>0</v>
      </c>
      <c r="AR60" s="165">
        <v>2.9999999999999997E-4</v>
      </c>
      <c r="AS60" s="165">
        <v>0</v>
      </c>
      <c r="AT60" s="165">
        <v>0</v>
      </c>
      <c r="AU60" s="165">
        <v>6.8999999999999999E-3</v>
      </c>
      <c r="AV60" s="165">
        <v>2.5000000000000001E-3</v>
      </c>
      <c r="AW60" s="165">
        <v>4.3E-3</v>
      </c>
      <c r="AX60" s="165">
        <v>4.1000000000000003E-3</v>
      </c>
      <c r="AY60" s="165">
        <v>5.4000000000000003E-3</v>
      </c>
      <c r="AZ60" s="165">
        <v>7.0000000000000001E-3</v>
      </c>
      <c r="BA60" s="165">
        <v>4.7000000000000002E-3</v>
      </c>
      <c r="BB60" s="165">
        <v>1.89E-2</v>
      </c>
      <c r="BC60" s="165">
        <v>1.18E-2</v>
      </c>
      <c r="BD60" s="165">
        <v>9.4999999999999998E-3</v>
      </c>
    </row>
    <row r="61" spans="1:56" ht="16.5" thickTop="1" thickBot="1" x14ac:dyDescent="0.3">
      <c r="A61" s="63"/>
      <c r="B61" s="68"/>
      <c r="C61" s="68"/>
      <c r="D61" s="68"/>
      <c r="E61" s="75">
        <v>38</v>
      </c>
      <c r="F61" s="76" t="s">
        <v>128</v>
      </c>
      <c r="G61" s="66" t="s">
        <v>62</v>
      </c>
      <c r="H61" s="166">
        <v>2.9999999999999997E-4</v>
      </c>
      <c r="I61" s="166">
        <v>0</v>
      </c>
      <c r="J61" s="166">
        <v>1E-4</v>
      </c>
      <c r="K61" s="167">
        <v>0</v>
      </c>
      <c r="L61" s="167">
        <v>0</v>
      </c>
      <c r="M61" s="166">
        <v>2.0000000000000001E-4</v>
      </c>
      <c r="N61" s="166">
        <v>2.9999999999999997E-4</v>
      </c>
      <c r="O61" s="167">
        <v>0</v>
      </c>
      <c r="P61" s="166">
        <v>6.7000000000000002E-3</v>
      </c>
      <c r="Q61" s="167">
        <v>4.3499999999999997E-2</v>
      </c>
      <c r="R61" s="167">
        <v>4.4000000000000003E-3</v>
      </c>
      <c r="S61" s="166">
        <v>0</v>
      </c>
      <c r="T61" s="166">
        <v>0</v>
      </c>
      <c r="U61" s="167">
        <v>4.0000000000000002E-4</v>
      </c>
      <c r="V61" s="166">
        <v>2.5700000000000001E-2</v>
      </c>
      <c r="W61" s="166">
        <v>5.8799999999999998E-2</v>
      </c>
      <c r="X61" s="166">
        <v>8.4400000000000003E-2</v>
      </c>
      <c r="Y61" s="166">
        <v>1E-3</v>
      </c>
      <c r="Z61" s="166">
        <v>0</v>
      </c>
      <c r="AA61" s="166">
        <v>1.6000000000000001E-3</v>
      </c>
      <c r="AB61" s="166">
        <v>1E-4</v>
      </c>
      <c r="AC61" s="166">
        <v>0</v>
      </c>
      <c r="AD61" s="166">
        <v>0</v>
      </c>
      <c r="AE61" s="166">
        <v>1.8E-3</v>
      </c>
      <c r="AF61" s="166">
        <v>0</v>
      </c>
      <c r="AG61" s="166">
        <v>0</v>
      </c>
      <c r="AH61" s="166">
        <v>0</v>
      </c>
      <c r="AI61" s="168">
        <v>0</v>
      </c>
      <c r="AJ61" s="166">
        <v>0</v>
      </c>
      <c r="AK61" s="166">
        <v>8.9999999999999998E-4</v>
      </c>
      <c r="AL61" s="166">
        <v>0</v>
      </c>
      <c r="AM61" s="166">
        <v>4.0000000000000002E-4</v>
      </c>
      <c r="AN61" s="166">
        <v>1.2999999999999999E-3</v>
      </c>
      <c r="AO61" s="166">
        <v>0</v>
      </c>
      <c r="AP61" s="166">
        <v>0</v>
      </c>
      <c r="AQ61" s="166">
        <v>0</v>
      </c>
      <c r="AR61" s="166">
        <v>2.9999999999999997E-4</v>
      </c>
      <c r="AS61" s="166">
        <v>0</v>
      </c>
      <c r="AT61" s="166">
        <v>0</v>
      </c>
      <c r="AU61" s="169">
        <v>6.8999999999999999E-3</v>
      </c>
      <c r="AV61" s="166">
        <v>2.5000000000000001E-3</v>
      </c>
      <c r="AW61" s="166">
        <v>4.3E-3</v>
      </c>
      <c r="AX61" s="166">
        <v>4.1000000000000003E-3</v>
      </c>
      <c r="AY61" s="166">
        <v>5.4000000000000003E-3</v>
      </c>
      <c r="AZ61" s="166">
        <v>7.0000000000000001E-3</v>
      </c>
      <c r="BA61" s="169">
        <v>4.7000000000000002E-3</v>
      </c>
      <c r="BB61" s="166">
        <v>1.89E-2</v>
      </c>
      <c r="BC61" s="169">
        <v>1.18E-2</v>
      </c>
      <c r="BD61" s="169">
        <v>9.4999999999999998E-3</v>
      </c>
    </row>
    <row r="62" spans="1:56" s="73" customFormat="1" ht="20.100000000000001" customHeight="1" thickTop="1" thickBot="1" x14ac:dyDescent="0.3">
      <c r="A62" s="138"/>
      <c r="B62" s="183" t="s">
        <v>129</v>
      </c>
      <c r="C62" s="184"/>
      <c r="D62" s="184"/>
      <c r="E62" s="184"/>
      <c r="F62" s="185"/>
      <c r="G62" s="70" t="s">
        <v>63</v>
      </c>
      <c r="H62" s="170">
        <v>1E-4</v>
      </c>
      <c r="I62" s="170">
        <v>0</v>
      </c>
      <c r="J62" s="170">
        <v>0</v>
      </c>
      <c r="K62" s="170">
        <v>0</v>
      </c>
      <c r="L62" s="170">
        <v>5.3E-3</v>
      </c>
      <c r="M62" s="170">
        <v>2.0000000000000001E-4</v>
      </c>
      <c r="N62" s="170">
        <v>0</v>
      </c>
      <c r="O62" s="170">
        <v>0</v>
      </c>
      <c r="P62" s="170">
        <v>2.9999999999999997E-4</v>
      </c>
      <c r="Q62" s="170">
        <v>4.7999999999999996E-3</v>
      </c>
      <c r="R62" s="170">
        <v>5.04E-2</v>
      </c>
      <c r="S62" s="170">
        <v>6.1499999999999999E-2</v>
      </c>
      <c r="T62" s="170">
        <v>0</v>
      </c>
      <c r="U62" s="170">
        <v>0</v>
      </c>
      <c r="V62" s="170">
        <v>0</v>
      </c>
      <c r="W62" s="170">
        <v>0.1341</v>
      </c>
      <c r="X62" s="170">
        <v>5.9999999999999995E-4</v>
      </c>
      <c r="Y62" s="170">
        <v>4.0000000000000002E-4</v>
      </c>
      <c r="Z62" s="170">
        <v>0</v>
      </c>
      <c r="AA62" s="170">
        <v>0</v>
      </c>
      <c r="AB62" s="170">
        <v>7.0400000000000004E-2</v>
      </c>
      <c r="AC62" s="170">
        <v>0</v>
      </c>
      <c r="AD62" s="170">
        <v>0</v>
      </c>
      <c r="AE62" s="170">
        <v>0</v>
      </c>
      <c r="AF62" s="170">
        <v>0</v>
      </c>
      <c r="AG62" s="170">
        <v>0</v>
      </c>
      <c r="AH62" s="170">
        <v>0</v>
      </c>
      <c r="AI62" s="170">
        <v>1E-4</v>
      </c>
      <c r="AJ62" s="170">
        <v>0</v>
      </c>
      <c r="AK62" s="170">
        <v>6.7500000000000004E-2</v>
      </c>
      <c r="AL62" s="170">
        <v>0</v>
      </c>
      <c r="AM62" s="170">
        <v>0</v>
      </c>
      <c r="AN62" s="170">
        <v>2.9999999999999997E-4</v>
      </c>
      <c r="AO62" s="170">
        <v>0</v>
      </c>
      <c r="AP62" s="170">
        <v>1E-4</v>
      </c>
      <c r="AQ62" s="170">
        <v>1.1999999999999999E-3</v>
      </c>
      <c r="AR62" s="170">
        <v>0</v>
      </c>
      <c r="AS62" s="170">
        <v>1E-4</v>
      </c>
      <c r="AT62" s="170">
        <v>3.3000000000000002E-2</v>
      </c>
      <c r="AU62" s="170">
        <v>1.52E-2</v>
      </c>
      <c r="AV62" s="170">
        <v>0</v>
      </c>
      <c r="AW62" s="170">
        <v>2.7699999999999999E-2</v>
      </c>
      <c r="AX62" s="170">
        <v>6.9999999999999999E-4</v>
      </c>
      <c r="AY62" s="170">
        <v>6.9999999999999999E-4</v>
      </c>
      <c r="AZ62" s="170">
        <v>9.2999999999999992E-3</v>
      </c>
      <c r="BA62" s="170">
        <v>1.03E-2</v>
      </c>
      <c r="BB62" s="170">
        <v>4.1200000000000001E-2</v>
      </c>
      <c r="BC62" s="170">
        <v>2.5700000000000001E-2</v>
      </c>
      <c r="BD62" s="170">
        <v>2.07E-2</v>
      </c>
    </row>
    <row r="63" spans="1:56" ht="15.75" thickTop="1" x14ac:dyDescent="0.25">
      <c r="A63" s="63"/>
      <c r="B63" s="68" t="s">
        <v>1</v>
      </c>
      <c r="C63" s="63"/>
      <c r="D63" s="63"/>
      <c r="E63" s="53"/>
      <c r="F63" s="69" t="s">
        <v>130</v>
      </c>
      <c r="G63" s="77" t="s">
        <v>64</v>
      </c>
      <c r="H63" s="171">
        <v>0</v>
      </c>
      <c r="I63" s="171">
        <v>0</v>
      </c>
      <c r="J63" s="171">
        <v>0</v>
      </c>
      <c r="K63" s="171">
        <v>0</v>
      </c>
      <c r="L63" s="171">
        <v>0</v>
      </c>
      <c r="M63" s="171">
        <v>0</v>
      </c>
      <c r="N63" s="171">
        <v>0</v>
      </c>
      <c r="O63" s="171">
        <v>0</v>
      </c>
      <c r="P63" s="171">
        <v>0</v>
      </c>
      <c r="Q63" s="171">
        <v>0</v>
      </c>
      <c r="R63" s="171">
        <v>5.04E-2</v>
      </c>
      <c r="S63" s="171">
        <v>6.1400000000000003E-2</v>
      </c>
      <c r="T63" s="171">
        <v>0</v>
      </c>
      <c r="U63" s="171">
        <v>0</v>
      </c>
      <c r="V63" s="171">
        <v>0</v>
      </c>
      <c r="W63" s="171">
        <v>0.1341</v>
      </c>
      <c r="X63" s="171">
        <v>0</v>
      </c>
      <c r="Y63" s="171">
        <v>0</v>
      </c>
      <c r="Z63" s="171">
        <v>0</v>
      </c>
      <c r="AA63" s="171">
        <v>0</v>
      </c>
      <c r="AB63" s="171">
        <v>7.0400000000000004E-2</v>
      </c>
      <c r="AC63" s="171">
        <v>0</v>
      </c>
      <c r="AD63" s="171">
        <v>0</v>
      </c>
      <c r="AE63" s="171">
        <v>0</v>
      </c>
      <c r="AF63" s="171">
        <v>0</v>
      </c>
      <c r="AG63" s="171">
        <v>0</v>
      </c>
      <c r="AH63" s="171">
        <v>0</v>
      </c>
      <c r="AI63" s="171">
        <v>0</v>
      </c>
      <c r="AJ63" s="171">
        <v>0</v>
      </c>
      <c r="AK63" s="171">
        <v>6.6799999999999998E-2</v>
      </c>
      <c r="AL63" s="171">
        <v>0</v>
      </c>
      <c r="AM63" s="171">
        <v>0</v>
      </c>
      <c r="AN63" s="171">
        <v>0</v>
      </c>
      <c r="AO63" s="171">
        <v>0</v>
      </c>
      <c r="AP63" s="171">
        <v>0</v>
      </c>
      <c r="AQ63" s="171">
        <v>0</v>
      </c>
      <c r="AR63" s="171">
        <v>0</v>
      </c>
      <c r="AS63" s="171">
        <v>0</v>
      </c>
      <c r="AT63" s="171">
        <v>3.3000000000000002E-2</v>
      </c>
      <c r="AU63" s="171">
        <v>1.47E-2</v>
      </c>
      <c r="AV63" s="171">
        <v>0</v>
      </c>
      <c r="AW63" s="171">
        <v>2.6599999999999999E-2</v>
      </c>
      <c r="AX63" s="171">
        <v>0</v>
      </c>
      <c r="AY63" s="171">
        <v>0</v>
      </c>
      <c r="AZ63" s="171">
        <v>2.0000000000000001E-4</v>
      </c>
      <c r="BA63" s="171">
        <v>7.4000000000000003E-3</v>
      </c>
      <c r="BB63" s="171">
        <v>4.07E-2</v>
      </c>
      <c r="BC63" s="171">
        <v>2.4E-2</v>
      </c>
      <c r="BD63" s="171">
        <v>1.9599999999999999E-2</v>
      </c>
    </row>
    <row r="64" spans="1:56" ht="15" x14ac:dyDescent="0.25">
      <c r="A64" s="9"/>
      <c r="B64" s="9"/>
      <c r="C64" s="36" t="s">
        <v>46</v>
      </c>
      <c r="D64" s="9"/>
      <c r="E64" s="8">
        <v>39</v>
      </c>
      <c r="F64" s="35" t="s">
        <v>131</v>
      </c>
      <c r="G64" s="17" t="s">
        <v>65</v>
      </c>
      <c r="H64" s="141">
        <v>0</v>
      </c>
      <c r="I64" s="141">
        <v>0</v>
      </c>
      <c r="J64" s="141">
        <v>0</v>
      </c>
      <c r="K64" s="142">
        <v>0</v>
      </c>
      <c r="L64" s="142">
        <v>0</v>
      </c>
      <c r="M64" s="141">
        <v>0</v>
      </c>
      <c r="N64" s="141">
        <v>0</v>
      </c>
      <c r="O64" s="142">
        <v>0</v>
      </c>
      <c r="P64" s="141">
        <v>0</v>
      </c>
      <c r="Q64" s="142">
        <v>0</v>
      </c>
      <c r="R64" s="142">
        <v>5.04E-2</v>
      </c>
      <c r="S64" s="141">
        <v>6.1400000000000003E-2</v>
      </c>
      <c r="T64" s="141">
        <v>0</v>
      </c>
      <c r="U64" s="142">
        <v>0</v>
      </c>
      <c r="V64" s="141">
        <v>0</v>
      </c>
      <c r="W64" s="141">
        <v>0.1341</v>
      </c>
      <c r="X64" s="141">
        <v>0</v>
      </c>
      <c r="Y64" s="141">
        <v>0</v>
      </c>
      <c r="Z64" s="141">
        <v>0</v>
      </c>
      <c r="AA64" s="141">
        <v>0</v>
      </c>
      <c r="AB64" s="141">
        <v>7.0400000000000004E-2</v>
      </c>
      <c r="AC64" s="141">
        <v>0</v>
      </c>
      <c r="AD64" s="141">
        <v>0</v>
      </c>
      <c r="AE64" s="141">
        <v>0</v>
      </c>
      <c r="AF64" s="141">
        <v>0</v>
      </c>
      <c r="AG64" s="141">
        <v>0</v>
      </c>
      <c r="AH64" s="141">
        <v>0</v>
      </c>
      <c r="AI64" s="143">
        <v>0</v>
      </c>
      <c r="AJ64" s="141">
        <v>0</v>
      </c>
      <c r="AK64" s="141">
        <v>6.6799999999999998E-2</v>
      </c>
      <c r="AL64" s="141">
        <v>0</v>
      </c>
      <c r="AM64" s="141">
        <v>0</v>
      </c>
      <c r="AN64" s="141">
        <v>0</v>
      </c>
      <c r="AO64" s="141">
        <v>0</v>
      </c>
      <c r="AP64" s="141">
        <v>0</v>
      </c>
      <c r="AQ64" s="141">
        <v>0</v>
      </c>
      <c r="AR64" s="141">
        <v>0</v>
      </c>
      <c r="AS64" s="141">
        <v>0</v>
      </c>
      <c r="AT64" s="141">
        <v>3.3000000000000002E-2</v>
      </c>
      <c r="AU64" s="141">
        <v>1.47E-2</v>
      </c>
      <c r="AV64" s="141">
        <v>0</v>
      </c>
      <c r="AW64" s="141">
        <v>2.6599999999999999E-2</v>
      </c>
      <c r="AX64" s="141">
        <v>0</v>
      </c>
      <c r="AY64" s="141">
        <v>0</v>
      </c>
      <c r="AZ64" s="141">
        <v>2.0000000000000001E-4</v>
      </c>
      <c r="BA64" s="141">
        <v>7.4000000000000003E-3</v>
      </c>
      <c r="BB64" s="141">
        <v>0</v>
      </c>
      <c r="BC64" s="141">
        <v>3.7000000000000002E-3</v>
      </c>
      <c r="BD64" s="141">
        <v>8.8999999999999999E-3</v>
      </c>
    </row>
    <row r="65" spans="1:56" ht="15" x14ac:dyDescent="0.25">
      <c r="A65" s="9"/>
      <c r="B65" s="9"/>
      <c r="C65" s="37" t="s">
        <v>47</v>
      </c>
      <c r="D65" s="9"/>
      <c r="E65" s="8">
        <v>40</v>
      </c>
      <c r="F65" s="35" t="s">
        <v>132</v>
      </c>
      <c r="G65" s="17" t="s">
        <v>66</v>
      </c>
      <c r="H65" s="141">
        <v>0</v>
      </c>
      <c r="I65" s="141">
        <v>0</v>
      </c>
      <c r="J65" s="141">
        <v>0</v>
      </c>
      <c r="K65" s="142">
        <v>0</v>
      </c>
      <c r="L65" s="142">
        <v>0</v>
      </c>
      <c r="M65" s="141">
        <v>0</v>
      </c>
      <c r="N65" s="141">
        <v>0</v>
      </c>
      <c r="O65" s="142">
        <v>0</v>
      </c>
      <c r="P65" s="141">
        <v>0</v>
      </c>
      <c r="Q65" s="142">
        <v>0</v>
      </c>
      <c r="R65" s="142">
        <v>0</v>
      </c>
      <c r="S65" s="141">
        <v>0</v>
      </c>
      <c r="T65" s="141">
        <v>0</v>
      </c>
      <c r="U65" s="142">
        <v>0</v>
      </c>
      <c r="V65" s="141">
        <v>0</v>
      </c>
      <c r="W65" s="141">
        <v>0</v>
      </c>
      <c r="X65" s="141">
        <v>0</v>
      </c>
      <c r="Y65" s="141">
        <v>0</v>
      </c>
      <c r="Z65" s="141">
        <v>0</v>
      </c>
      <c r="AA65" s="141">
        <v>0</v>
      </c>
      <c r="AB65" s="141">
        <v>0</v>
      </c>
      <c r="AC65" s="141">
        <v>0</v>
      </c>
      <c r="AD65" s="141">
        <v>0</v>
      </c>
      <c r="AE65" s="141">
        <v>0</v>
      </c>
      <c r="AF65" s="141">
        <v>0</v>
      </c>
      <c r="AG65" s="141">
        <v>0</v>
      </c>
      <c r="AH65" s="141">
        <v>0</v>
      </c>
      <c r="AI65" s="143">
        <v>0</v>
      </c>
      <c r="AJ65" s="141">
        <v>0</v>
      </c>
      <c r="AK65" s="141">
        <v>0</v>
      </c>
      <c r="AL65" s="141">
        <v>0</v>
      </c>
      <c r="AM65" s="141">
        <v>0</v>
      </c>
      <c r="AN65" s="141">
        <v>0</v>
      </c>
      <c r="AO65" s="141">
        <v>0</v>
      </c>
      <c r="AP65" s="141">
        <v>0</v>
      </c>
      <c r="AQ65" s="141">
        <v>0</v>
      </c>
      <c r="AR65" s="141">
        <v>0</v>
      </c>
      <c r="AS65" s="141">
        <v>0</v>
      </c>
      <c r="AT65" s="141">
        <v>0</v>
      </c>
      <c r="AU65" s="141">
        <v>0</v>
      </c>
      <c r="AV65" s="141">
        <v>0</v>
      </c>
      <c r="AW65" s="141">
        <v>0</v>
      </c>
      <c r="AX65" s="141">
        <v>0</v>
      </c>
      <c r="AY65" s="141">
        <v>0</v>
      </c>
      <c r="AZ65" s="141">
        <v>0</v>
      </c>
      <c r="BA65" s="141">
        <v>0</v>
      </c>
      <c r="BB65" s="141">
        <v>4.07E-2</v>
      </c>
      <c r="BC65" s="141">
        <v>2.0299999999999999E-2</v>
      </c>
      <c r="BD65" s="141">
        <v>1.0699999999999999E-2</v>
      </c>
    </row>
    <row r="66" spans="1:56" ht="15.75" thickBot="1" x14ac:dyDescent="0.3">
      <c r="A66" s="50"/>
      <c r="B66" s="50" t="s">
        <v>3</v>
      </c>
      <c r="C66" s="50"/>
      <c r="D66" s="50"/>
      <c r="E66" s="41">
        <v>41</v>
      </c>
      <c r="F66" s="80" t="s">
        <v>133</v>
      </c>
      <c r="G66" s="62" t="s">
        <v>67</v>
      </c>
      <c r="H66" s="172">
        <v>1E-4</v>
      </c>
      <c r="I66" s="172">
        <v>0</v>
      </c>
      <c r="J66" s="172">
        <v>0</v>
      </c>
      <c r="K66" s="173">
        <v>0</v>
      </c>
      <c r="L66" s="173">
        <v>5.3E-3</v>
      </c>
      <c r="M66" s="172">
        <v>2.0000000000000001E-4</v>
      </c>
      <c r="N66" s="172">
        <v>0</v>
      </c>
      <c r="O66" s="173">
        <v>0</v>
      </c>
      <c r="P66" s="172">
        <v>2.9999999999999997E-4</v>
      </c>
      <c r="Q66" s="173">
        <v>4.7999999999999996E-3</v>
      </c>
      <c r="R66" s="173">
        <v>0</v>
      </c>
      <c r="S66" s="172">
        <v>0</v>
      </c>
      <c r="T66" s="172">
        <v>0</v>
      </c>
      <c r="U66" s="173">
        <v>0</v>
      </c>
      <c r="V66" s="172">
        <v>0</v>
      </c>
      <c r="W66" s="172">
        <v>0</v>
      </c>
      <c r="X66" s="172">
        <v>5.9999999999999995E-4</v>
      </c>
      <c r="Y66" s="172">
        <v>4.0000000000000002E-4</v>
      </c>
      <c r="Z66" s="172">
        <v>0</v>
      </c>
      <c r="AA66" s="172">
        <v>0</v>
      </c>
      <c r="AB66" s="172">
        <v>0</v>
      </c>
      <c r="AC66" s="172">
        <v>0</v>
      </c>
      <c r="AD66" s="172">
        <v>0</v>
      </c>
      <c r="AE66" s="172">
        <v>0</v>
      </c>
      <c r="AF66" s="172">
        <v>0</v>
      </c>
      <c r="AG66" s="172">
        <v>0</v>
      </c>
      <c r="AH66" s="172">
        <v>0</v>
      </c>
      <c r="AI66" s="174">
        <v>1E-4</v>
      </c>
      <c r="AJ66" s="172">
        <v>0</v>
      </c>
      <c r="AK66" s="172">
        <v>8.0000000000000004E-4</v>
      </c>
      <c r="AL66" s="172">
        <v>0</v>
      </c>
      <c r="AM66" s="172">
        <v>0</v>
      </c>
      <c r="AN66" s="172">
        <v>2.9999999999999997E-4</v>
      </c>
      <c r="AO66" s="172">
        <v>0</v>
      </c>
      <c r="AP66" s="172">
        <v>1E-4</v>
      </c>
      <c r="AQ66" s="172">
        <v>1.1999999999999999E-3</v>
      </c>
      <c r="AR66" s="172">
        <v>0</v>
      </c>
      <c r="AS66" s="172">
        <v>1E-4</v>
      </c>
      <c r="AT66" s="172">
        <v>0</v>
      </c>
      <c r="AU66" s="172">
        <v>5.9999999999999995E-4</v>
      </c>
      <c r="AV66" s="172">
        <v>0</v>
      </c>
      <c r="AW66" s="172">
        <v>1.1000000000000001E-3</v>
      </c>
      <c r="AX66" s="172">
        <v>6.9999999999999999E-4</v>
      </c>
      <c r="AY66" s="172">
        <v>6.9999999999999999E-4</v>
      </c>
      <c r="AZ66" s="172">
        <v>9.1000000000000004E-3</v>
      </c>
      <c r="BA66" s="172">
        <v>2.8E-3</v>
      </c>
      <c r="BB66" s="172">
        <v>5.9999999999999995E-4</v>
      </c>
      <c r="BC66" s="172">
        <v>1.6999999999999999E-3</v>
      </c>
      <c r="BD66" s="172">
        <v>1.1999999999999999E-3</v>
      </c>
    </row>
    <row r="67" spans="1:56" s="73" customFormat="1" ht="20.100000000000001" customHeight="1" thickTop="1" thickBot="1" x14ac:dyDescent="0.3">
      <c r="A67" s="137"/>
      <c r="B67" s="176" t="s">
        <v>136</v>
      </c>
      <c r="C67" s="177"/>
      <c r="D67" s="177"/>
      <c r="E67" s="177"/>
      <c r="F67" s="178"/>
      <c r="G67" s="71"/>
      <c r="H67" s="165">
        <v>1</v>
      </c>
      <c r="I67" s="165">
        <v>1</v>
      </c>
      <c r="J67" s="165">
        <v>1</v>
      </c>
      <c r="K67" s="165">
        <v>1</v>
      </c>
      <c r="L67" s="165">
        <v>1</v>
      </c>
      <c r="M67" s="165">
        <v>1</v>
      </c>
      <c r="N67" s="165">
        <v>1</v>
      </c>
      <c r="O67" s="165">
        <v>1</v>
      </c>
      <c r="P67" s="165">
        <v>1</v>
      </c>
      <c r="Q67" s="165">
        <v>1</v>
      </c>
      <c r="R67" s="165">
        <v>1</v>
      </c>
      <c r="S67" s="165">
        <v>1</v>
      </c>
      <c r="T67" s="165">
        <v>1</v>
      </c>
      <c r="U67" s="165">
        <v>1</v>
      </c>
      <c r="V67" s="165">
        <v>1</v>
      </c>
      <c r="W67" s="165">
        <v>1</v>
      </c>
      <c r="X67" s="165">
        <v>1</v>
      </c>
      <c r="Y67" s="165">
        <v>1</v>
      </c>
      <c r="Z67" s="165">
        <v>1</v>
      </c>
      <c r="AA67" s="165">
        <v>1</v>
      </c>
      <c r="AB67" s="165">
        <v>1</v>
      </c>
      <c r="AC67" s="165">
        <v>1</v>
      </c>
      <c r="AD67" s="165">
        <v>1</v>
      </c>
      <c r="AE67" s="165">
        <v>1</v>
      </c>
      <c r="AF67" s="165">
        <v>1</v>
      </c>
      <c r="AG67" s="165">
        <v>1</v>
      </c>
      <c r="AH67" s="165">
        <v>1</v>
      </c>
      <c r="AI67" s="165">
        <v>1</v>
      </c>
      <c r="AJ67" s="165">
        <v>1</v>
      </c>
      <c r="AK67" s="165">
        <v>1</v>
      </c>
      <c r="AL67" s="165">
        <v>1</v>
      </c>
      <c r="AM67" s="165">
        <v>1</v>
      </c>
      <c r="AN67" s="165">
        <v>1</v>
      </c>
      <c r="AO67" s="165">
        <v>1</v>
      </c>
      <c r="AP67" s="165">
        <v>1</v>
      </c>
      <c r="AQ67" s="165">
        <v>1</v>
      </c>
      <c r="AR67" s="165">
        <v>1</v>
      </c>
      <c r="AS67" s="165">
        <v>1</v>
      </c>
      <c r="AT67" s="165">
        <v>1</v>
      </c>
      <c r="AU67" s="165">
        <v>1</v>
      </c>
      <c r="AV67" s="165">
        <v>1</v>
      </c>
      <c r="AW67" s="165">
        <v>1</v>
      </c>
      <c r="AX67" s="165">
        <v>1</v>
      </c>
      <c r="AY67" s="165">
        <v>1</v>
      </c>
      <c r="AZ67" s="165">
        <v>1</v>
      </c>
      <c r="BA67" s="165">
        <v>1</v>
      </c>
      <c r="BB67" s="165">
        <v>1</v>
      </c>
      <c r="BC67" s="165">
        <v>1</v>
      </c>
      <c r="BD67" s="165">
        <v>1</v>
      </c>
    </row>
    <row r="68" spans="1:56" ht="13.5" thickTop="1" x14ac:dyDescent="0.2"/>
    <row r="70" spans="1:56" x14ac:dyDescent="0.2"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</row>
  </sheetData>
  <sheetProtection formatCells="0" formatColumns="0"/>
  <mergeCells count="6">
    <mergeCell ref="H1:AD1"/>
    <mergeCell ref="A2:E2"/>
    <mergeCell ref="B59:F59"/>
    <mergeCell ref="B60:F60"/>
    <mergeCell ref="B62:F62"/>
    <mergeCell ref="B67:F67"/>
  </mergeCells>
  <printOptions horizontalCentered="1"/>
  <pageMargins left="0" right="0" top="0" bottom="0.15748031496062992" header="0.31496062992125984" footer="0.31496062992125984"/>
  <pageSetup paperSize="8" scale="57" fitToHeight="4" orientation="landscape" horizontalDpi="1200" verticalDpi="1200" r:id="rId1"/>
  <headerFooter alignWithMargins="0">
    <oddFooter>&amp;LПокрајински секретаријат за финансије&amp;RСтрана број &amp;P</oddFooter>
  </headerFooter>
  <colBreaks count="1" manualBreakCount="1">
    <brk id="32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Таbela I</vt:lpstr>
      <vt:lpstr>Таbela II</vt:lpstr>
      <vt:lpstr>'Таbela I'!Print_Area</vt:lpstr>
      <vt:lpstr>'Таbela II'!Print_Area</vt:lpstr>
      <vt:lpstr>'Таbela I'!Print_Titles</vt:lpstr>
      <vt:lpstr>'Таbela II'!Print_Titles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</dc:creator>
  <cp:lastModifiedBy>Maja Zoranovic</cp:lastModifiedBy>
  <cp:lastPrinted>2014-05-28T11:21:43Z</cp:lastPrinted>
  <dcterms:created xsi:type="dcterms:W3CDTF">2011-07-27T07:31:37Z</dcterms:created>
  <dcterms:modified xsi:type="dcterms:W3CDTF">2014-06-17T10:10:58Z</dcterms:modified>
</cp:coreProperties>
</file>