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60" windowWidth="17835" windowHeight="10545"/>
  </bookViews>
  <sheets>
    <sheet name="Prilog IV" sheetId="1" r:id="rId1"/>
  </sheets>
  <definedNames>
    <definedName name="_xlnm.Print_Area" localSheetId="0">'Prilog IV'!$B$1:$L$56</definedName>
    <definedName name="евро">#REF!</definedName>
  </definedNames>
  <calcPr calcId="144525"/>
</workbook>
</file>

<file path=xl/calcChain.xml><?xml version="1.0" encoding="utf-8"?>
<calcChain xmlns="http://schemas.openxmlformats.org/spreadsheetml/2006/main">
  <c r="E55" i="1" l="1"/>
  <c r="I53" i="1"/>
  <c r="I55" i="1" s="1"/>
  <c r="H53" i="1"/>
  <c r="H55" i="1" s="1"/>
  <c r="G53" i="1"/>
  <c r="G55" i="1" s="1"/>
  <c r="F53" i="1"/>
  <c r="F55" i="1" s="1"/>
  <c r="E53" i="1"/>
  <c r="I47" i="1"/>
  <c r="H47" i="1"/>
  <c r="G47" i="1"/>
  <c r="F47" i="1"/>
  <c r="E47" i="1"/>
  <c r="J54" i="1"/>
  <c r="K54" i="1"/>
  <c r="L54" i="1" s="1"/>
  <c r="D53" i="1"/>
  <c r="D55" i="1" s="1"/>
  <c r="J52" i="1"/>
  <c r="K52" i="1" s="1"/>
  <c r="L52" i="1" s="1"/>
  <c r="J51" i="1"/>
  <c r="K51" i="1" s="1"/>
  <c r="L51" i="1" s="1"/>
  <c r="J50" i="1"/>
  <c r="K50" i="1" s="1"/>
  <c r="L50" i="1" s="1"/>
  <c r="J49" i="1"/>
  <c r="K49" i="1" s="1"/>
  <c r="L49" i="1" s="1"/>
  <c r="D47" i="1"/>
  <c r="D56" i="1" s="1"/>
  <c r="J46" i="1"/>
  <c r="K46" i="1" s="1"/>
  <c r="L46" i="1" s="1"/>
  <c r="J45" i="1"/>
  <c r="J44" i="1"/>
  <c r="K44" i="1" s="1"/>
  <c r="L44" i="1" s="1"/>
  <c r="J43" i="1"/>
  <c r="K43" i="1" s="1"/>
  <c r="L43" i="1" s="1"/>
  <c r="J42" i="1"/>
  <c r="K42" i="1"/>
  <c r="L42" i="1" s="1"/>
  <c r="J41" i="1"/>
  <c r="K41" i="1"/>
  <c r="L41" i="1" s="1"/>
  <c r="J40" i="1"/>
  <c r="K40" i="1"/>
  <c r="L40" i="1" s="1"/>
  <c r="J39" i="1"/>
  <c r="K39" i="1"/>
  <c r="L39" i="1" s="1"/>
  <c r="J38" i="1"/>
  <c r="K38" i="1"/>
  <c r="L38" i="1" s="1"/>
  <c r="J37" i="1"/>
  <c r="K37" i="1"/>
  <c r="L37" i="1" s="1"/>
  <c r="J36" i="1"/>
  <c r="K36" i="1"/>
  <c r="L36" i="1" s="1"/>
  <c r="J35" i="1"/>
  <c r="K35" i="1"/>
  <c r="L35" i="1" s="1"/>
  <c r="J34" i="1"/>
  <c r="K34" i="1"/>
  <c r="L34" i="1" s="1"/>
  <c r="J33" i="1"/>
  <c r="K33" i="1"/>
  <c r="L33" i="1" s="1"/>
  <c r="J32" i="1"/>
  <c r="K32" i="1"/>
  <c r="L32" i="1" s="1"/>
  <c r="J31" i="1"/>
  <c r="K31" i="1"/>
  <c r="L31" i="1" s="1"/>
  <c r="J30" i="1"/>
  <c r="K30" i="1"/>
  <c r="L30" i="1" s="1"/>
  <c r="J29" i="1"/>
  <c r="K29" i="1"/>
  <c r="L29" i="1" s="1"/>
  <c r="J28" i="1"/>
  <c r="K28" i="1"/>
  <c r="L28" i="1" s="1"/>
  <c r="J27" i="1"/>
  <c r="K27" i="1"/>
  <c r="L27" i="1" s="1"/>
  <c r="J26" i="1"/>
  <c r="K26" i="1"/>
  <c r="L26" i="1" s="1"/>
  <c r="J25" i="1"/>
  <c r="K25" i="1"/>
  <c r="L25" i="1" s="1"/>
  <c r="J24" i="1"/>
  <c r="K24" i="1"/>
  <c r="L24" i="1" s="1"/>
  <c r="J23" i="1"/>
  <c r="K23" i="1"/>
  <c r="L23" i="1" s="1"/>
  <c r="J22" i="1"/>
  <c r="K22" i="1"/>
  <c r="L22" i="1" s="1"/>
  <c r="J21" i="1"/>
  <c r="K21" i="1"/>
  <c r="L21" i="1" s="1"/>
  <c r="J20" i="1"/>
  <c r="K20" i="1"/>
  <c r="L20" i="1" s="1"/>
  <c r="J19" i="1"/>
  <c r="K19" i="1"/>
  <c r="L19" i="1" s="1"/>
  <c r="J18" i="1"/>
  <c r="K18" i="1"/>
  <c r="L18" i="1" s="1"/>
  <c r="J17" i="1"/>
  <c r="J16" i="1"/>
  <c r="K16" i="1" s="1"/>
  <c r="L16" i="1" s="1"/>
  <c r="J15" i="1"/>
  <c r="J14" i="1"/>
  <c r="K14" i="1" s="1"/>
  <c r="L14" i="1" s="1"/>
  <c r="J13" i="1"/>
  <c r="J12" i="1"/>
  <c r="K12" i="1" s="1"/>
  <c r="L12" i="1" s="1"/>
  <c r="J11" i="1"/>
  <c r="J10" i="1"/>
  <c r="K10" i="1"/>
  <c r="L10" i="1" s="1"/>
  <c r="J9" i="1"/>
  <c r="I56" i="1" l="1"/>
  <c r="E56" i="1"/>
  <c r="F56" i="1"/>
  <c r="H56" i="1"/>
  <c r="G56" i="1"/>
  <c r="K9" i="1"/>
  <c r="L9" i="1" s="1"/>
  <c r="K11" i="1"/>
  <c r="L11" i="1" s="1"/>
  <c r="K13" i="1"/>
  <c r="L13" i="1" s="1"/>
  <c r="K15" i="1"/>
  <c r="L15" i="1" s="1"/>
  <c r="K17" i="1"/>
  <c r="L17" i="1" s="1"/>
  <c r="K45" i="1"/>
  <c r="L45" i="1" s="1"/>
  <c r="J8" i="1"/>
  <c r="J47" i="1" s="1"/>
  <c r="J48" i="1"/>
  <c r="J53" i="1" s="1"/>
  <c r="J55" i="1" s="1"/>
  <c r="K48" i="1" l="1"/>
  <c r="J56" i="1"/>
  <c r="K53" i="1"/>
  <c r="L48" i="1"/>
  <c r="K8" i="1"/>
  <c r="K47" i="1" l="1"/>
  <c r="L8" i="1"/>
  <c r="K55" i="1"/>
  <c r="L55" i="1" s="1"/>
  <c r="L53" i="1"/>
  <c r="K56" i="1" l="1"/>
  <c r="L56" i="1" s="1"/>
  <c r="L47" i="1"/>
</calcChain>
</file>

<file path=xl/sharedStrings.xml><?xml version="1.0" encoding="utf-8"?>
<sst xmlns="http://schemas.openxmlformats.org/spreadsheetml/2006/main" count="65" uniqueCount="65">
  <si>
    <t>ТРАНСФЕРНА СРЕДСТВА ОД ДРУГИХ НИВОА ВЛАСТИ У КОРИСТ БУЏЕТА ОПШТИНА И ГРАДОВА
АП ВОЈВОДИНЕ У ПЕРИОДУ ЈАНУАР - СЕПТЕМБАР 2014. И 2015. ГОДИНЕ</t>
  </si>
  <si>
    <t>Табела IV</t>
  </si>
  <si>
    <t>у хиљадама динара</t>
  </si>
  <si>
    <t>УКУПНИ ТРАНСФЕРИ I - IX 2014.</t>
  </si>
  <si>
    <t>ЈАНУАР - СЕПТЕМБАР 2015.</t>
  </si>
  <si>
    <t>% НОМИНАЛНОГ РАСТА/ПАДА
УКУПНИХ ТРАНСФЕРА
(8) : (1)-100%</t>
  </si>
  <si>
    <t>ТРАНСФЕРИ ОД РЕПУБЛИКЕ</t>
  </si>
  <si>
    <t>ТРАНСФЕРИ
ГРАДОВА
У КОРИСТ
НИВОА
ОПШТИНА</t>
  </si>
  <si>
    <t>ТРАНСФЕРИ ОД АП ВОЈВОДИНЕ</t>
  </si>
  <si>
    <t>УКУПНИ ТРАНСФЕРИ
I - IX 2015.
(2+3+7)</t>
  </si>
  <si>
    <t>Ненаменски трансфер</t>
  </si>
  <si>
    <t xml:space="preserve">Текући наменски трансфери </t>
  </si>
  <si>
    <t>Капитални наменски трансфери</t>
  </si>
  <si>
    <t>Укупно трансфери
од АП Војводине
(4+5+6)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</si>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</sst>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9"/>
      <name val="Verdana"/>
      <family val="2"/>
    </font>
    <font>
      <i/>
      <sz val="10"/>
      <name val="Arial"/>
      <family val="2"/>
    </font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6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7" fillId="0" borderId="31" xfId="2" applyFont="1" applyBorder="1"/>
    <xf numFmtId="0" fontId="6" fillId="0" borderId="32" xfId="2" applyFont="1" applyFill="1" applyBorder="1" applyAlignment="1">
      <alignment horizontal="center"/>
    </xf>
    <xf numFmtId="0" fontId="1" fillId="0" borderId="33" xfId="1" applyFont="1" applyBorder="1" applyAlignment="1">
      <alignment horizontal="left"/>
    </xf>
    <xf numFmtId="3" fontId="1" fillId="0" borderId="34" xfId="1" applyNumberFormat="1" applyFont="1" applyBorder="1"/>
    <xf numFmtId="3" fontId="1" fillId="0" borderId="35" xfId="1" applyNumberFormat="1" applyFont="1" applyBorder="1"/>
    <xf numFmtId="3" fontId="1" fillId="0" borderId="32" xfId="1" applyNumberFormat="1" applyFont="1" applyBorder="1"/>
    <xf numFmtId="3" fontId="1" fillId="0" borderId="33" xfId="1" applyNumberFormat="1" applyFont="1" applyBorder="1"/>
    <xf numFmtId="10" fontId="8" fillId="0" borderId="36" xfId="1" applyNumberFormat="1" applyFont="1" applyBorder="1"/>
    <xf numFmtId="0" fontId="6" fillId="0" borderId="37" xfId="2" applyFont="1" applyFill="1" applyBorder="1" applyAlignment="1">
      <alignment horizontal="center"/>
    </xf>
    <xf numFmtId="0" fontId="1" fillId="0" borderId="38" xfId="1" applyFont="1" applyBorder="1" applyAlignment="1">
      <alignment horizontal="left"/>
    </xf>
    <xf numFmtId="3" fontId="1" fillId="0" borderId="39" xfId="1" applyNumberFormat="1" applyFont="1" applyBorder="1"/>
    <xf numFmtId="3" fontId="1" fillId="0" borderId="40" xfId="1" applyNumberFormat="1" applyFont="1" applyBorder="1"/>
    <xf numFmtId="3" fontId="1" fillId="0" borderId="37" xfId="1" applyNumberFormat="1" applyFont="1" applyBorder="1"/>
    <xf numFmtId="3" fontId="1" fillId="0" borderId="38" xfId="1" applyNumberFormat="1" applyFont="1" applyBorder="1"/>
    <xf numFmtId="10" fontId="8" fillId="0" borderId="16" xfId="1" applyNumberFormat="1" applyFont="1" applyBorder="1"/>
    <xf numFmtId="0" fontId="1" fillId="0" borderId="38" xfId="1" applyFont="1" applyBorder="1" applyAlignment="1"/>
    <xf numFmtId="3" fontId="1" fillId="0" borderId="37" xfId="1" quotePrefix="1" applyNumberFormat="1" applyFont="1" applyBorder="1"/>
    <xf numFmtId="10" fontId="8" fillId="0" borderId="16" xfId="1" applyNumberFormat="1" applyFont="1" applyFill="1" applyBorder="1"/>
    <xf numFmtId="0" fontId="1" fillId="0" borderId="33" xfId="1" applyFont="1" applyBorder="1" applyAlignment="1"/>
    <xf numFmtId="0" fontId="7" fillId="0" borderId="31" xfId="2" applyFont="1" applyBorder="1" applyAlignment="1">
      <alignment horizontal="left"/>
    </xf>
    <xf numFmtId="3" fontId="1" fillId="0" borderId="41" xfId="1" applyNumberFormat="1" applyFont="1" applyBorder="1"/>
    <xf numFmtId="10" fontId="8" fillId="0" borderId="42" xfId="1" applyNumberFormat="1" applyFont="1" applyBorder="1"/>
    <xf numFmtId="0" fontId="2" fillId="0" borderId="0" xfId="1" applyFont="1"/>
    <xf numFmtId="10" fontId="8" fillId="0" borderId="43" xfId="1" applyNumberFormat="1" applyFont="1" applyBorder="1"/>
    <xf numFmtId="0" fontId="1" fillId="0" borderId="18" xfId="1" applyFont="1" applyBorder="1" applyAlignment="1"/>
    <xf numFmtId="0" fontId="9" fillId="0" borderId="31" xfId="1" applyFont="1" applyBorder="1"/>
    <xf numFmtId="0" fontId="2" fillId="0" borderId="25" xfId="1" applyFont="1" applyBorder="1" applyAlignment="1">
      <alignment horizontal="center"/>
    </xf>
    <xf numFmtId="0" fontId="2" fillId="0" borderId="30" xfId="1" applyFont="1" applyBorder="1" applyAlignment="1"/>
    <xf numFmtId="3" fontId="2" fillId="0" borderId="28" xfId="1" applyNumberFormat="1" applyFont="1" applyBorder="1"/>
    <xf numFmtId="3" fontId="2" fillId="0" borderId="25" xfId="1" applyNumberFormat="1" applyFont="1" applyBorder="1"/>
    <xf numFmtId="10" fontId="4" fillId="0" borderId="27" xfId="1" applyNumberFormat="1" applyFont="1" applyBorder="1"/>
    <xf numFmtId="0" fontId="6" fillId="0" borderId="13" xfId="2" applyFont="1" applyFill="1" applyBorder="1" applyAlignment="1">
      <alignment horizontal="center"/>
    </xf>
    <xf numFmtId="0" fontId="1" fillId="0" borderId="10" xfId="1" applyFont="1" applyBorder="1" applyAlignment="1">
      <alignment horizontal="left"/>
    </xf>
    <xf numFmtId="3" fontId="1" fillId="0" borderId="12" xfId="1" applyNumberFormat="1" applyFont="1" applyBorder="1"/>
    <xf numFmtId="3" fontId="1" fillId="0" borderId="13" xfId="1" applyNumberFormat="1" applyFont="1" applyBorder="1"/>
    <xf numFmtId="3" fontId="1" fillId="0" borderId="44" xfId="1" applyNumberFormat="1" applyFont="1" applyBorder="1"/>
    <xf numFmtId="10" fontId="8" fillId="0" borderId="45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5" xfId="2" applyFont="1" applyFill="1" applyBorder="1" applyAlignment="1">
      <alignment horizontal="center"/>
    </xf>
    <xf numFmtId="0" fontId="2" fillId="0" borderId="26" xfId="1" applyFont="1" applyBorder="1" applyAlignment="1">
      <alignment wrapText="1"/>
    </xf>
    <xf numFmtId="3" fontId="2" fillId="0" borderId="46" xfId="1" applyNumberFormat="1" applyFont="1" applyBorder="1"/>
    <xf numFmtId="10" fontId="4" fillId="0" borderId="47" xfId="1" applyNumberFormat="1" applyFont="1" applyBorder="1"/>
    <xf numFmtId="0" fontId="1" fillId="0" borderId="25" xfId="1" applyFont="1" applyBorder="1" applyAlignment="1">
      <alignment horizontal="center"/>
    </xf>
    <xf numFmtId="3" fontId="1" fillId="0" borderId="28" xfId="1" applyNumberFormat="1" applyFont="1" applyBorder="1"/>
    <xf numFmtId="3" fontId="1" fillId="0" borderId="25" xfId="1" applyNumberFormat="1" applyFont="1" applyBorder="1"/>
    <xf numFmtId="3" fontId="1" fillId="0" borderId="46" xfId="1" applyNumberFormat="1" applyFont="1" applyBorder="1"/>
    <xf numFmtId="10" fontId="8" fillId="0" borderId="27" xfId="1" applyNumberFormat="1" applyFont="1" applyBorder="1"/>
    <xf numFmtId="0" fontId="2" fillId="0" borderId="26" xfId="1" applyFont="1" applyBorder="1" applyAlignment="1">
      <alignment horizontal="left"/>
    </xf>
    <xf numFmtId="3" fontId="2" fillId="0" borderId="28" xfId="1" applyNumberFormat="1" applyFont="1" applyFill="1" applyBorder="1"/>
    <xf numFmtId="3" fontId="2" fillId="0" borderId="25" xfId="1" applyNumberFormat="1" applyFont="1" applyFill="1" applyBorder="1"/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2" fillId="0" borderId="14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2" fontId="3" fillId="0" borderId="8" xfId="1" applyNumberFormat="1" applyFont="1" applyFill="1" applyBorder="1" applyAlignment="1">
      <alignment horizontal="center" vertical="center" wrapText="1"/>
    </xf>
    <xf numFmtId="2" fontId="3" fillId="0" borderId="16" xfId="1" applyNumberFormat="1" applyFont="1" applyFill="1" applyBorder="1" applyAlignment="1">
      <alignment horizontal="center" vertical="center" wrapText="1"/>
    </xf>
    <xf numFmtId="2" fontId="3" fillId="0" borderId="24" xfId="1" applyNumberFormat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1" fillId="0" borderId="17" xfId="1" applyBorder="1"/>
    <xf numFmtId="0" fontId="1" fillId="0" borderId="22" xfId="1" applyBorder="1"/>
  </cellXfs>
  <cellStyles count="32">
    <cellStyle name="Normal" xfId="0" builtinId="0"/>
    <cellStyle name="Normal 2" xfId="1"/>
    <cellStyle name="Normal 2 2" xfId="3"/>
    <cellStyle name="Normal 2 3" xfId="4"/>
    <cellStyle name="Normal 2 4" xfId="5"/>
    <cellStyle name="Normal 2 5" xfId="6"/>
    <cellStyle name="Normal 2 6" xfId="7"/>
    <cellStyle name="Normal 2 7" xfId="8"/>
    <cellStyle name="Normal 2 8" xfId="9"/>
    <cellStyle name="Normal 2 9" xfId="10"/>
    <cellStyle name="Normal 3" xfId="11"/>
    <cellStyle name="Normal 3 2" xfId="12"/>
    <cellStyle name="Normal 3 3" xfId="13"/>
    <cellStyle name="Normal 3 4" xfId="14"/>
    <cellStyle name="Normal 3 5" xfId="15"/>
    <cellStyle name="Normal 3 6" xfId="16"/>
    <cellStyle name="Normal 3 7" xfId="17"/>
    <cellStyle name="Normal 3 8" xfId="18"/>
    <cellStyle name="Normal 3 9" xfId="19"/>
    <cellStyle name="Normal 4" xfId="20"/>
    <cellStyle name="Normal 5" xfId="21"/>
    <cellStyle name="Normal 6" xfId="22"/>
    <cellStyle name="Normal 6 2" xfId="23"/>
    <cellStyle name="Normal 6 3" xfId="24"/>
    <cellStyle name="Normal 6 4" xfId="25"/>
    <cellStyle name="Normal 6 5" xfId="26"/>
    <cellStyle name="Normal 7" xfId="27"/>
    <cellStyle name="Normal 7 2" xfId="28"/>
    <cellStyle name="Normal 7 3" xfId="29"/>
    <cellStyle name="Normal 7 4" xfId="30"/>
    <cellStyle name="Normal 8 2" xfId="31"/>
    <cellStyle name="Normal_Sheet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7"/>
  <sheetViews>
    <sheetView tabSelected="1" workbookViewId="0">
      <pane xSplit="3" ySplit="7" topLeftCell="D8" activePane="bottomRight" state="frozen"/>
      <selection activeCell="G34" sqref="G34"/>
      <selection pane="topRight" activeCell="G34" sqref="G34"/>
      <selection pane="bottomLeft" activeCell="G34" sqref="G34"/>
      <selection pane="bottomRight" activeCell="P13" sqref="P13"/>
    </sheetView>
  </sheetViews>
  <sheetFormatPr defaultRowHeight="12.75" x14ac:dyDescent="0.2"/>
  <cols>
    <col min="1" max="1" width="4.42578125" style="1" bestFit="1" customWidth="1"/>
    <col min="2" max="2" width="4" style="63" bestFit="1" customWidth="1"/>
    <col min="3" max="3" width="20.28515625" style="1" customWidth="1"/>
    <col min="4" max="5" width="12.7109375" style="1" customWidth="1"/>
    <col min="6" max="6" width="11.42578125" style="1" bestFit="1" customWidth="1"/>
    <col min="7" max="11" width="12.7109375" style="1" customWidth="1"/>
    <col min="12" max="12" width="12.7109375" style="65" customWidth="1"/>
    <col min="13" max="16384" width="9.140625" style="1"/>
  </cols>
  <sheetData>
    <row r="1" spans="1:12" ht="31.5" customHeight="1" x14ac:dyDescent="0.2"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3.5" thickBot="1" x14ac:dyDescent="0.25">
      <c r="B2" s="78" t="s">
        <v>1</v>
      </c>
      <c r="C2" s="78"/>
      <c r="D2" s="2"/>
      <c r="E2" s="2"/>
      <c r="F2" s="2"/>
      <c r="G2" s="2"/>
      <c r="H2" s="2"/>
      <c r="I2" s="2"/>
      <c r="J2" s="79" t="s">
        <v>2</v>
      </c>
      <c r="K2" s="79"/>
      <c r="L2" s="79"/>
    </row>
    <row r="3" spans="1:12" ht="15.75" customHeight="1" thickTop="1" x14ac:dyDescent="0.25">
      <c r="B3" s="80"/>
      <c r="C3" s="82"/>
      <c r="D3" s="84" t="s">
        <v>3</v>
      </c>
      <c r="E3" s="87" t="s">
        <v>4</v>
      </c>
      <c r="F3" s="88"/>
      <c r="G3" s="88"/>
      <c r="H3" s="88"/>
      <c r="I3" s="88"/>
      <c r="J3" s="88"/>
      <c r="K3" s="89"/>
      <c r="L3" s="90" t="s">
        <v>5</v>
      </c>
    </row>
    <row r="4" spans="1:12" s="3" customFormat="1" ht="12.75" customHeight="1" x14ac:dyDescent="0.2">
      <c r="B4" s="81"/>
      <c r="C4" s="83"/>
      <c r="D4" s="85"/>
      <c r="E4" s="93" t="s">
        <v>6</v>
      </c>
      <c r="F4" s="75" t="s">
        <v>7</v>
      </c>
      <c r="G4" s="66" t="s">
        <v>8</v>
      </c>
      <c r="H4" s="66"/>
      <c r="I4" s="66"/>
      <c r="J4" s="67"/>
      <c r="K4" s="68" t="s">
        <v>9</v>
      </c>
      <c r="L4" s="91"/>
    </row>
    <row r="5" spans="1:12" s="3" customFormat="1" ht="12.75" customHeight="1" x14ac:dyDescent="0.2">
      <c r="B5" s="81"/>
      <c r="C5" s="83"/>
      <c r="D5" s="85"/>
      <c r="E5" s="94"/>
      <c r="F5" s="81"/>
      <c r="G5" s="71" t="s">
        <v>10</v>
      </c>
      <c r="H5" s="71" t="s">
        <v>11</v>
      </c>
      <c r="I5" s="73" t="s">
        <v>12</v>
      </c>
      <c r="J5" s="75" t="s">
        <v>13</v>
      </c>
      <c r="K5" s="69"/>
      <c r="L5" s="91"/>
    </row>
    <row r="6" spans="1:12" s="4" customFormat="1" ht="54" customHeight="1" thickBot="1" x14ac:dyDescent="0.3">
      <c r="B6" s="76"/>
      <c r="C6" s="74"/>
      <c r="D6" s="86"/>
      <c r="E6" s="95"/>
      <c r="F6" s="76"/>
      <c r="G6" s="72"/>
      <c r="H6" s="72"/>
      <c r="I6" s="74"/>
      <c r="J6" s="76"/>
      <c r="K6" s="70"/>
      <c r="L6" s="92"/>
    </row>
    <row r="7" spans="1:12" s="5" customFormat="1" ht="13.5" thickTop="1" thickBot="1" x14ac:dyDescent="0.3">
      <c r="B7" s="6"/>
      <c r="C7" s="7"/>
      <c r="D7" s="8">
        <v>1</v>
      </c>
      <c r="E7" s="9">
        <v>2</v>
      </c>
      <c r="F7" s="10">
        <v>3</v>
      </c>
      <c r="G7" s="6">
        <v>4</v>
      </c>
      <c r="H7" s="7">
        <v>5</v>
      </c>
      <c r="I7" s="6">
        <v>6</v>
      </c>
      <c r="J7" s="6">
        <v>7</v>
      </c>
      <c r="K7" s="11">
        <v>8</v>
      </c>
      <c r="L7" s="8">
        <v>9</v>
      </c>
    </row>
    <row r="8" spans="1:12" ht="16.5" customHeight="1" thickTop="1" x14ac:dyDescent="0.2">
      <c r="A8" s="12"/>
      <c r="B8" s="13">
        <v>1</v>
      </c>
      <c r="C8" s="14" t="s">
        <v>14</v>
      </c>
      <c r="D8" s="15">
        <v>76711</v>
      </c>
      <c r="E8" s="15">
        <v>3045</v>
      </c>
      <c r="F8" s="16">
        <v>0</v>
      </c>
      <c r="G8" s="17">
        <v>68008</v>
      </c>
      <c r="H8" s="18">
        <v>1798</v>
      </c>
      <c r="I8" s="17">
        <v>62588</v>
      </c>
      <c r="J8" s="17">
        <f>G8+H8+I8</f>
        <v>132394</v>
      </c>
      <c r="K8" s="18">
        <f>E8+F8+J8</f>
        <v>135439</v>
      </c>
      <c r="L8" s="19">
        <f t="shared" ref="L8:L56" si="0">(K8/D8)-100%</f>
        <v>0.76557468941872742</v>
      </c>
    </row>
    <row r="9" spans="1:12" ht="16.5" customHeight="1" x14ac:dyDescent="0.2">
      <c r="A9" s="12"/>
      <c r="B9" s="20">
        <v>2</v>
      </c>
      <c r="C9" s="21" t="s">
        <v>15</v>
      </c>
      <c r="D9" s="22">
        <v>143750</v>
      </c>
      <c r="E9" s="15">
        <v>3800</v>
      </c>
      <c r="F9" s="23">
        <v>0</v>
      </c>
      <c r="G9" s="24">
        <v>131560</v>
      </c>
      <c r="H9" s="25">
        <v>3731</v>
      </c>
      <c r="I9" s="24">
        <v>1152</v>
      </c>
      <c r="J9" s="24">
        <f t="shared" ref="J9:J46" si="1">G9+H9+I9</f>
        <v>136443</v>
      </c>
      <c r="K9" s="25">
        <f t="shared" ref="K9:K46" si="2">E9+F9+J9</f>
        <v>140243</v>
      </c>
      <c r="L9" s="26">
        <f t="shared" si="0"/>
        <v>-2.4396521739130428E-2</v>
      </c>
    </row>
    <row r="10" spans="1:12" ht="16.5" customHeight="1" x14ac:dyDescent="0.2">
      <c r="A10" s="12"/>
      <c r="B10" s="20">
        <v>3</v>
      </c>
      <c r="C10" s="27" t="s">
        <v>16</v>
      </c>
      <c r="D10" s="22">
        <v>145829</v>
      </c>
      <c r="E10" s="22">
        <v>0</v>
      </c>
      <c r="F10" s="23">
        <v>0</v>
      </c>
      <c r="G10" s="24">
        <v>122122</v>
      </c>
      <c r="H10" s="25">
        <v>1769</v>
      </c>
      <c r="I10" s="24">
        <v>27726</v>
      </c>
      <c r="J10" s="24">
        <f t="shared" si="1"/>
        <v>151617</v>
      </c>
      <c r="K10" s="25">
        <f t="shared" si="2"/>
        <v>151617</v>
      </c>
      <c r="L10" s="26">
        <f t="shared" si="0"/>
        <v>3.9690322226717534E-2</v>
      </c>
    </row>
    <row r="11" spans="1:12" ht="16.5" customHeight="1" x14ac:dyDescent="0.2">
      <c r="A11" s="12"/>
      <c r="B11" s="13">
        <v>4</v>
      </c>
      <c r="C11" s="14" t="s">
        <v>17</v>
      </c>
      <c r="D11" s="22">
        <v>99225</v>
      </c>
      <c r="E11" s="22">
        <v>5075</v>
      </c>
      <c r="F11" s="23">
        <v>0</v>
      </c>
      <c r="G11" s="24">
        <v>87947</v>
      </c>
      <c r="H11" s="25">
        <v>4401</v>
      </c>
      <c r="I11" s="24">
        <v>10219</v>
      </c>
      <c r="J11" s="24">
        <f t="shared" si="1"/>
        <v>102567</v>
      </c>
      <c r="K11" s="25">
        <f t="shared" si="2"/>
        <v>107642</v>
      </c>
      <c r="L11" s="26">
        <f t="shared" si="0"/>
        <v>8.4827412446460082E-2</v>
      </c>
    </row>
    <row r="12" spans="1:12" ht="16.5" customHeight="1" x14ac:dyDescent="0.2">
      <c r="A12" s="12"/>
      <c r="B12" s="20">
        <v>5</v>
      </c>
      <c r="C12" s="21" t="s">
        <v>18</v>
      </c>
      <c r="D12" s="22">
        <v>162681</v>
      </c>
      <c r="E12" s="22">
        <v>5046</v>
      </c>
      <c r="F12" s="23">
        <v>0</v>
      </c>
      <c r="G12" s="24">
        <v>153071</v>
      </c>
      <c r="H12" s="25">
        <v>4853</v>
      </c>
      <c r="I12" s="24">
        <v>10589</v>
      </c>
      <c r="J12" s="24">
        <f t="shared" si="1"/>
        <v>168513</v>
      </c>
      <c r="K12" s="25">
        <f t="shared" si="2"/>
        <v>173559</v>
      </c>
      <c r="L12" s="26">
        <f t="shared" si="0"/>
        <v>6.6867058845224703E-2</v>
      </c>
    </row>
    <row r="13" spans="1:12" ht="16.5" customHeight="1" x14ac:dyDescent="0.2">
      <c r="A13" s="12"/>
      <c r="B13" s="20">
        <v>6</v>
      </c>
      <c r="C13" s="27" t="s">
        <v>19</v>
      </c>
      <c r="D13" s="22">
        <v>143582</v>
      </c>
      <c r="E13" s="22">
        <v>2970</v>
      </c>
      <c r="F13" s="23">
        <v>0</v>
      </c>
      <c r="G13" s="24">
        <v>118814</v>
      </c>
      <c r="H13" s="25">
        <v>3749</v>
      </c>
      <c r="I13" s="24">
        <v>3412</v>
      </c>
      <c r="J13" s="24">
        <f t="shared" si="1"/>
        <v>125975</v>
      </c>
      <c r="K13" s="25">
        <f t="shared" si="2"/>
        <v>128945</v>
      </c>
      <c r="L13" s="26">
        <f t="shared" si="0"/>
        <v>-0.10194174757281549</v>
      </c>
    </row>
    <row r="14" spans="1:12" ht="16.5" customHeight="1" x14ac:dyDescent="0.2">
      <c r="A14" s="12"/>
      <c r="B14" s="13">
        <v>7</v>
      </c>
      <c r="C14" s="14" t="s">
        <v>20</v>
      </c>
      <c r="D14" s="22">
        <v>104575</v>
      </c>
      <c r="E14" s="22">
        <v>4770</v>
      </c>
      <c r="F14" s="23">
        <v>0</v>
      </c>
      <c r="G14" s="24">
        <v>87575</v>
      </c>
      <c r="H14" s="25">
        <v>4745</v>
      </c>
      <c r="I14" s="24">
        <v>16522</v>
      </c>
      <c r="J14" s="24">
        <f t="shared" si="1"/>
        <v>108842</v>
      </c>
      <c r="K14" s="25">
        <f t="shared" si="2"/>
        <v>113612</v>
      </c>
      <c r="L14" s="26">
        <f t="shared" si="0"/>
        <v>8.6416447525699214E-2</v>
      </c>
    </row>
    <row r="15" spans="1:12" ht="16.5" customHeight="1" x14ac:dyDescent="0.2">
      <c r="A15" s="12"/>
      <c r="B15" s="20">
        <v>8</v>
      </c>
      <c r="C15" s="21" t="s">
        <v>21</v>
      </c>
      <c r="D15" s="22">
        <v>165606</v>
      </c>
      <c r="E15" s="22">
        <v>0</v>
      </c>
      <c r="F15" s="23">
        <v>0</v>
      </c>
      <c r="G15" s="24">
        <v>150333</v>
      </c>
      <c r="H15" s="25">
        <v>1670</v>
      </c>
      <c r="I15" s="24">
        <v>7465</v>
      </c>
      <c r="J15" s="28">
        <f t="shared" si="1"/>
        <v>159468</v>
      </c>
      <c r="K15" s="25">
        <f t="shared" si="2"/>
        <v>159468</v>
      </c>
      <c r="L15" s="26">
        <f t="shared" si="0"/>
        <v>-3.7063874497300864E-2</v>
      </c>
    </row>
    <row r="16" spans="1:12" ht="16.5" customHeight="1" x14ac:dyDescent="0.2">
      <c r="A16" s="12"/>
      <c r="B16" s="20">
        <v>9</v>
      </c>
      <c r="C16" s="27" t="s">
        <v>22</v>
      </c>
      <c r="D16" s="22">
        <v>58408</v>
      </c>
      <c r="E16" s="22">
        <v>7539</v>
      </c>
      <c r="F16" s="23">
        <v>0</v>
      </c>
      <c r="G16" s="24">
        <v>36470</v>
      </c>
      <c r="H16" s="25">
        <v>2788</v>
      </c>
      <c r="I16" s="24">
        <v>1577</v>
      </c>
      <c r="J16" s="24">
        <f t="shared" si="1"/>
        <v>40835</v>
      </c>
      <c r="K16" s="25">
        <f t="shared" si="2"/>
        <v>48374</v>
      </c>
      <c r="L16" s="26">
        <f t="shared" si="0"/>
        <v>-0.1717915354061087</v>
      </c>
    </row>
    <row r="17" spans="1:12" ht="16.5" customHeight="1" x14ac:dyDescent="0.2">
      <c r="A17" s="12"/>
      <c r="B17" s="13">
        <v>10</v>
      </c>
      <c r="C17" s="14" t="s">
        <v>23</v>
      </c>
      <c r="D17" s="22">
        <v>129575</v>
      </c>
      <c r="E17" s="22">
        <v>0</v>
      </c>
      <c r="F17" s="23">
        <v>0</v>
      </c>
      <c r="G17" s="24">
        <v>115970</v>
      </c>
      <c r="H17" s="25">
        <v>6618</v>
      </c>
      <c r="I17" s="24">
        <v>22484</v>
      </c>
      <c r="J17" s="24">
        <f t="shared" si="1"/>
        <v>145072</v>
      </c>
      <c r="K17" s="25">
        <f t="shared" si="2"/>
        <v>145072</v>
      </c>
      <c r="L17" s="26">
        <f t="shared" si="0"/>
        <v>0.11959868801852203</v>
      </c>
    </row>
    <row r="18" spans="1:12" ht="16.5" customHeight="1" x14ac:dyDescent="0.2">
      <c r="A18" s="12"/>
      <c r="B18" s="20">
        <v>11</v>
      </c>
      <c r="C18" s="21" t="s">
        <v>24</v>
      </c>
      <c r="D18" s="22">
        <v>135549</v>
      </c>
      <c r="E18" s="22">
        <v>0</v>
      </c>
      <c r="F18" s="23">
        <v>0</v>
      </c>
      <c r="G18" s="24">
        <v>124520</v>
      </c>
      <c r="H18" s="25">
        <v>5659</v>
      </c>
      <c r="I18" s="24">
        <v>7592</v>
      </c>
      <c r="J18" s="24">
        <f t="shared" si="1"/>
        <v>137771</v>
      </c>
      <c r="K18" s="25">
        <f t="shared" si="2"/>
        <v>137771</v>
      </c>
      <c r="L18" s="26">
        <f t="shared" si="0"/>
        <v>1.6392596035382123E-2</v>
      </c>
    </row>
    <row r="19" spans="1:12" ht="16.5" customHeight="1" x14ac:dyDescent="0.2">
      <c r="A19" s="12"/>
      <c r="B19" s="20">
        <v>12</v>
      </c>
      <c r="C19" s="27" t="s">
        <v>25</v>
      </c>
      <c r="D19" s="22">
        <v>140759</v>
      </c>
      <c r="E19" s="22">
        <v>9925</v>
      </c>
      <c r="F19" s="23">
        <v>0</v>
      </c>
      <c r="G19" s="24">
        <v>116890</v>
      </c>
      <c r="H19" s="25">
        <v>4455</v>
      </c>
      <c r="I19" s="24">
        <v>4839</v>
      </c>
      <c r="J19" s="24">
        <f t="shared" si="1"/>
        <v>126184</v>
      </c>
      <c r="K19" s="25">
        <f t="shared" si="2"/>
        <v>136109</v>
      </c>
      <c r="L19" s="26">
        <f t="shared" si="0"/>
        <v>-3.303518780326653E-2</v>
      </c>
    </row>
    <row r="20" spans="1:12" ht="16.5" customHeight="1" x14ac:dyDescent="0.2">
      <c r="A20" s="12"/>
      <c r="B20" s="13">
        <v>13</v>
      </c>
      <c r="C20" s="14" t="s">
        <v>26</v>
      </c>
      <c r="D20" s="22">
        <v>145929</v>
      </c>
      <c r="E20" s="22">
        <v>2275</v>
      </c>
      <c r="F20" s="23">
        <v>0</v>
      </c>
      <c r="G20" s="24">
        <v>135517</v>
      </c>
      <c r="H20" s="25">
        <v>3944</v>
      </c>
      <c r="I20" s="24">
        <v>7235</v>
      </c>
      <c r="J20" s="24">
        <f t="shared" si="1"/>
        <v>146696</v>
      </c>
      <c r="K20" s="25">
        <f t="shared" si="2"/>
        <v>148971</v>
      </c>
      <c r="L20" s="26">
        <f t="shared" si="0"/>
        <v>2.0845753756963958E-2</v>
      </c>
    </row>
    <row r="21" spans="1:12" ht="16.5" customHeight="1" x14ac:dyDescent="0.2">
      <c r="A21" s="12"/>
      <c r="B21" s="20">
        <v>14</v>
      </c>
      <c r="C21" s="21" t="s">
        <v>27</v>
      </c>
      <c r="D21" s="22">
        <v>183599</v>
      </c>
      <c r="E21" s="22">
        <v>0</v>
      </c>
      <c r="F21" s="23">
        <v>0</v>
      </c>
      <c r="G21" s="24">
        <v>149162</v>
      </c>
      <c r="H21" s="25">
        <v>3333</v>
      </c>
      <c r="I21" s="24">
        <v>46928</v>
      </c>
      <c r="J21" s="24">
        <f t="shared" si="1"/>
        <v>199423</v>
      </c>
      <c r="K21" s="25">
        <f t="shared" si="2"/>
        <v>199423</v>
      </c>
      <c r="L21" s="26">
        <f t="shared" si="0"/>
        <v>8.6187833267065805E-2</v>
      </c>
    </row>
    <row r="22" spans="1:12" ht="16.5" customHeight="1" x14ac:dyDescent="0.2">
      <c r="A22" s="12"/>
      <c r="B22" s="20">
        <v>15</v>
      </c>
      <c r="C22" s="21" t="s">
        <v>28</v>
      </c>
      <c r="D22" s="22">
        <v>129264</v>
      </c>
      <c r="E22" s="22">
        <v>760</v>
      </c>
      <c r="F22" s="23">
        <v>0</v>
      </c>
      <c r="G22" s="24">
        <v>106802</v>
      </c>
      <c r="H22" s="25">
        <v>2159</v>
      </c>
      <c r="I22" s="24">
        <v>156548</v>
      </c>
      <c r="J22" s="24">
        <f t="shared" si="1"/>
        <v>265509</v>
      </c>
      <c r="K22" s="25">
        <f t="shared" si="2"/>
        <v>266269</v>
      </c>
      <c r="L22" s="26">
        <f t="shared" si="0"/>
        <v>1.059885196187647</v>
      </c>
    </row>
    <row r="23" spans="1:12" ht="16.5" customHeight="1" x14ac:dyDescent="0.2">
      <c r="A23" s="12"/>
      <c r="B23" s="13">
        <v>16</v>
      </c>
      <c r="C23" s="14" t="s">
        <v>29</v>
      </c>
      <c r="D23" s="22">
        <v>86414</v>
      </c>
      <c r="E23" s="22">
        <v>6108</v>
      </c>
      <c r="F23" s="23">
        <v>0</v>
      </c>
      <c r="G23" s="24">
        <v>64538</v>
      </c>
      <c r="H23" s="25">
        <v>4260</v>
      </c>
      <c r="I23" s="24">
        <v>22822</v>
      </c>
      <c r="J23" s="24">
        <f t="shared" si="1"/>
        <v>91620</v>
      </c>
      <c r="K23" s="25">
        <f t="shared" si="2"/>
        <v>97728</v>
      </c>
      <c r="L23" s="26">
        <f t="shared" si="0"/>
        <v>0.13092785891175041</v>
      </c>
    </row>
    <row r="24" spans="1:12" ht="16.5" customHeight="1" x14ac:dyDescent="0.2">
      <c r="A24" s="12"/>
      <c r="B24" s="20">
        <v>17</v>
      </c>
      <c r="C24" s="27" t="s">
        <v>30</v>
      </c>
      <c r="D24" s="22">
        <v>73710</v>
      </c>
      <c r="E24" s="22">
        <v>2750</v>
      </c>
      <c r="F24" s="23">
        <v>0</v>
      </c>
      <c r="G24" s="24">
        <v>53083</v>
      </c>
      <c r="H24" s="25">
        <v>17811</v>
      </c>
      <c r="I24" s="24">
        <v>5484</v>
      </c>
      <c r="J24" s="24">
        <f t="shared" si="1"/>
        <v>76378</v>
      </c>
      <c r="K24" s="25">
        <f t="shared" si="2"/>
        <v>79128</v>
      </c>
      <c r="L24" s="29">
        <f t="shared" si="0"/>
        <v>7.3504273504273465E-2</v>
      </c>
    </row>
    <row r="25" spans="1:12" ht="16.5" customHeight="1" x14ac:dyDescent="0.2">
      <c r="A25" s="12"/>
      <c r="B25" s="20">
        <v>18</v>
      </c>
      <c r="C25" s="21" t="s">
        <v>31</v>
      </c>
      <c r="D25" s="22">
        <v>163737</v>
      </c>
      <c r="E25" s="22">
        <v>5111</v>
      </c>
      <c r="F25" s="23">
        <v>0</v>
      </c>
      <c r="G25" s="24">
        <v>136101</v>
      </c>
      <c r="H25" s="25">
        <v>8122</v>
      </c>
      <c r="I25" s="24">
        <v>10731</v>
      </c>
      <c r="J25" s="24">
        <f t="shared" si="1"/>
        <v>154954</v>
      </c>
      <c r="K25" s="25">
        <f t="shared" si="2"/>
        <v>160065</v>
      </c>
      <c r="L25" s="26">
        <f t="shared" si="0"/>
        <v>-2.2426207882152438E-2</v>
      </c>
    </row>
    <row r="26" spans="1:12" ht="16.5" customHeight="1" x14ac:dyDescent="0.2">
      <c r="A26" s="12"/>
      <c r="B26" s="13">
        <v>19</v>
      </c>
      <c r="C26" s="14" t="s">
        <v>32</v>
      </c>
      <c r="D26" s="22">
        <v>180155</v>
      </c>
      <c r="E26" s="22">
        <v>540</v>
      </c>
      <c r="F26" s="23">
        <v>0</v>
      </c>
      <c r="G26" s="24">
        <v>169077</v>
      </c>
      <c r="H26" s="25">
        <v>4561</v>
      </c>
      <c r="I26" s="24">
        <v>4652</v>
      </c>
      <c r="J26" s="24">
        <f t="shared" si="1"/>
        <v>178290</v>
      </c>
      <c r="K26" s="25">
        <f t="shared" si="2"/>
        <v>178830</v>
      </c>
      <c r="L26" s="26">
        <f t="shared" si="0"/>
        <v>-7.3547778302017752E-3</v>
      </c>
    </row>
    <row r="27" spans="1:12" ht="16.5" customHeight="1" x14ac:dyDescent="0.2">
      <c r="A27" s="12"/>
      <c r="B27" s="20">
        <v>20</v>
      </c>
      <c r="C27" s="27" t="s">
        <v>33</v>
      </c>
      <c r="D27" s="22">
        <v>183893</v>
      </c>
      <c r="E27" s="22">
        <v>2777</v>
      </c>
      <c r="F27" s="23">
        <v>0</v>
      </c>
      <c r="G27" s="24">
        <v>167579</v>
      </c>
      <c r="H27" s="25">
        <v>3842</v>
      </c>
      <c r="I27" s="24">
        <v>9105</v>
      </c>
      <c r="J27" s="24">
        <f t="shared" si="1"/>
        <v>180526</v>
      </c>
      <c r="K27" s="25">
        <f t="shared" si="2"/>
        <v>183303</v>
      </c>
      <c r="L27" s="26">
        <f t="shared" si="0"/>
        <v>-3.2083874862012252E-3</v>
      </c>
    </row>
    <row r="28" spans="1:12" ht="16.5" customHeight="1" x14ac:dyDescent="0.2">
      <c r="A28" s="12"/>
      <c r="B28" s="20">
        <v>21</v>
      </c>
      <c r="C28" s="21" t="s">
        <v>34</v>
      </c>
      <c r="D28" s="22">
        <v>161055</v>
      </c>
      <c r="E28" s="22">
        <v>5292</v>
      </c>
      <c r="F28" s="23">
        <v>0</v>
      </c>
      <c r="G28" s="24">
        <v>146182</v>
      </c>
      <c r="H28" s="25">
        <v>7381</v>
      </c>
      <c r="I28" s="24">
        <v>8219</v>
      </c>
      <c r="J28" s="24">
        <f t="shared" si="1"/>
        <v>161782</v>
      </c>
      <c r="K28" s="25">
        <f t="shared" si="2"/>
        <v>167074</v>
      </c>
      <c r="L28" s="26">
        <f t="shared" si="0"/>
        <v>3.7372326223960695E-2</v>
      </c>
    </row>
    <row r="29" spans="1:12" ht="16.5" customHeight="1" x14ac:dyDescent="0.2">
      <c r="A29" s="12"/>
      <c r="B29" s="13">
        <v>22</v>
      </c>
      <c r="C29" s="14" t="s">
        <v>35</v>
      </c>
      <c r="D29" s="22">
        <v>96915</v>
      </c>
      <c r="E29" s="22">
        <v>6942</v>
      </c>
      <c r="F29" s="23">
        <v>14</v>
      </c>
      <c r="G29" s="24">
        <v>72473</v>
      </c>
      <c r="H29" s="25">
        <v>4030</v>
      </c>
      <c r="I29" s="24">
        <v>27360</v>
      </c>
      <c r="J29" s="24">
        <f t="shared" si="1"/>
        <v>103863</v>
      </c>
      <c r="K29" s="25">
        <f t="shared" si="2"/>
        <v>110819</v>
      </c>
      <c r="L29" s="26">
        <f t="shared" si="0"/>
        <v>0.14346592374761391</v>
      </c>
    </row>
    <row r="30" spans="1:12" ht="16.5" customHeight="1" x14ac:dyDescent="0.2">
      <c r="A30" s="12"/>
      <c r="B30" s="20">
        <v>23</v>
      </c>
      <c r="C30" s="27" t="s">
        <v>36</v>
      </c>
      <c r="D30" s="22">
        <v>104264</v>
      </c>
      <c r="E30" s="22">
        <v>2377</v>
      </c>
      <c r="F30" s="23">
        <v>0</v>
      </c>
      <c r="G30" s="24">
        <v>86846</v>
      </c>
      <c r="H30" s="25">
        <v>1753</v>
      </c>
      <c r="I30" s="24">
        <v>7351</v>
      </c>
      <c r="J30" s="24">
        <f t="shared" si="1"/>
        <v>95950</v>
      </c>
      <c r="K30" s="25">
        <f t="shared" si="2"/>
        <v>98327</v>
      </c>
      <c r="L30" s="26">
        <f t="shared" si="0"/>
        <v>-5.6941993401365742E-2</v>
      </c>
    </row>
    <row r="31" spans="1:12" ht="16.5" customHeight="1" x14ac:dyDescent="0.2">
      <c r="A31" s="12"/>
      <c r="B31" s="20">
        <v>24</v>
      </c>
      <c r="C31" s="21" t="s">
        <v>37</v>
      </c>
      <c r="D31" s="22">
        <v>125034</v>
      </c>
      <c r="E31" s="22">
        <v>36</v>
      </c>
      <c r="F31" s="23">
        <v>0</v>
      </c>
      <c r="G31" s="24">
        <v>112547</v>
      </c>
      <c r="H31" s="25">
        <v>3904</v>
      </c>
      <c r="I31" s="24">
        <v>21463</v>
      </c>
      <c r="J31" s="24">
        <f t="shared" si="1"/>
        <v>137914</v>
      </c>
      <c r="K31" s="25">
        <f t="shared" si="2"/>
        <v>137950</v>
      </c>
      <c r="L31" s="26">
        <f t="shared" si="0"/>
        <v>0.10329990242653997</v>
      </c>
    </row>
    <row r="32" spans="1:12" ht="16.5" customHeight="1" x14ac:dyDescent="0.2">
      <c r="A32" s="12"/>
      <c r="B32" s="13">
        <v>25</v>
      </c>
      <c r="C32" s="21" t="s">
        <v>38</v>
      </c>
      <c r="D32" s="22">
        <v>97443</v>
      </c>
      <c r="E32" s="22">
        <v>2000</v>
      </c>
      <c r="F32" s="23">
        <v>0</v>
      </c>
      <c r="G32" s="24">
        <v>76512</v>
      </c>
      <c r="H32" s="25">
        <v>1167</v>
      </c>
      <c r="I32" s="24">
        <v>10151</v>
      </c>
      <c r="J32" s="24">
        <f t="shared" si="1"/>
        <v>87830</v>
      </c>
      <c r="K32" s="25">
        <f t="shared" si="2"/>
        <v>89830</v>
      </c>
      <c r="L32" s="26">
        <f t="shared" si="0"/>
        <v>-7.8127725952608196E-2</v>
      </c>
    </row>
    <row r="33" spans="1:13" ht="16.5" customHeight="1" x14ac:dyDescent="0.2">
      <c r="A33" s="12"/>
      <c r="B33" s="20">
        <v>26</v>
      </c>
      <c r="C33" s="30" t="s">
        <v>39</v>
      </c>
      <c r="D33" s="22">
        <v>79925</v>
      </c>
      <c r="E33" s="22">
        <v>2255</v>
      </c>
      <c r="F33" s="23">
        <v>0</v>
      </c>
      <c r="G33" s="24">
        <v>62758</v>
      </c>
      <c r="H33" s="25">
        <v>2586</v>
      </c>
      <c r="I33" s="24">
        <v>5649</v>
      </c>
      <c r="J33" s="24">
        <f t="shared" si="1"/>
        <v>70993</v>
      </c>
      <c r="K33" s="25">
        <f t="shared" si="2"/>
        <v>73248</v>
      </c>
      <c r="L33" s="26">
        <f t="shared" si="0"/>
        <v>-8.3540819518298393E-2</v>
      </c>
    </row>
    <row r="34" spans="1:13" ht="16.5" customHeight="1" x14ac:dyDescent="0.2">
      <c r="A34" s="31"/>
      <c r="B34" s="20">
        <v>27</v>
      </c>
      <c r="C34" s="21" t="s">
        <v>40</v>
      </c>
      <c r="D34" s="22">
        <v>191928</v>
      </c>
      <c r="E34" s="22">
        <v>4358</v>
      </c>
      <c r="F34" s="23">
        <v>0</v>
      </c>
      <c r="G34" s="24">
        <v>169603</v>
      </c>
      <c r="H34" s="25">
        <v>5313</v>
      </c>
      <c r="I34" s="24">
        <v>6478</v>
      </c>
      <c r="J34" s="24">
        <f t="shared" si="1"/>
        <v>181394</v>
      </c>
      <c r="K34" s="25">
        <f t="shared" si="2"/>
        <v>185752</v>
      </c>
      <c r="L34" s="26">
        <f t="shared" si="0"/>
        <v>-3.2178733691801131E-2</v>
      </c>
    </row>
    <row r="35" spans="1:13" ht="16.5" customHeight="1" x14ac:dyDescent="0.2">
      <c r="A35" s="12"/>
      <c r="B35" s="13">
        <v>28</v>
      </c>
      <c r="C35" s="27" t="s">
        <v>41</v>
      </c>
      <c r="D35" s="22">
        <v>56643</v>
      </c>
      <c r="E35" s="22">
        <v>99855</v>
      </c>
      <c r="F35" s="23">
        <v>0</v>
      </c>
      <c r="G35" s="24">
        <v>50067</v>
      </c>
      <c r="H35" s="25">
        <v>2795</v>
      </c>
      <c r="I35" s="24">
        <v>897</v>
      </c>
      <c r="J35" s="24">
        <f t="shared" si="1"/>
        <v>53759</v>
      </c>
      <c r="K35" s="25">
        <f t="shared" si="2"/>
        <v>153614</v>
      </c>
      <c r="L35" s="26">
        <f t="shared" si="0"/>
        <v>1.7119679395512244</v>
      </c>
    </row>
    <row r="36" spans="1:13" ht="16.5" customHeight="1" x14ac:dyDescent="0.2">
      <c r="A36" s="12"/>
      <c r="B36" s="20">
        <v>29</v>
      </c>
      <c r="C36" s="14" t="s">
        <v>42</v>
      </c>
      <c r="D36" s="22">
        <v>142690</v>
      </c>
      <c r="E36" s="22">
        <v>1960</v>
      </c>
      <c r="F36" s="23">
        <v>0</v>
      </c>
      <c r="G36" s="24">
        <v>134191</v>
      </c>
      <c r="H36" s="25">
        <v>2202</v>
      </c>
      <c r="I36" s="24">
        <v>1768</v>
      </c>
      <c r="J36" s="24">
        <f t="shared" si="1"/>
        <v>138161</v>
      </c>
      <c r="K36" s="25">
        <f t="shared" si="2"/>
        <v>140121</v>
      </c>
      <c r="L36" s="26">
        <f t="shared" si="0"/>
        <v>-1.8004064755764215E-2</v>
      </c>
    </row>
    <row r="37" spans="1:13" ht="16.5" customHeight="1" x14ac:dyDescent="0.2">
      <c r="A37" s="12"/>
      <c r="B37" s="20">
        <v>30</v>
      </c>
      <c r="C37" s="21" t="s">
        <v>43</v>
      </c>
      <c r="D37" s="22">
        <v>192591</v>
      </c>
      <c r="E37" s="22">
        <v>6534</v>
      </c>
      <c r="F37" s="23">
        <v>0</v>
      </c>
      <c r="G37" s="24">
        <v>173412</v>
      </c>
      <c r="H37" s="25">
        <v>5551</v>
      </c>
      <c r="I37" s="24">
        <v>5151</v>
      </c>
      <c r="J37" s="24">
        <f t="shared" si="1"/>
        <v>184114</v>
      </c>
      <c r="K37" s="25">
        <f t="shared" si="2"/>
        <v>190648</v>
      </c>
      <c r="L37" s="26">
        <f t="shared" si="0"/>
        <v>-1.008873727225057E-2</v>
      </c>
    </row>
    <row r="38" spans="1:13" ht="16.5" customHeight="1" x14ac:dyDescent="0.2">
      <c r="A38" s="12"/>
      <c r="B38" s="13">
        <v>31</v>
      </c>
      <c r="C38" s="27" t="s">
        <v>44</v>
      </c>
      <c r="D38" s="22">
        <v>84811</v>
      </c>
      <c r="E38" s="22">
        <v>1000</v>
      </c>
      <c r="F38" s="23">
        <v>0</v>
      </c>
      <c r="G38" s="24">
        <v>68948</v>
      </c>
      <c r="H38" s="25">
        <v>1713</v>
      </c>
      <c r="I38" s="24">
        <v>24622</v>
      </c>
      <c r="J38" s="24">
        <f t="shared" si="1"/>
        <v>95283</v>
      </c>
      <c r="K38" s="25">
        <f t="shared" si="2"/>
        <v>96283</v>
      </c>
      <c r="L38" s="26">
        <f t="shared" si="0"/>
        <v>0.13526547263916244</v>
      </c>
    </row>
    <row r="39" spans="1:13" ht="16.5" customHeight="1" x14ac:dyDescent="0.2">
      <c r="A39" s="12"/>
      <c r="B39" s="20">
        <v>32</v>
      </c>
      <c r="C39" s="14" t="s">
        <v>45</v>
      </c>
      <c r="D39" s="22">
        <v>103208</v>
      </c>
      <c r="E39" s="22">
        <v>0</v>
      </c>
      <c r="F39" s="23">
        <v>0</v>
      </c>
      <c r="G39" s="24">
        <v>96008</v>
      </c>
      <c r="H39" s="25">
        <v>2090</v>
      </c>
      <c r="I39" s="24">
        <v>470</v>
      </c>
      <c r="J39" s="24">
        <f t="shared" si="1"/>
        <v>98568</v>
      </c>
      <c r="K39" s="32">
        <f t="shared" si="2"/>
        <v>98568</v>
      </c>
      <c r="L39" s="33">
        <f t="shared" si="0"/>
        <v>-4.4957755212774231E-2</v>
      </c>
    </row>
    <row r="40" spans="1:13" ht="16.5" customHeight="1" x14ac:dyDescent="0.2">
      <c r="A40" s="12"/>
      <c r="B40" s="20">
        <v>33</v>
      </c>
      <c r="C40" s="27" t="s">
        <v>46</v>
      </c>
      <c r="D40" s="22">
        <v>71873</v>
      </c>
      <c r="E40" s="22">
        <v>1900</v>
      </c>
      <c r="F40" s="23">
        <v>0</v>
      </c>
      <c r="G40" s="24">
        <v>58318</v>
      </c>
      <c r="H40" s="25">
        <v>3991</v>
      </c>
      <c r="I40" s="24">
        <v>10813</v>
      </c>
      <c r="J40" s="24">
        <f t="shared" si="1"/>
        <v>73122</v>
      </c>
      <c r="K40" s="32">
        <f t="shared" si="2"/>
        <v>75022</v>
      </c>
      <c r="L40" s="33">
        <f t="shared" si="0"/>
        <v>4.3813393068328876E-2</v>
      </c>
    </row>
    <row r="41" spans="1:13" ht="16.5" customHeight="1" x14ac:dyDescent="0.2">
      <c r="A41" s="12"/>
      <c r="B41" s="13">
        <v>34</v>
      </c>
      <c r="C41" s="21" t="s">
        <v>47</v>
      </c>
      <c r="D41" s="22">
        <v>31557</v>
      </c>
      <c r="E41" s="22">
        <v>5841</v>
      </c>
      <c r="F41" s="23">
        <v>0</v>
      </c>
      <c r="G41" s="24">
        <v>27576</v>
      </c>
      <c r="H41" s="25">
        <v>2132</v>
      </c>
      <c r="I41" s="24">
        <v>17587</v>
      </c>
      <c r="J41" s="24">
        <f t="shared" si="1"/>
        <v>47295</v>
      </c>
      <c r="K41" s="32">
        <f t="shared" si="2"/>
        <v>53136</v>
      </c>
      <c r="L41" s="33">
        <f t="shared" si="0"/>
        <v>0.68381024812244506</v>
      </c>
      <c r="M41" s="34"/>
    </row>
    <row r="42" spans="1:13" ht="16.5" customHeight="1" x14ac:dyDescent="0.2">
      <c r="A42" s="12"/>
      <c r="B42" s="20">
        <v>35</v>
      </c>
      <c r="C42" s="27" t="s">
        <v>48</v>
      </c>
      <c r="D42" s="22">
        <v>152847</v>
      </c>
      <c r="E42" s="22">
        <v>3618</v>
      </c>
      <c r="F42" s="23">
        <v>0</v>
      </c>
      <c r="G42" s="24">
        <v>131299</v>
      </c>
      <c r="H42" s="25">
        <v>7499</v>
      </c>
      <c r="I42" s="24">
        <v>4008</v>
      </c>
      <c r="J42" s="24">
        <f t="shared" si="1"/>
        <v>142806</v>
      </c>
      <c r="K42" s="32">
        <f t="shared" si="2"/>
        <v>146424</v>
      </c>
      <c r="L42" s="33">
        <f t="shared" si="0"/>
        <v>-4.2022414571434186E-2</v>
      </c>
    </row>
    <row r="43" spans="1:13" ht="16.5" customHeight="1" x14ac:dyDescent="0.2">
      <c r="A43" s="12"/>
      <c r="B43" s="20">
        <v>36</v>
      </c>
      <c r="C43" s="21" t="s">
        <v>49</v>
      </c>
      <c r="D43" s="22">
        <v>105076</v>
      </c>
      <c r="E43" s="22">
        <v>4770</v>
      </c>
      <c r="F43" s="23">
        <v>0</v>
      </c>
      <c r="G43" s="24">
        <v>78596</v>
      </c>
      <c r="H43" s="25">
        <v>3786</v>
      </c>
      <c r="I43" s="24">
        <v>16238</v>
      </c>
      <c r="J43" s="24">
        <f t="shared" si="1"/>
        <v>98620</v>
      </c>
      <c r="K43" s="32">
        <f t="shared" si="2"/>
        <v>103390</v>
      </c>
      <c r="L43" s="33">
        <f t="shared" si="0"/>
        <v>-1.6045528950473953E-2</v>
      </c>
    </row>
    <row r="44" spans="1:13" ht="16.5" customHeight="1" x14ac:dyDescent="0.2">
      <c r="A44" s="12"/>
      <c r="B44" s="13">
        <v>37</v>
      </c>
      <c r="C44" s="30" t="s">
        <v>50</v>
      </c>
      <c r="D44" s="22">
        <v>124028</v>
      </c>
      <c r="E44" s="22">
        <v>3450</v>
      </c>
      <c r="F44" s="23">
        <v>0</v>
      </c>
      <c r="G44" s="24">
        <v>101116</v>
      </c>
      <c r="H44" s="25">
        <v>2774</v>
      </c>
      <c r="I44" s="24">
        <v>400</v>
      </c>
      <c r="J44" s="24">
        <f t="shared" si="1"/>
        <v>104290</v>
      </c>
      <c r="K44" s="32">
        <f t="shared" si="2"/>
        <v>107740</v>
      </c>
      <c r="L44" s="33">
        <f t="shared" si="0"/>
        <v>-0.1313251846357274</v>
      </c>
    </row>
    <row r="45" spans="1:13" ht="16.5" customHeight="1" x14ac:dyDescent="0.2">
      <c r="A45" s="12"/>
      <c r="B45" s="20">
        <v>38</v>
      </c>
      <c r="C45" s="21" t="s">
        <v>51</v>
      </c>
      <c r="D45" s="22">
        <v>134998</v>
      </c>
      <c r="E45" s="22">
        <v>5035</v>
      </c>
      <c r="F45" s="23">
        <v>0</v>
      </c>
      <c r="G45" s="24">
        <v>120579</v>
      </c>
      <c r="H45" s="25">
        <v>2001</v>
      </c>
      <c r="I45" s="24">
        <v>27055</v>
      </c>
      <c r="J45" s="24">
        <f t="shared" si="1"/>
        <v>149635</v>
      </c>
      <c r="K45" s="32">
        <f t="shared" si="2"/>
        <v>154670</v>
      </c>
      <c r="L45" s="35">
        <f t="shared" si="0"/>
        <v>0.14572067734336813</v>
      </c>
    </row>
    <row r="46" spans="1:13" s="34" customFormat="1" ht="16.5" customHeight="1" thickBot="1" x14ac:dyDescent="0.25">
      <c r="A46" s="12"/>
      <c r="B46" s="20">
        <v>39</v>
      </c>
      <c r="C46" s="36" t="s">
        <v>52</v>
      </c>
      <c r="D46" s="22">
        <v>182773</v>
      </c>
      <c r="E46" s="22">
        <v>5070</v>
      </c>
      <c r="F46" s="23">
        <v>0</v>
      </c>
      <c r="G46" s="24">
        <v>154612</v>
      </c>
      <c r="H46" s="25">
        <v>6014</v>
      </c>
      <c r="I46" s="24">
        <v>16904</v>
      </c>
      <c r="J46" s="24">
        <f t="shared" si="1"/>
        <v>177530</v>
      </c>
      <c r="K46" s="32">
        <f t="shared" si="2"/>
        <v>182600</v>
      </c>
      <c r="L46" s="26">
        <f t="shared" si="0"/>
        <v>-9.4652930137384406E-4</v>
      </c>
      <c r="M46" s="1"/>
    </row>
    <row r="47" spans="1:13" s="34" customFormat="1" ht="14.25" thickTop="1" thickBot="1" x14ac:dyDescent="0.25">
      <c r="A47" s="37"/>
      <c r="B47" s="38" t="s">
        <v>53</v>
      </c>
      <c r="C47" s="39" t="s">
        <v>54</v>
      </c>
      <c r="D47" s="40">
        <f>SUM(D8:D46)</f>
        <v>4892610</v>
      </c>
      <c r="E47" s="40">
        <f>SUM(E8:E46)</f>
        <v>224784</v>
      </c>
      <c r="F47" s="41">
        <f t="shared" ref="F47:I47" si="3">SUM(F8:F46)</f>
        <v>14</v>
      </c>
      <c r="G47" s="41">
        <f t="shared" si="3"/>
        <v>4216782</v>
      </c>
      <c r="H47" s="41">
        <f t="shared" si="3"/>
        <v>162950</v>
      </c>
      <c r="I47" s="41">
        <f t="shared" si="3"/>
        <v>652254</v>
      </c>
      <c r="J47" s="41">
        <f t="shared" ref="J47:K47" si="4">SUM(J8:J46)</f>
        <v>5031986</v>
      </c>
      <c r="K47" s="41">
        <f t="shared" si="4"/>
        <v>5256784</v>
      </c>
      <c r="L47" s="42">
        <f t="shared" si="0"/>
        <v>7.4433482333560175E-2</v>
      </c>
    </row>
    <row r="48" spans="1:13" ht="16.5" customHeight="1" thickTop="1" x14ac:dyDescent="0.2">
      <c r="A48" s="12"/>
      <c r="B48" s="20">
        <v>1</v>
      </c>
      <c r="C48" s="30" t="s">
        <v>55</v>
      </c>
      <c r="D48" s="22">
        <v>206613</v>
      </c>
      <c r="E48" s="22">
        <v>4542</v>
      </c>
      <c r="F48" s="24">
        <v>0</v>
      </c>
      <c r="G48" s="24">
        <v>152091</v>
      </c>
      <c r="H48" s="24">
        <v>23754</v>
      </c>
      <c r="I48" s="24">
        <v>20401</v>
      </c>
      <c r="J48" s="24">
        <f>G48+H48+I48</f>
        <v>196246</v>
      </c>
      <c r="K48" s="32">
        <f>E48+F48+J48</f>
        <v>200788</v>
      </c>
      <c r="L48" s="33">
        <f t="shared" si="0"/>
        <v>-2.8192804905790014E-2</v>
      </c>
    </row>
    <row r="49" spans="1:13" ht="16.5" customHeight="1" x14ac:dyDescent="0.2">
      <c r="A49" s="12"/>
      <c r="B49" s="20">
        <v>2</v>
      </c>
      <c r="C49" s="14" t="s">
        <v>56</v>
      </c>
      <c r="D49" s="22">
        <v>103402</v>
      </c>
      <c r="E49" s="22">
        <v>4755</v>
      </c>
      <c r="F49" s="24">
        <v>0</v>
      </c>
      <c r="G49" s="24">
        <v>63408</v>
      </c>
      <c r="H49" s="24">
        <v>23963</v>
      </c>
      <c r="I49" s="24">
        <v>18531</v>
      </c>
      <c r="J49" s="24">
        <f>G49+H49+I49</f>
        <v>105902</v>
      </c>
      <c r="K49" s="32">
        <f>E49+F49+J49</f>
        <v>110657</v>
      </c>
      <c r="L49" s="33">
        <f t="shared" si="0"/>
        <v>7.0163052939014703E-2</v>
      </c>
    </row>
    <row r="50" spans="1:13" ht="16.5" customHeight="1" x14ac:dyDescent="0.2">
      <c r="A50" s="12"/>
      <c r="B50" s="20">
        <v>3</v>
      </c>
      <c r="C50" s="14" t="s">
        <v>57</v>
      </c>
      <c r="D50" s="22">
        <v>316088</v>
      </c>
      <c r="E50" s="22">
        <v>905</v>
      </c>
      <c r="F50" s="24">
        <v>0</v>
      </c>
      <c r="G50" s="24">
        <v>286303</v>
      </c>
      <c r="H50" s="24">
        <v>11762</v>
      </c>
      <c r="I50" s="24">
        <v>12187</v>
      </c>
      <c r="J50" s="24">
        <f>G50+H50+I50</f>
        <v>310252</v>
      </c>
      <c r="K50" s="32">
        <f>E50+F50+J50</f>
        <v>311157</v>
      </c>
      <c r="L50" s="33">
        <f t="shared" si="0"/>
        <v>-1.5600086051985484E-2</v>
      </c>
    </row>
    <row r="51" spans="1:13" ht="16.5" customHeight="1" x14ac:dyDescent="0.2">
      <c r="A51" s="12"/>
      <c r="B51" s="20">
        <v>4</v>
      </c>
      <c r="C51" s="21" t="s">
        <v>58</v>
      </c>
      <c r="D51" s="22">
        <v>255449</v>
      </c>
      <c r="E51" s="22">
        <v>0</v>
      </c>
      <c r="F51" s="24">
        <v>0</v>
      </c>
      <c r="G51" s="24">
        <v>191246</v>
      </c>
      <c r="H51" s="24">
        <v>22041</v>
      </c>
      <c r="I51" s="24">
        <v>4806</v>
      </c>
      <c r="J51" s="24">
        <f>G51+H51+I51</f>
        <v>218093</v>
      </c>
      <c r="K51" s="32">
        <f>E51+F51+J51</f>
        <v>218093</v>
      </c>
      <c r="L51" s="33">
        <f t="shared" si="0"/>
        <v>-0.14623662648904479</v>
      </c>
    </row>
    <row r="52" spans="1:13" s="49" customFormat="1" ht="16.5" customHeight="1" thickBot="1" x14ac:dyDescent="0.25">
      <c r="A52" s="12"/>
      <c r="B52" s="43">
        <v>5</v>
      </c>
      <c r="C52" s="44" t="s">
        <v>59</v>
      </c>
      <c r="D52" s="45">
        <v>290088</v>
      </c>
      <c r="E52" s="45">
        <v>41526</v>
      </c>
      <c r="F52" s="46">
        <v>0</v>
      </c>
      <c r="G52" s="24">
        <v>180324</v>
      </c>
      <c r="H52" s="46">
        <v>17867</v>
      </c>
      <c r="I52" s="46">
        <v>62004</v>
      </c>
      <c r="J52" s="46">
        <f>G52+H52+I52</f>
        <v>260195</v>
      </c>
      <c r="K52" s="47">
        <f>E52+F52+J52</f>
        <v>301721</v>
      </c>
      <c r="L52" s="48">
        <f t="shared" si="0"/>
        <v>4.010162433468456E-2</v>
      </c>
    </row>
    <row r="53" spans="1:13" s="50" customFormat="1" ht="27" thickTop="1" thickBot="1" x14ac:dyDescent="0.25">
      <c r="B53" s="51"/>
      <c r="C53" s="52" t="s">
        <v>60</v>
      </c>
      <c r="D53" s="40">
        <f>SUM(D48:D52)</f>
        <v>1171640</v>
      </c>
      <c r="E53" s="40">
        <f>SUM(E48:E52)</f>
        <v>51728</v>
      </c>
      <c r="F53" s="41">
        <f t="shared" ref="F53:I53" si="5">SUM(F48:F52)</f>
        <v>0</v>
      </c>
      <c r="G53" s="41">
        <f t="shared" si="5"/>
        <v>873372</v>
      </c>
      <c r="H53" s="41">
        <f t="shared" si="5"/>
        <v>99387</v>
      </c>
      <c r="I53" s="41">
        <f t="shared" si="5"/>
        <v>117929</v>
      </c>
      <c r="J53" s="41">
        <f t="shared" ref="J53:K53" si="6">SUM(J48:J52)</f>
        <v>1090688</v>
      </c>
      <c r="K53" s="53">
        <f t="shared" si="6"/>
        <v>1142416</v>
      </c>
      <c r="L53" s="54">
        <f t="shared" si="0"/>
        <v>-2.4942815199207935E-2</v>
      </c>
    </row>
    <row r="54" spans="1:13" ht="14.25" thickTop="1" thickBot="1" x14ac:dyDescent="0.25">
      <c r="B54" s="55">
        <v>6</v>
      </c>
      <c r="C54" s="44" t="s">
        <v>61</v>
      </c>
      <c r="D54" s="56">
        <v>425826</v>
      </c>
      <c r="E54" s="56">
        <v>6554</v>
      </c>
      <c r="F54" s="57">
        <v>0</v>
      </c>
      <c r="G54" s="57">
        <v>689012</v>
      </c>
      <c r="H54" s="57">
        <v>15021</v>
      </c>
      <c r="I54" s="57">
        <v>235955</v>
      </c>
      <c r="J54" s="57">
        <f>G54+H54+I54</f>
        <v>939988</v>
      </c>
      <c r="K54" s="58">
        <f>E54+F54+J54</f>
        <v>946542</v>
      </c>
      <c r="L54" s="59">
        <f t="shared" si="0"/>
        <v>1.2228374970058193</v>
      </c>
    </row>
    <row r="55" spans="1:13" s="34" customFormat="1" ht="14.25" thickTop="1" thickBot="1" x14ac:dyDescent="0.25">
      <c r="B55" s="38" t="s">
        <v>62</v>
      </c>
      <c r="C55" s="60" t="s">
        <v>63</v>
      </c>
      <c r="D55" s="61">
        <f>D53+D54</f>
        <v>1597466</v>
      </c>
      <c r="E55" s="61">
        <f>E53+E54</f>
        <v>58282</v>
      </c>
      <c r="F55" s="62">
        <f t="shared" ref="F55:I55" si="7">F53+F54</f>
        <v>0</v>
      </c>
      <c r="G55" s="62">
        <f t="shared" si="7"/>
        <v>1562384</v>
      </c>
      <c r="H55" s="62">
        <f t="shared" si="7"/>
        <v>114408</v>
      </c>
      <c r="I55" s="62">
        <f t="shared" si="7"/>
        <v>353884</v>
      </c>
      <c r="J55" s="62">
        <f t="shared" ref="J55:K55" si="8">J53+J54</f>
        <v>2030676</v>
      </c>
      <c r="K55" s="62">
        <f t="shared" si="8"/>
        <v>2088958</v>
      </c>
      <c r="L55" s="42">
        <f t="shared" si="0"/>
        <v>0.30766977200140722</v>
      </c>
      <c r="M55" s="1"/>
    </row>
    <row r="56" spans="1:13" ht="39.75" customHeight="1" thickTop="1" thickBot="1" x14ac:dyDescent="0.25">
      <c r="B56" s="38"/>
      <c r="C56" s="52" t="s">
        <v>64</v>
      </c>
      <c r="D56" s="40">
        <f>D47+D55</f>
        <v>6490076</v>
      </c>
      <c r="E56" s="40">
        <f>E47+E55</f>
        <v>283066</v>
      </c>
      <c r="F56" s="41">
        <f t="shared" ref="F56:I56" si="9">F47+F55</f>
        <v>14</v>
      </c>
      <c r="G56" s="41">
        <f t="shared" si="9"/>
        <v>5779166</v>
      </c>
      <c r="H56" s="41">
        <f t="shared" si="9"/>
        <v>277358</v>
      </c>
      <c r="I56" s="41">
        <f t="shared" si="9"/>
        <v>1006138</v>
      </c>
      <c r="J56" s="41">
        <f t="shared" ref="J56:K56" si="10">J47+J55</f>
        <v>7062662</v>
      </c>
      <c r="K56" s="41">
        <f t="shared" si="10"/>
        <v>7345742</v>
      </c>
      <c r="L56" s="42">
        <f t="shared" si="0"/>
        <v>0.1318422157151935</v>
      </c>
    </row>
    <row r="57" spans="1:13" ht="13.5" thickTop="1" x14ac:dyDescent="0.2">
      <c r="D57" s="64"/>
    </row>
  </sheetData>
  <mergeCells count="16">
    <mergeCell ref="B1:L1"/>
    <mergeCell ref="B2:C2"/>
    <mergeCell ref="J2:L2"/>
    <mergeCell ref="B3:B6"/>
    <mergeCell ref="C3:C6"/>
    <mergeCell ref="D3:D6"/>
    <mergeCell ref="E3:K3"/>
    <mergeCell ref="L3:L6"/>
    <mergeCell ref="E4:E6"/>
    <mergeCell ref="F4:F6"/>
    <mergeCell ref="G4:J4"/>
    <mergeCell ref="K4:K6"/>
    <mergeCell ref="G5:G6"/>
    <mergeCell ref="H5:H6"/>
    <mergeCell ref="I5:I6"/>
    <mergeCell ref="J5:J6"/>
  </mergeCells>
  <printOptions horizontalCentered="1"/>
  <pageMargins left="0" right="0" top="0.55118110236220474" bottom="0.15748031496062992" header="0.31496062992125984" footer="0.31496062992125984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Prilog IV</vt:lpstr>
      <vt:lpstr>'Prilog IV'!Print_Area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dcterms:created xsi:type="dcterms:W3CDTF">2015-12-14T11:57:18Z</dcterms:created>
  <dcterms:modified xsi:type="dcterms:W3CDTF">2015-12-15T11:29:33Z</dcterms:modified>
</cp:coreProperties>
</file>