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8195" windowHeight="10845"/>
  </bookViews>
  <sheets>
    <sheet name="Tab IV" sheetId="1" r:id="rId1"/>
    <sheet name="Sheet2" sheetId="2" r:id="rId2"/>
    <sheet name="Sheet3" sheetId="3" r:id="rId3"/>
  </sheets>
  <definedNames>
    <definedName name="_xlnm.Print_Area" localSheetId="0">'Tab IV'!$B$1:$L$56</definedName>
  </definedNames>
  <calcPr calcId="144525"/>
</workbook>
</file>

<file path=xl/calcChain.xml><?xml version="1.0" encoding="utf-8"?>
<calcChain xmlns="http://schemas.openxmlformats.org/spreadsheetml/2006/main">
  <c r="J56" i="1" l="1"/>
  <c r="J55" i="1"/>
  <c r="K53" i="1"/>
  <c r="K55" i="1" s="1"/>
  <c r="J53" i="1"/>
  <c r="K47" i="1"/>
  <c r="J47" i="1"/>
  <c r="J54" i="1"/>
  <c r="K54" i="1" s="1"/>
  <c r="L54" i="1" s="1"/>
  <c r="L53" i="1"/>
  <c r="J52" i="1"/>
  <c r="K52" i="1" s="1"/>
  <c r="L52" i="1" s="1"/>
  <c r="J51" i="1"/>
  <c r="K51" i="1" s="1"/>
  <c r="L51" i="1" s="1"/>
  <c r="J50" i="1"/>
  <c r="K50" i="1" s="1"/>
  <c r="L50" i="1" s="1"/>
  <c r="J49" i="1"/>
  <c r="K49" i="1" s="1"/>
  <c r="L49" i="1" s="1"/>
  <c r="J48" i="1"/>
  <c r="K48" i="1" s="1"/>
  <c r="L48" i="1" s="1"/>
  <c r="J46" i="1"/>
  <c r="K46" i="1" s="1"/>
  <c r="L46" i="1" s="1"/>
  <c r="J45" i="1"/>
  <c r="K45" i="1" s="1"/>
  <c r="L45" i="1" s="1"/>
  <c r="J44" i="1"/>
  <c r="K44" i="1" s="1"/>
  <c r="L44" i="1" s="1"/>
  <c r="J43" i="1"/>
  <c r="K43" i="1" s="1"/>
  <c r="L43" i="1" s="1"/>
  <c r="J42" i="1"/>
  <c r="K42" i="1" s="1"/>
  <c r="L42" i="1" s="1"/>
  <c r="J41" i="1"/>
  <c r="K41" i="1" s="1"/>
  <c r="L41" i="1" s="1"/>
  <c r="J40" i="1"/>
  <c r="K40" i="1" s="1"/>
  <c r="L40" i="1" s="1"/>
  <c r="J39" i="1"/>
  <c r="K39" i="1" s="1"/>
  <c r="L39" i="1" s="1"/>
  <c r="J38" i="1"/>
  <c r="K38" i="1" s="1"/>
  <c r="L38" i="1" s="1"/>
  <c r="J37" i="1"/>
  <c r="K37" i="1" s="1"/>
  <c r="L37" i="1" s="1"/>
  <c r="J36" i="1"/>
  <c r="K36" i="1" s="1"/>
  <c r="L36" i="1" s="1"/>
  <c r="J35" i="1"/>
  <c r="K35" i="1" s="1"/>
  <c r="L35" i="1" s="1"/>
  <c r="J34" i="1"/>
  <c r="K34" i="1" s="1"/>
  <c r="L34" i="1" s="1"/>
  <c r="J33" i="1"/>
  <c r="K33" i="1" s="1"/>
  <c r="L33" i="1" s="1"/>
  <c r="J32" i="1"/>
  <c r="K32" i="1" s="1"/>
  <c r="L32" i="1" s="1"/>
  <c r="J31" i="1"/>
  <c r="K31" i="1" s="1"/>
  <c r="L31" i="1" s="1"/>
  <c r="J30" i="1"/>
  <c r="K30" i="1" s="1"/>
  <c r="L30" i="1" s="1"/>
  <c r="J29" i="1"/>
  <c r="K29" i="1" s="1"/>
  <c r="L29" i="1" s="1"/>
  <c r="J28" i="1"/>
  <c r="K28" i="1" s="1"/>
  <c r="L28" i="1" s="1"/>
  <c r="J27" i="1"/>
  <c r="K27" i="1" s="1"/>
  <c r="L27" i="1" s="1"/>
  <c r="J26" i="1"/>
  <c r="K26" i="1" s="1"/>
  <c r="L26" i="1" s="1"/>
  <c r="J25" i="1"/>
  <c r="K25" i="1" s="1"/>
  <c r="L25" i="1" s="1"/>
  <c r="J24" i="1"/>
  <c r="K24" i="1" s="1"/>
  <c r="L24" i="1" s="1"/>
  <c r="J23" i="1"/>
  <c r="K23" i="1" s="1"/>
  <c r="L23" i="1" s="1"/>
  <c r="J22" i="1"/>
  <c r="K22" i="1" s="1"/>
  <c r="L22" i="1" s="1"/>
  <c r="J21" i="1"/>
  <c r="K21" i="1" s="1"/>
  <c r="L21" i="1" s="1"/>
  <c r="J20" i="1"/>
  <c r="K20" i="1" s="1"/>
  <c r="L20" i="1" s="1"/>
  <c r="J19" i="1"/>
  <c r="K19" i="1" s="1"/>
  <c r="L19" i="1" s="1"/>
  <c r="J18" i="1"/>
  <c r="K18" i="1" s="1"/>
  <c r="L18" i="1" s="1"/>
  <c r="J17" i="1"/>
  <c r="K17" i="1" s="1"/>
  <c r="L17" i="1" s="1"/>
  <c r="J16" i="1"/>
  <c r="K16" i="1" s="1"/>
  <c r="L16" i="1" s="1"/>
  <c r="J15" i="1"/>
  <c r="K15" i="1" s="1"/>
  <c r="L15" i="1" s="1"/>
  <c r="J14" i="1"/>
  <c r="K14" i="1" s="1"/>
  <c r="L14" i="1" s="1"/>
  <c r="J13" i="1"/>
  <c r="K13" i="1" s="1"/>
  <c r="L13" i="1" s="1"/>
  <c r="J12" i="1"/>
  <c r="K12" i="1" s="1"/>
  <c r="L12" i="1" s="1"/>
  <c r="J11" i="1"/>
  <c r="K11" i="1" s="1"/>
  <c r="L11" i="1" s="1"/>
  <c r="J10" i="1"/>
  <c r="K10" i="1" s="1"/>
  <c r="L10" i="1" s="1"/>
  <c r="J9" i="1"/>
  <c r="K9" i="1" s="1"/>
  <c r="L9" i="1" s="1"/>
  <c r="K8" i="1"/>
  <c r="J8" i="1"/>
  <c r="L8" i="1"/>
  <c r="I56" i="1"/>
  <c r="H56" i="1"/>
  <c r="G56" i="1"/>
  <c r="F56" i="1"/>
  <c r="I55" i="1"/>
  <c r="H55" i="1"/>
  <c r="G55" i="1"/>
  <c r="F55" i="1"/>
  <c r="D55" i="1"/>
  <c r="I53" i="1"/>
  <c r="H53" i="1"/>
  <c r="G53" i="1"/>
  <c r="F53" i="1"/>
  <c r="E53" i="1"/>
  <c r="E55" i="1" s="1"/>
  <c r="D53" i="1"/>
  <c r="I47" i="1"/>
  <c r="H47" i="1"/>
  <c r="G47" i="1"/>
  <c r="F47" i="1"/>
  <c r="E47" i="1"/>
  <c r="D47" i="1"/>
  <c r="D56" i="1" s="1"/>
  <c r="K56" i="1" l="1"/>
  <c r="L55" i="1"/>
  <c r="E56" i="1"/>
  <c r="L56" i="1"/>
  <c r="L47" i="1"/>
</calcChain>
</file>

<file path=xl/sharedStrings.xml><?xml version="1.0" encoding="utf-8"?>
<sst xmlns="http://schemas.openxmlformats.org/spreadsheetml/2006/main" count="65" uniqueCount="65">
  <si>
    <t>ТРАНСФЕРНА СРЕДСТВА ОД ДРУГИХ НИВОА ВЛАСТИ У КОРИСТ БУЏЕТА ОПШТИНА И ГРАДОВА
АП ВОЈВОДИНЕ У ПЕРИОДУ ЈАНУАР - СЕПТЕМБАР 2013. И 2014. ГОДИНЕ</t>
  </si>
  <si>
    <t>Табела IV</t>
  </si>
  <si>
    <t>у хиљадама динара</t>
  </si>
  <si>
    <t>I - IX 2014.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</si>
  <si>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</si>
  <si>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</si>
  <si>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</si>
  <si>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УКУПНИ ТРАНСФЕРИ
I - IX 2014.
(2+3+7)</t>
  </si>
  <si>
    <t>Капитални наменски трансфери</t>
  </si>
  <si>
    <t>Укупно трансфери
од АП Војводине
(4+5+6)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</si>
  <si>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</si>
  <si>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</si>
  <si>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</si>
  <si>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</si>
  <si>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</si>
  <si>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</si>
  <si>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</si>
  <si>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</si>
  <si>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</si>
  <si>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</si>
  <si>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</si>
  <si>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</si>
  <si>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</si>
  <si>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</si>
  <si>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</si>
  <si>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</si>
  <si>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</si>
  <si>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</si>
  <si>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</si>
  <si>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</si>
  <si>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</si>
  <si>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</si>
  <si>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</si>
  <si>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</si>
  <si>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</si>
  <si>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</si>
  <si>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</si>
  <si>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</si>
  <si>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</si>
  <si>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</si>
  <si>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</si>
  <si>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</si>
  <si>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</si>
  <si>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</si>
  <si>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</si>
  <si>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</si>
  <si>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</si>
  <si>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</si>
  <si>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</si>
  <si>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</si>
  <si>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</si>
  <si>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</si>
  <si>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</si>
  <si>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</si>
  <si>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</si>
  <si>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</si>
  <si>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</si>
  <si>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</si>
  <si>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</si>
  <si>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</si>
  <si>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</si>
  <si>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Ненаменски
трансфер</t>
  </si>
  <si>
    <t>УКУПНИ ТРАНСФЕРИ
I-IX 2013.</t>
  </si>
  <si>
    <t xml:space="preserve">Текући
наменски
трансфери </t>
  </si>
  <si>
    <t>ТРАНСФЕРИ
ОД РЕПУБЛИКЕ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</si>
</sst>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3">
    <xf numFmtId="0" fontId="0" fillId="0" borderId="0"/>
    <xf numFmtId="0" fontId="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</cellStyleXfs>
  <cellXfs count="93">
    <xf numFmtId="0" fontId="0" fillId="0" borderId="0" xfId="0"/>
    <xf numFmtId="0" fontId="1" fillId="0" borderId="0" xfId="1"/>
    <xf numFmtId="0" fontId="2" fillId="0" borderId="0" xfId="2" applyFont="1"/>
    <xf numFmtId="0" fontId="3" fillId="0" borderId="1" xfId="2" applyFont="1" applyBorder="1" applyAlignment="1">
      <alignment horizontal="center"/>
    </xf>
    <xf numFmtId="0" fontId="2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32" applyFont="1" applyFill="1" applyBorder="1" applyAlignment="1">
      <alignment horizontal="center"/>
    </xf>
    <xf numFmtId="0" fontId="2" fillId="0" borderId="8" xfId="2" applyFont="1" applyBorder="1" applyAlignment="1">
      <alignment horizontal="left"/>
    </xf>
    <xf numFmtId="3" fontId="2" fillId="0" borderId="9" xfId="2" applyNumberFormat="1" applyFont="1" applyBorder="1"/>
    <xf numFmtId="3" fontId="2" fillId="0" borderId="7" xfId="2" applyNumberFormat="1" applyFont="1" applyBorder="1"/>
    <xf numFmtId="3" fontId="2" fillId="0" borderId="8" xfId="2" applyNumberFormat="1" applyFont="1" applyBorder="1"/>
    <xf numFmtId="10" fontId="7" fillId="0" borderId="10" xfId="2" applyNumberFormat="1" applyFont="1" applyBorder="1"/>
    <xf numFmtId="0" fontId="6" fillId="0" borderId="11" xfId="32" applyFont="1" applyFill="1" applyBorder="1" applyAlignment="1">
      <alignment horizontal="center"/>
    </xf>
    <xf numFmtId="0" fontId="2" fillId="0" borderId="12" xfId="2" applyFont="1" applyBorder="1" applyAlignment="1">
      <alignment horizontal="left"/>
    </xf>
    <xf numFmtId="3" fontId="2" fillId="0" borderId="13" xfId="2" applyNumberFormat="1" applyFont="1" applyBorder="1"/>
    <xf numFmtId="3" fontId="2" fillId="0" borderId="11" xfId="2" applyNumberFormat="1" applyFont="1" applyBorder="1"/>
    <xf numFmtId="3" fontId="2" fillId="0" borderId="12" xfId="2" applyNumberFormat="1" applyFont="1" applyBorder="1"/>
    <xf numFmtId="10" fontId="7" fillId="0" borderId="14" xfId="2" applyNumberFormat="1" applyFont="1" applyBorder="1"/>
    <xf numFmtId="0" fontId="2" fillId="0" borderId="12" xfId="2" applyFont="1" applyBorder="1" applyAlignment="1"/>
    <xf numFmtId="3" fontId="2" fillId="0" borderId="11" xfId="2" quotePrefix="1" applyNumberFormat="1" applyFont="1" applyBorder="1"/>
    <xf numFmtId="10" fontId="7" fillId="0" borderId="14" xfId="2" applyNumberFormat="1" applyFont="1" applyFill="1" applyBorder="1"/>
    <xf numFmtId="0" fontId="2" fillId="0" borderId="8" xfId="2" applyFont="1" applyBorder="1" applyAlignment="1"/>
    <xf numFmtId="3" fontId="2" fillId="0" borderId="15" xfId="2" applyNumberFormat="1" applyFont="1" applyBorder="1"/>
    <xf numFmtId="10" fontId="7" fillId="0" borderId="16" xfId="2" applyNumberFormat="1" applyFont="1" applyBorder="1"/>
    <xf numFmtId="0" fontId="3" fillId="0" borderId="0" xfId="2" applyFont="1"/>
    <xf numFmtId="10" fontId="7" fillId="0" borderId="17" xfId="2" applyNumberFormat="1" applyFont="1" applyBorder="1"/>
    <xf numFmtId="0" fontId="2" fillId="0" borderId="18" xfId="2" applyFont="1" applyBorder="1" applyAlignment="1"/>
    <xf numFmtId="0" fontId="3" fillId="0" borderId="2" xfId="2" applyFont="1" applyBorder="1" applyAlignment="1">
      <alignment horizontal="center"/>
    </xf>
    <xf numFmtId="0" fontId="3" fillId="0" borderId="6" xfId="2" applyFont="1" applyBorder="1" applyAlignment="1"/>
    <xf numFmtId="3" fontId="3" fillId="0" borderId="5" xfId="2" applyNumberFormat="1" applyFont="1" applyBorder="1"/>
    <xf numFmtId="3" fontId="3" fillId="0" borderId="2" xfId="2" applyNumberFormat="1" applyFont="1" applyFill="1" applyBorder="1"/>
    <xf numFmtId="3" fontId="3" fillId="0" borderId="2" xfId="2" applyNumberFormat="1" applyFont="1" applyBorder="1"/>
    <xf numFmtId="3" fontId="3" fillId="0" borderId="19" xfId="2" applyNumberFormat="1" applyFont="1" applyBorder="1"/>
    <xf numFmtId="10" fontId="5" fillId="0" borderId="4" xfId="2" applyNumberFormat="1" applyFont="1" applyBorder="1"/>
    <xf numFmtId="0" fontId="2" fillId="0" borderId="2" xfId="2" applyFont="1" applyBorder="1" applyAlignment="1">
      <alignment horizontal="center"/>
    </xf>
    <xf numFmtId="0" fontId="2" fillId="0" borderId="20" xfId="2" applyFont="1" applyBorder="1" applyAlignment="1">
      <alignment horizontal="left"/>
    </xf>
    <xf numFmtId="3" fontId="2" fillId="0" borderId="5" xfId="2" applyNumberFormat="1" applyFont="1" applyBorder="1"/>
    <xf numFmtId="3" fontId="2" fillId="0" borderId="2" xfId="2" applyNumberFormat="1" applyFont="1" applyBorder="1"/>
    <xf numFmtId="3" fontId="2" fillId="0" borderId="19" xfId="2" applyNumberFormat="1" applyFont="1" applyBorder="1"/>
    <xf numFmtId="10" fontId="7" fillId="0" borderId="4" xfId="2" applyNumberFormat="1" applyFont="1" applyBorder="1"/>
    <xf numFmtId="0" fontId="3" fillId="0" borderId="3" xfId="2" applyFont="1" applyBorder="1" applyAlignment="1">
      <alignment horizontal="left"/>
    </xf>
    <xf numFmtId="3" fontId="3" fillId="0" borderId="5" xfId="2" applyNumberFormat="1" applyFont="1" applyFill="1" applyBorder="1"/>
    <xf numFmtId="0" fontId="3" fillId="0" borderId="3" xfId="2" applyFont="1" applyBorder="1" applyAlignment="1">
      <alignment wrapText="1"/>
    </xf>
    <xf numFmtId="0" fontId="2" fillId="0" borderId="0" xfId="2" applyFont="1" applyFill="1" applyAlignment="1">
      <alignment horizontal="center"/>
    </xf>
    <xf numFmtId="0" fontId="6" fillId="0" borderId="21" xfId="32" applyFont="1" applyFill="1" applyBorder="1" applyAlignment="1">
      <alignment horizontal="center"/>
    </xf>
    <xf numFmtId="3" fontId="2" fillId="0" borderId="22" xfId="2" applyNumberFormat="1" applyFont="1" applyBorder="1"/>
    <xf numFmtId="3" fontId="2" fillId="0" borderId="21" xfId="2" applyNumberFormat="1" applyFont="1" applyBorder="1"/>
    <xf numFmtId="3" fontId="2" fillId="0" borderId="23" xfId="2" applyNumberFormat="1" applyFont="1" applyBorder="1"/>
    <xf numFmtId="10" fontId="7" fillId="0" borderId="24" xfId="2" applyNumberFormat="1" applyFont="1" applyBorder="1"/>
    <xf numFmtId="0" fontId="2" fillId="0" borderId="0" xfId="2" applyFont="1" applyBorder="1"/>
    <xf numFmtId="0" fontId="3" fillId="0" borderId="0" xfId="2" applyFont="1" applyBorder="1"/>
    <xf numFmtId="0" fontId="4" fillId="0" borderId="2" xfId="32" applyFont="1" applyFill="1" applyBorder="1" applyAlignment="1">
      <alignment horizontal="center"/>
    </xf>
    <xf numFmtId="10" fontId="5" fillId="0" borderId="25" xfId="2" applyNumberFormat="1" applyFont="1" applyBorder="1"/>
    <xf numFmtId="0" fontId="6" fillId="0" borderId="0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3" fontId="2" fillId="0" borderId="27" xfId="2" applyNumberFormat="1" applyFont="1" applyBorder="1"/>
    <xf numFmtId="3" fontId="2" fillId="0" borderId="28" xfId="2" applyNumberFormat="1" applyFont="1" applyBorder="1"/>
    <xf numFmtId="3" fontId="2" fillId="0" borderId="0" xfId="2" applyNumberFormat="1" applyFont="1"/>
    <xf numFmtId="0" fontId="4" fillId="0" borderId="21" xfId="2" applyFont="1" applyBorder="1" applyAlignment="1">
      <alignment horizontal="center" vertical="center" wrapText="1"/>
    </xf>
    <xf numFmtId="0" fontId="4" fillId="0" borderId="29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right"/>
    </xf>
    <xf numFmtId="0" fontId="4" fillId="0" borderId="31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 wrapText="1"/>
    </xf>
    <xf numFmtId="0" fontId="10" fillId="0" borderId="37" xfId="2" applyFont="1" applyBorder="1" applyAlignment="1">
      <alignment horizontal="center"/>
    </xf>
    <xf numFmtId="0" fontId="10" fillId="0" borderId="38" xfId="2" applyFont="1" applyBorder="1" applyAlignment="1">
      <alignment horizontal="center"/>
    </xf>
    <xf numFmtId="0" fontId="10" fillId="0" borderId="39" xfId="2" applyFont="1" applyBorder="1" applyAlignment="1">
      <alignment horizontal="center"/>
    </xf>
    <xf numFmtId="2" fontId="4" fillId="0" borderId="40" xfId="2" applyNumberFormat="1" applyFont="1" applyFill="1" applyBorder="1" applyAlignment="1">
      <alignment horizontal="center" vertical="center" wrapText="1"/>
    </xf>
    <xf numFmtId="2" fontId="4" fillId="0" borderId="14" xfId="2" applyNumberFormat="1" applyFont="1" applyFill="1" applyBorder="1" applyAlignment="1">
      <alignment horizontal="center" vertical="center" wrapText="1"/>
    </xf>
    <xf numFmtId="2" fontId="4" fillId="0" borderId="41" xfId="2" applyNumberFormat="1" applyFont="1" applyFill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2" fillId="0" borderId="42" xfId="2" applyBorder="1"/>
    <xf numFmtId="0" fontId="2" fillId="0" borderId="43" xfId="2" applyBorder="1"/>
    <xf numFmtId="0" fontId="3" fillId="0" borderId="44" xfId="2" applyFont="1" applyBorder="1" applyAlignment="1">
      <alignment horizontal="center" wrapText="1"/>
    </xf>
    <xf numFmtId="0" fontId="3" fillId="0" borderId="45" xfId="2" applyFont="1" applyBorder="1" applyAlignment="1">
      <alignment horizontal="center" wrapText="1"/>
    </xf>
    <xf numFmtId="0" fontId="4" fillId="0" borderId="44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6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</cellXfs>
  <cellStyles count="33">
    <cellStyle name="Normal" xfId="0" builtinId="0"/>
    <cellStyle name="Normal 2" xfId="2"/>
    <cellStyle name="Normal 2 2" xfId="3"/>
    <cellStyle name="Normal 2 3" xfId="4"/>
    <cellStyle name="Normal 2 4" xfId="5"/>
    <cellStyle name="Normal 2 5" xfId="6"/>
    <cellStyle name="Normal 2 6" xfId="7"/>
    <cellStyle name="Normal 2 7" xfId="8"/>
    <cellStyle name="Normal 2 8" xfId="9"/>
    <cellStyle name="Normal 2 9" xfId="10"/>
    <cellStyle name="Normal 3" xfId="11"/>
    <cellStyle name="Normal 3 2" xfId="12"/>
    <cellStyle name="Normal 3 3" xfId="13"/>
    <cellStyle name="Normal 3 4" xfId="14"/>
    <cellStyle name="Normal 3 5" xfId="15"/>
    <cellStyle name="Normal 3 6" xfId="16"/>
    <cellStyle name="Normal 3 7" xfId="17"/>
    <cellStyle name="Normal 3 8" xfId="18"/>
    <cellStyle name="Normal 3 9" xfId="19"/>
    <cellStyle name="Normal 4" xfId="20"/>
    <cellStyle name="Normal 5" xfId="21"/>
    <cellStyle name="Normal 6" xfId="22"/>
    <cellStyle name="Normal 6 2" xfId="23"/>
    <cellStyle name="Normal 6 3" xfId="24"/>
    <cellStyle name="Normal 6 4" xfId="25"/>
    <cellStyle name="Normal 6 5" xfId="26"/>
    <cellStyle name="Normal 7" xfId="27"/>
    <cellStyle name="Normal 7 2" xfId="28"/>
    <cellStyle name="Normal 7 3" xfId="29"/>
    <cellStyle name="Normal 7 4" xfId="30"/>
    <cellStyle name="Normal 8" xfId="1"/>
    <cellStyle name="Normal 8 2" xfId="31"/>
    <cellStyle name="Normal_Sheet1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7"/>
  <sheetViews>
    <sheetView tabSelected="1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F46" sqref="F46"/>
    </sheetView>
  </sheetViews>
  <sheetFormatPr defaultRowHeight="15" x14ac:dyDescent="0.25"/>
  <cols>
    <col min="3" max="3" width="18.5703125" bestFit="1" customWidth="1"/>
    <col min="4" max="4" width="15.28515625" customWidth="1"/>
    <col min="5" max="5" width="14.5703125" customWidth="1"/>
    <col min="6" max="6" width="13.28515625" customWidth="1"/>
    <col min="7" max="7" width="11.140625" bestFit="1" customWidth="1"/>
    <col min="8" max="8" width="10.28515625" bestFit="1" customWidth="1"/>
    <col min="9" max="9" width="13.5703125" customWidth="1"/>
    <col min="10" max="10" width="17" customWidth="1"/>
    <col min="11" max="11" width="13.140625" customWidth="1"/>
    <col min="12" max="12" width="13.42578125" customWidth="1"/>
  </cols>
  <sheetData>
    <row r="1" spans="2:14" ht="38.25" customHeight="1" x14ac:dyDescent="0.25">
      <c r="B1" s="66" t="s">
        <v>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1"/>
      <c r="N1" s="1"/>
    </row>
    <row r="2" spans="2:14" ht="15.75" thickBot="1" x14ac:dyDescent="0.3">
      <c r="B2" s="67" t="s">
        <v>1</v>
      </c>
      <c r="C2" s="67"/>
      <c r="D2" s="3"/>
      <c r="E2" s="3"/>
      <c r="F2" s="3"/>
      <c r="G2" s="3"/>
      <c r="H2" s="3"/>
      <c r="I2" s="3"/>
      <c r="J2" s="68" t="s">
        <v>2</v>
      </c>
      <c r="K2" s="68"/>
      <c r="L2" s="68"/>
      <c r="M2" s="1"/>
      <c r="N2" s="1"/>
    </row>
    <row r="3" spans="2:14" ht="15.75" thickTop="1" x14ac:dyDescent="0.25">
      <c r="B3" s="69"/>
      <c r="C3" s="70"/>
      <c r="D3" s="73" t="s">
        <v>62</v>
      </c>
      <c r="E3" s="76" t="s">
        <v>3</v>
      </c>
      <c r="F3" s="77"/>
      <c r="G3" s="77"/>
      <c r="H3" s="77"/>
      <c r="I3" s="77"/>
      <c r="J3" s="77"/>
      <c r="K3" s="78"/>
      <c r="L3" s="79" t="s">
        <v>4</v>
      </c>
      <c r="M3" s="1"/>
      <c r="N3" s="1"/>
    </row>
    <row r="4" spans="2:14" x14ac:dyDescent="0.25">
      <c r="B4" s="64"/>
      <c r="C4" s="71"/>
      <c r="D4" s="74"/>
      <c r="E4" s="82" t="s">
        <v>64</v>
      </c>
      <c r="F4" s="63" t="s">
        <v>5</v>
      </c>
      <c r="G4" s="85" t="s">
        <v>6</v>
      </c>
      <c r="H4" s="85"/>
      <c r="I4" s="85"/>
      <c r="J4" s="86"/>
      <c r="K4" s="87" t="s">
        <v>7</v>
      </c>
      <c r="L4" s="80"/>
      <c r="M4" s="4"/>
      <c r="N4" s="4"/>
    </row>
    <row r="5" spans="2:14" x14ac:dyDescent="0.25">
      <c r="B5" s="64"/>
      <c r="C5" s="71"/>
      <c r="D5" s="74"/>
      <c r="E5" s="83"/>
      <c r="F5" s="64"/>
      <c r="G5" s="90" t="s">
        <v>61</v>
      </c>
      <c r="H5" s="90" t="s">
        <v>63</v>
      </c>
      <c r="I5" s="92" t="s">
        <v>8</v>
      </c>
      <c r="J5" s="63" t="s">
        <v>9</v>
      </c>
      <c r="K5" s="88"/>
      <c r="L5" s="80"/>
      <c r="M5" s="4"/>
      <c r="N5" s="4"/>
    </row>
    <row r="6" spans="2:14" ht="35.25" customHeight="1" thickBot="1" x14ac:dyDescent="0.3">
      <c r="B6" s="65"/>
      <c r="C6" s="72"/>
      <c r="D6" s="75"/>
      <c r="E6" s="84"/>
      <c r="F6" s="65"/>
      <c r="G6" s="91"/>
      <c r="H6" s="91"/>
      <c r="I6" s="72"/>
      <c r="J6" s="65"/>
      <c r="K6" s="89"/>
      <c r="L6" s="81"/>
      <c r="M6" s="5"/>
      <c r="N6" s="5"/>
    </row>
    <row r="7" spans="2:14" ht="16.5" thickTop="1" thickBot="1" x14ac:dyDescent="0.3">
      <c r="B7" s="6"/>
      <c r="C7" s="7"/>
      <c r="D7" s="8">
        <v>1</v>
      </c>
      <c r="E7" s="9">
        <v>2</v>
      </c>
      <c r="F7" s="59">
        <v>3</v>
      </c>
      <c r="G7" s="6">
        <v>4</v>
      </c>
      <c r="H7" s="7">
        <v>5</v>
      </c>
      <c r="I7" s="6">
        <v>6</v>
      </c>
      <c r="J7" s="6">
        <v>7</v>
      </c>
      <c r="K7" s="10">
        <v>8</v>
      </c>
      <c r="L7" s="8">
        <v>9</v>
      </c>
      <c r="M7" s="58"/>
      <c r="N7" s="58"/>
    </row>
    <row r="8" spans="2:14" ht="15.75" thickTop="1" x14ac:dyDescent="0.25">
      <c r="B8" s="11">
        <v>1</v>
      </c>
      <c r="C8" s="12" t="s">
        <v>10</v>
      </c>
      <c r="D8" s="13">
        <v>74812</v>
      </c>
      <c r="E8" s="13">
        <v>75</v>
      </c>
      <c r="F8" s="60">
        <v>0</v>
      </c>
      <c r="G8" s="14">
        <v>68008</v>
      </c>
      <c r="H8" s="15">
        <v>3660</v>
      </c>
      <c r="I8" s="14">
        <v>4968</v>
      </c>
      <c r="J8" s="14">
        <f>G8+H8+I8</f>
        <v>76636</v>
      </c>
      <c r="K8" s="15">
        <f>E8+F8+J8</f>
        <v>76711</v>
      </c>
      <c r="L8" s="16">
        <f>K8/D8-100%</f>
        <v>2.5383628294926019E-2</v>
      </c>
      <c r="M8" s="1"/>
      <c r="N8" s="62"/>
    </row>
    <row r="9" spans="2:14" x14ac:dyDescent="0.25">
      <c r="B9" s="17">
        <v>2</v>
      </c>
      <c r="C9" s="18" t="s">
        <v>11</v>
      </c>
      <c r="D9" s="19">
        <v>150595</v>
      </c>
      <c r="E9" s="13">
        <v>0</v>
      </c>
      <c r="F9" s="61">
        <v>0</v>
      </c>
      <c r="G9" s="20">
        <v>131560</v>
      </c>
      <c r="H9" s="21">
        <v>10088</v>
      </c>
      <c r="I9" s="20">
        <v>2102</v>
      </c>
      <c r="J9" s="20">
        <f t="shared" ref="J9:J54" si="0">G9+H9+I9</f>
        <v>143750</v>
      </c>
      <c r="K9" s="21">
        <f t="shared" ref="K9:K54" si="1">E9+F9+J9</f>
        <v>143750</v>
      </c>
      <c r="L9" s="22">
        <f t="shared" ref="L9:L56" si="2">K9/D9-100%</f>
        <v>-4.5453036289385462E-2</v>
      </c>
      <c r="M9" s="1"/>
      <c r="N9" s="62"/>
    </row>
    <row r="10" spans="2:14" x14ac:dyDescent="0.25">
      <c r="B10" s="17">
        <v>3</v>
      </c>
      <c r="C10" s="23" t="s">
        <v>12</v>
      </c>
      <c r="D10" s="19">
        <v>148796</v>
      </c>
      <c r="E10" s="19">
        <v>0</v>
      </c>
      <c r="F10" s="61">
        <v>0</v>
      </c>
      <c r="G10" s="20">
        <v>122122</v>
      </c>
      <c r="H10" s="21">
        <v>4629</v>
      </c>
      <c r="I10" s="20">
        <v>19078</v>
      </c>
      <c r="J10" s="20">
        <f t="shared" si="0"/>
        <v>145829</v>
      </c>
      <c r="K10" s="21">
        <f t="shared" si="1"/>
        <v>145829</v>
      </c>
      <c r="L10" s="22">
        <f t="shared" si="2"/>
        <v>-1.9940052151939613E-2</v>
      </c>
      <c r="M10" s="1"/>
      <c r="N10" s="62"/>
    </row>
    <row r="11" spans="2:14" x14ac:dyDescent="0.25">
      <c r="B11" s="11">
        <v>4</v>
      </c>
      <c r="C11" s="12" t="s">
        <v>13</v>
      </c>
      <c r="D11" s="19">
        <v>95179</v>
      </c>
      <c r="E11" s="19">
        <v>55</v>
      </c>
      <c r="F11" s="61">
        <v>0</v>
      </c>
      <c r="G11" s="20">
        <v>87947</v>
      </c>
      <c r="H11" s="21">
        <v>9121</v>
      </c>
      <c r="I11" s="20">
        <v>2102</v>
      </c>
      <c r="J11" s="20">
        <f t="shared" si="0"/>
        <v>99170</v>
      </c>
      <c r="K11" s="21">
        <f t="shared" si="1"/>
        <v>99225</v>
      </c>
      <c r="L11" s="22">
        <f t="shared" si="2"/>
        <v>4.2509377068471021E-2</v>
      </c>
      <c r="M11" s="1"/>
      <c r="N11" s="62"/>
    </row>
    <row r="12" spans="2:14" x14ac:dyDescent="0.25">
      <c r="B12" s="17">
        <v>5</v>
      </c>
      <c r="C12" s="18" t="s">
        <v>14</v>
      </c>
      <c r="D12" s="19">
        <v>200128</v>
      </c>
      <c r="E12" s="19">
        <v>11605</v>
      </c>
      <c r="F12" s="61">
        <v>0</v>
      </c>
      <c r="G12" s="20">
        <v>136063</v>
      </c>
      <c r="H12" s="21">
        <v>14911</v>
      </c>
      <c r="I12" s="20">
        <v>102</v>
      </c>
      <c r="J12" s="20">
        <f t="shared" si="0"/>
        <v>151076</v>
      </c>
      <c r="K12" s="21">
        <f t="shared" si="1"/>
        <v>162681</v>
      </c>
      <c r="L12" s="22">
        <f t="shared" si="2"/>
        <v>-0.18711524624240483</v>
      </c>
      <c r="M12" s="1"/>
      <c r="N12" s="62"/>
    </row>
    <row r="13" spans="2:14" x14ac:dyDescent="0.25">
      <c r="B13" s="17">
        <v>6</v>
      </c>
      <c r="C13" s="23" t="s">
        <v>15</v>
      </c>
      <c r="D13" s="19">
        <v>133822</v>
      </c>
      <c r="E13" s="19">
        <v>0</v>
      </c>
      <c r="F13" s="61">
        <v>0</v>
      </c>
      <c r="G13" s="20">
        <v>118814</v>
      </c>
      <c r="H13" s="21">
        <v>14703</v>
      </c>
      <c r="I13" s="20">
        <v>10065</v>
      </c>
      <c r="J13" s="20">
        <f t="shared" si="0"/>
        <v>143582</v>
      </c>
      <c r="K13" s="21">
        <f t="shared" si="1"/>
        <v>143582</v>
      </c>
      <c r="L13" s="22">
        <f t="shared" si="2"/>
        <v>7.2932701648458442E-2</v>
      </c>
      <c r="M13" s="1"/>
      <c r="N13" s="62"/>
    </row>
    <row r="14" spans="2:14" x14ac:dyDescent="0.25">
      <c r="B14" s="11">
        <v>7</v>
      </c>
      <c r="C14" s="12" t="s">
        <v>16</v>
      </c>
      <c r="D14" s="19">
        <v>104827</v>
      </c>
      <c r="E14" s="19">
        <v>0</v>
      </c>
      <c r="F14" s="61">
        <v>0</v>
      </c>
      <c r="G14" s="20">
        <v>87575</v>
      </c>
      <c r="H14" s="21">
        <v>13053</v>
      </c>
      <c r="I14" s="20">
        <v>3947</v>
      </c>
      <c r="J14" s="20">
        <f t="shared" si="0"/>
        <v>104575</v>
      </c>
      <c r="K14" s="21">
        <f t="shared" si="1"/>
        <v>104575</v>
      </c>
      <c r="L14" s="22">
        <f t="shared" si="2"/>
        <v>-2.4039608116229738E-3</v>
      </c>
      <c r="M14" s="1"/>
      <c r="N14" s="62"/>
    </row>
    <row r="15" spans="2:14" x14ac:dyDescent="0.25">
      <c r="B15" s="17">
        <v>8</v>
      </c>
      <c r="C15" s="18" t="s">
        <v>17</v>
      </c>
      <c r="D15" s="19">
        <v>164815</v>
      </c>
      <c r="E15" s="19">
        <v>0</v>
      </c>
      <c r="F15" s="61">
        <v>0</v>
      </c>
      <c r="G15" s="20">
        <v>150333</v>
      </c>
      <c r="H15" s="21">
        <v>10206</v>
      </c>
      <c r="I15" s="20">
        <v>5067</v>
      </c>
      <c r="J15" s="24">
        <f t="shared" si="0"/>
        <v>165606</v>
      </c>
      <c r="K15" s="21">
        <f t="shared" si="1"/>
        <v>165606</v>
      </c>
      <c r="L15" s="22">
        <f t="shared" si="2"/>
        <v>4.7993204502017051E-3</v>
      </c>
      <c r="M15" s="1"/>
      <c r="N15" s="62"/>
    </row>
    <row r="16" spans="2:14" x14ac:dyDescent="0.25">
      <c r="B16" s="17">
        <v>9</v>
      </c>
      <c r="C16" s="23" t="s">
        <v>18</v>
      </c>
      <c r="D16" s="19">
        <v>45372</v>
      </c>
      <c r="E16" s="19">
        <v>3455</v>
      </c>
      <c r="F16" s="61">
        <v>0</v>
      </c>
      <c r="G16" s="20">
        <v>36470</v>
      </c>
      <c r="H16" s="21">
        <v>6978</v>
      </c>
      <c r="I16" s="20">
        <v>11505</v>
      </c>
      <c r="J16" s="20">
        <f t="shared" si="0"/>
        <v>54953</v>
      </c>
      <c r="K16" s="21">
        <f t="shared" si="1"/>
        <v>58408</v>
      </c>
      <c r="L16" s="22">
        <f t="shared" si="2"/>
        <v>0.28731376179141321</v>
      </c>
      <c r="M16" s="1"/>
      <c r="N16" s="62"/>
    </row>
    <row r="17" spans="2:14" x14ac:dyDescent="0.25">
      <c r="B17" s="11">
        <v>10</v>
      </c>
      <c r="C17" s="12" t="s">
        <v>19</v>
      </c>
      <c r="D17" s="19">
        <v>131871</v>
      </c>
      <c r="E17" s="19">
        <v>726</v>
      </c>
      <c r="F17" s="61">
        <v>0</v>
      </c>
      <c r="G17" s="20">
        <v>115970</v>
      </c>
      <c r="H17" s="21">
        <v>6951</v>
      </c>
      <c r="I17" s="20">
        <v>5928</v>
      </c>
      <c r="J17" s="20">
        <f t="shared" si="0"/>
        <v>128849</v>
      </c>
      <c r="K17" s="21">
        <f t="shared" si="1"/>
        <v>129575</v>
      </c>
      <c r="L17" s="22">
        <f t="shared" si="2"/>
        <v>-1.7410954645069809E-2</v>
      </c>
      <c r="M17" s="1"/>
      <c r="N17" s="62"/>
    </row>
    <row r="18" spans="2:14" x14ac:dyDescent="0.25">
      <c r="B18" s="17">
        <v>11</v>
      </c>
      <c r="C18" s="18" t="s">
        <v>20</v>
      </c>
      <c r="D18" s="19">
        <v>168033</v>
      </c>
      <c r="E18" s="19">
        <v>0</v>
      </c>
      <c r="F18" s="61">
        <v>0</v>
      </c>
      <c r="G18" s="20">
        <v>124520</v>
      </c>
      <c r="H18" s="21">
        <v>10077</v>
      </c>
      <c r="I18" s="20">
        <v>952</v>
      </c>
      <c r="J18" s="20">
        <f t="shared" si="0"/>
        <v>135549</v>
      </c>
      <c r="K18" s="21">
        <f t="shared" si="1"/>
        <v>135549</v>
      </c>
      <c r="L18" s="22">
        <f t="shared" si="2"/>
        <v>-0.1933191694488583</v>
      </c>
      <c r="M18" s="1"/>
      <c r="N18" s="62"/>
    </row>
    <row r="19" spans="2:14" x14ac:dyDescent="0.25">
      <c r="B19" s="17">
        <v>12</v>
      </c>
      <c r="C19" s="23" t="s">
        <v>21</v>
      </c>
      <c r="D19" s="19">
        <v>141391</v>
      </c>
      <c r="E19" s="19">
        <v>738</v>
      </c>
      <c r="F19" s="61">
        <v>0</v>
      </c>
      <c r="G19" s="20">
        <v>116890</v>
      </c>
      <c r="H19" s="21">
        <v>15311</v>
      </c>
      <c r="I19" s="20">
        <v>7820</v>
      </c>
      <c r="J19" s="20">
        <f t="shared" si="0"/>
        <v>140021</v>
      </c>
      <c r="K19" s="21">
        <f t="shared" si="1"/>
        <v>140759</v>
      </c>
      <c r="L19" s="22">
        <f t="shared" si="2"/>
        <v>-4.4698743201476709E-3</v>
      </c>
      <c r="M19" s="1"/>
      <c r="N19" s="62"/>
    </row>
    <row r="20" spans="2:14" x14ac:dyDescent="0.25">
      <c r="B20" s="11">
        <v>13</v>
      </c>
      <c r="C20" s="12" t="s">
        <v>22</v>
      </c>
      <c r="D20" s="19">
        <v>155426</v>
      </c>
      <c r="E20" s="19">
        <v>375</v>
      </c>
      <c r="F20" s="61">
        <v>0</v>
      </c>
      <c r="G20" s="20">
        <v>135517</v>
      </c>
      <c r="H20" s="21">
        <v>5267</v>
      </c>
      <c r="I20" s="20">
        <v>4770</v>
      </c>
      <c r="J20" s="20">
        <f t="shared" si="0"/>
        <v>145554</v>
      </c>
      <c r="K20" s="21">
        <f t="shared" si="1"/>
        <v>145929</v>
      </c>
      <c r="L20" s="22">
        <f t="shared" si="2"/>
        <v>-6.1103032954589298E-2</v>
      </c>
      <c r="M20" s="1"/>
      <c r="N20" s="62"/>
    </row>
    <row r="21" spans="2:14" x14ac:dyDescent="0.25">
      <c r="B21" s="17">
        <v>14</v>
      </c>
      <c r="C21" s="18" t="s">
        <v>23</v>
      </c>
      <c r="D21" s="19">
        <v>179283</v>
      </c>
      <c r="E21" s="19">
        <v>0</v>
      </c>
      <c r="F21" s="61">
        <v>0</v>
      </c>
      <c r="G21" s="20">
        <v>149162</v>
      </c>
      <c r="H21" s="21">
        <v>26557</v>
      </c>
      <c r="I21" s="20">
        <v>7880</v>
      </c>
      <c r="J21" s="20">
        <f t="shared" si="0"/>
        <v>183599</v>
      </c>
      <c r="K21" s="21">
        <f t="shared" si="1"/>
        <v>183599</v>
      </c>
      <c r="L21" s="22">
        <f t="shared" si="2"/>
        <v>2.4073671234863259E-2</v>
      </c>
      <c r="M21" s="1"/>
      <c r="N21" s="62"/>
    </row>
    <row r="22" spans="2:14" x14ac:dyDescent="0.25">
      <c r="B22" s="17">
        <v>15</v>
      </c>
      <c r="C22" s="18" t="s">
        <v>24</v>
      </c>
      <c r="D22" s="19">
        <v>137247</v>
      </c>
      <c r="E22" s="19">
        <v>50</v>
      </c>
      <c r="F22" s="61">
        <v>0</v>
      </c>
      <c r="G22" s="20">
        <v>106802</v>
      </c>
      <c r="H22" s="21">
        <v>4154</v>
      </c>
      <c r="I22" s="20">
        <v>18258</v>
      </c>
      <c r="J22" s="20">
        <f t="shared" si="0"/>
        <v>129214</v>
      </c>
      <c r="K22" s="21">
        <f t="shared" si="1"/>
        <v>129264</v>
      </c>
      <c r="L22" s="22">
        <f t="shared" si="2"/>
        <v>-5.816520579684803E-2</v>
      </c>
      <c r="M22" s="1"/>
      <c r="N22" s="62"/>
    </row>
    <row r="23" spans="2:14" x14ac:dyDescent="0.25">
      <c r="B23" s="11">
        <v>16</v>
      </c>
      <c r="C23" s="12" t="s">
        <v>25</v>
      </c>
      <c r="D23" s="19">
        <v>91857</v>
      </c>
      <c r="E23" s="19">
        <v>1485</v>
      </c>
      <c r="F23" s="61">
        <v>0</v>
      </c>
      <c r="G23" s="20">
        <v>64538</v>
      </c>
      <c r="H23" s="21">
        <v>5015</v>
      </c>
      <c r="I23" s="20">
        <v>15376</v>
      </c>
      <c r="J23" s="20">
        <f t="shared" si="0"/>
        <v>84929</v>
      </c>
      <c r="K23" s="21">
        <f t="shared" si="1"/>
        <v>86414</v>
      </c>
      <c r="L23" s="22">
        <f t="shared" si="2"/>
        <v>-5.9255146586542073E-2</v>
      </c>
      <c r="M23" s="1"/>
      <c r="N23" s="62"/>
    </row>
    <row r="24" spans="2:14" x14ac:dyDescent="0.25">
      <c r="B24" s="17">
        <v>17</v>
      </c>
      <c r="C24" s="23" t="s">
        <v>26</v>
      </c>
      <c r="D24" s="19">
        <v>77717</v>
      </c>
      <c r="E24" s="19">
        <v>30</v>
      </c>
      <c r="F24" s="61">
        <v>0</v>
      </c>
      <c r="G24" s="20">
        <v>53083</v>
      </c>
      <c r="H24" s="21">
        <v>7269</v>
      </c>
      <c r="I24" s="20">
        <v>13328</v>
      </c>
      <c r="J24" s="20">
        <f t="shared" si="0"/>
        <v>73680</v>
      </c>
      <c r="K24" s="21">
        <f t="shared" si="1"/>
        <v>73710</v>
      </c>
      <c r="L24" s="25">
        <f t="shared" si="2"/>
        <v>-5.1558860995663758E-2</v>
      </c>
      <c r="M24" s="1"/>
      <c r="N24" s="62"/>
    </row>
    <row r="25" spans="2:14" x14ac:dyDescent="0.25">
      <c r="B25" s="17">
        <v>18</v>
      </c>
      <c r="C25" s="18" t="s">
        <v>27</v>
      </c>
      <c r="D25" s="19">
        <v>217769</v>
      </c>
      <c r="E25" s="19">
        <v>5165</v>
      </c>
      <c r="F25" s="61">
        <v>0</v>
      </c>
      <c r="G25" s="20">
        <v>136101</v>
      </c>
      <c r="H25" s="21">
        <v>14582</v>
      </c>
      <c r="I25" s="20">
        <v>7889</v>
      </c>
      <c r="J25" s="20">
        <f t="shared" si="0"/>
        <v>158572</v>
      </c>
      <c r="K25" s="21">
        <f t="shared" si="1"/>
        <v>163737</v>
      </c>
      <c r="L25" s="22">
        <f t="shared" si="2"/>
        <v>-0.24811612304781672</v>
      </c>
      <c r="M25" s="1"/>
      <c r="N25" s="62"/>
    </row>
    <row r="26" spans="2:14" x14ac:dyDescent="0.25">
      <c r="B26" s="11">
        <v>19</v>
      </c>
      <c r="C26" s="12" t="s">
        <v>28</v>
      </c>
      <c r="D26" s="19">
        <v>183612</v>
      </c>
      <c r="E26" s="19">
        <v>0</v>
      </c>
      <c r="F26" s="61">
        <v>0</v>
      </c>
      <c r="G26" s="20">
        <v>169077</v>
      </c>
      <c r="H26" s="21">
        <v>7961</v>
      </c>
      <c r="I26" s="20">
        <v>3117</v>
      </c>
      <c r="J26" s="20">
        <f t="shared" si="0"/>
        <v>180155</v>
      </c>
      <c r="K26" s="21">
        <f t="shared" si="1"/>
        <v>180155</v>
      </c>
      <c r="L26" s="22">
        <f t="shared" si="2"/>
        <v>-1.8827745463259493E-2</v>
      </c>
      <c r="M26" s="1"/>
      <c r="N26" s="62"/>
    </row>
    <row r="27" spans="2:14" x14ac:dyDescent="0.25">
      <c r="B27" s="17">
        <v>20</v>
      </c>
      <c r="C27" s="23" t="s">
        <v>29</v>
      </c>
      <c r="D27" s="19">
        <v>188183</v>
      </c>
      <c r="E27" s="19">
        <v>1123</v>
      </c>
      <c r="F27" s="61">
        <v>0</v>
      </c>
      <c r="G27" s="20">
        <v>167579</v>
      </c>
      <c r="H27" s="21">
        <v>5878</v>
      </c>
      <c r="I27" s="20">
        <v>9313</v>
      </c>
      <c r="J27" s="20">
        <f t="shared" si="0"/>
        <v>182770</v>
      </c>
      <c r="K27" s="21">
        <f t="shared" si="1"/>
        <v>183893</v>
      </c>
      <c r="L27" s="22">
        <f t="shared" si="2"/>
        <v>-2.279695827997219E-2</v>
      </c>
      <c r="M27" s="1"/>
      <c r="N27" s="62"/>
    </row>
    <row r="28" spans="2:14" x14ac:dyDescent="0.25">
      <c r="B28" s="17">
        <v>21</v>
      </c>
      <c r="C28" s="18" t="s">
        <v>30</v>
      </c>
      <c r="D28" s="19">
        <v>165050</v>
      </c>
      <c r="E28" s="19">
        <v>0</v>
      </c>
      <c r="F28" s="61">
        <v>0</v>
      </c>
      <c r="G28" s="20">
        <v>146182</v>
      </c>
      <c r="H28" s="21">
        <v>10258</v>
      </c>
      <c r="I28" s="20">
        <v>4615</v>
      </c>
      <c r="J28" s="20">
        <f t="shared" si="0"/>
        <v>161055</v>
      </c>
      <c r="K28" s="21">
        <f t="shared" si="1"/>
        <v>161055</v>
      </c>
      <c r="L28" s="22">
        <f t="shared" si="2"/>
        <v>-2.4204786428354996E-2</v>
      </c>
      <c r="M28" s="1"/>
      <c r="N28" s="62"/>
    </row>
    <row r="29" spans="2:14" x14ac:dyDescent="0.25">
      <c r="B29" s="11">
        <v>22</v>
      </c>
      <c r="C29" s="12" t="s">
        <v>31</v>
      </c>
      <c r="D29" s="19">
        <v>82464</v>
      </c>
      <c r="E29" s="19">
        <v>3281</v>
      </c>
      <c r="F29" s="61">
        <v>20</v>
      </c>
      <c r="G29" s="20">
        <v>72473</v>
      </c>
      <c r="H29" s="21">
        <v>7115</v>
      </c>
      <c r="I29" s="20">
        <v>14026</v>
      </c>
      <c r="J29" s="20">
        <f t="shared" si="0"/>
        <v>93614</v>
      </c>
      <c r="K29" s="21">
        <f t="shared" si="1"/>
        <v>96915</v>
      </c>
      <c r="L29" s="22">
        <f t="shared" si="2"/>
        <v>0.1752401047729919</v>
      </c>
      <c r="M29" s="1"/>
      <c r="N29" s="62"/>
    </row>
    <row r="30" spans="2:14" x14ac:dyDescent="0.25">
      <c r="B30" s="17">
        <v>23</v>
      </c>
      <c r="C30" s="23" t="s">
        <v>32</v>
      </c>
      <c r="D30" s="19">
        <v>90954</v>
      </c>
      <c r="E30" s="19">
        <v>840</v>
      </c>
      <c r="F30" s="61">
        <v>0</v>
      </c>
      <c r="G30" s="20">
        <v>86846</v>
      </c>
      <c r="H30" s="21">
        <v>9845</v>
      </c>
      <c r="I30" s="20">
        <v>6733</v>
      </c>
      <c r="J30" s="20">
        <f t="shared" si="0"/>
        <v>103424</v>
      </c>
      <c r="K30" s="21">
        <f t="shared" si="1"/>
        <v>104264</v>
      </c>
      <c r="L30" s="22">
        <f t="shared" si="2"/>
        <v>0.14633770917166911</v>
      </c>
      <c r="M30" s="1"/>
      <c r="N30" s="62"/>
    </row>
    <row r="31" spans="2:14" x14ac:dyDescent="0.25">
      <c r="B31" s="17">
        <v>24</v>
      </c>
      <c r="C31" s="18" t="s">
        <v>33</v>
      </c>
      <c r="D31" s="19">
        <v>119436</v>
      </c>
      <c r="E31" s="19">
        <v>0</v>
      </c>
      <c r="F31" s="61">
        <v>0</v>
      </c>
      <c r="G31" s="20">
        <v>112547</v>
      </c>
      <c r="H31" s="21">
        <v>4717</v>
      </c>
      <c r="I31" s="20">
        <v>7770</v>
      </c>
      <c r="J31" s="20">
        <f t="shared" si="0"/>
        <v>125034</v>
      </c>
      <c r="K31" s="21">
        <f t="shared" si="1"/>
        <v>125034</v>
      </c>
      <c r="L31" s="22">
        <f t="shared" si="2"/>
        <v>4.687029036471424E-2</v>
      </c>
      <c r="M31" s="1"/>
      <c r="N31" s="62"/>
    </row>
    <row r="32" spans="2:14" x14ac:dyDescent="0.25">
      <c r="B32" s="11">
        <v>25</v>
      </c>
      <c r="C32" s="18" t="s">
        <v>34</v>
      </c>
      <c r="D32" s="19">
        <v>80951</v>
      </c>
      <c r="E32" s="19">
        <v>0</v>
      </c>
      <c r="F32" s="61">
        <v>0</v>
      </c>
      <c r="G32" s="20">
        <v>76512</v>
      </c>
      <c r="H32" s="21">
        <v>10777</v>
      </c>
      <c r="I32" s="20">
        <v>10154</v>
      </c>
      <c r="J32" s="20">
        <f t="shared" si="0"/>
        <v>97443</v>
      </c>
      <c r="K32" s="21">
        <f t="shared" si="1"/>
        <v>97443</v>
      </c>
      <c r="L32" s="22">
        <f t="shared" si="2"/>
        <v>0.20372818124544478</v>
      </c>
      <c r="M32" s="1"/>
      <c r="N32" s="62"/>
    </row>
    <row r="33" spans="2:14" x14ac:dyDescent="0.25">
      <c r="B33" s="17">
        <v>26</v>
      </c>
      <c r="C33" s="26" t="s">
        <v>35</v>
      </c>
      <c r="D33" s="19">
        <v>73543</v>
      </c>
      <c r="E33" s="19">
        <v>0</v>
      </c>
      <c r="F33" s="61">
        <v>0</v>
      </c>
      <c r="G33" s="20">
        <v>62758</v>
      </c>
      <c r="H33" s="21">
        <v>5965</v>
      </c>
      <c r="I33" s="20">
        <v>11202</v>
      </c>
      <c r="J33" s="20">
        <f t="shared" si="0"/>
        <v>79925</v>
      </c>
      <c r="K33" s="21">
        <f t="shared" si="1"/>
        <v>79925</v>
      </c>
      <c r="L33" s="22">
        <f t="shared" si="2"/>
        <v>8.6779163210638721E-2</v>
      </c>
      <c r="M33" s="1"/>
      <c r="N33" s="62"/>
    </row>
    <row r="34" spans="2:14" x14ac:dyDescent="0.25">
      <c r="B34" s="17">
        <v>27</v>
      </c>
      <c r="C34" s="18" t="s">
        <v>36</v>
      </c>
      <c r="D34" s="19">
        <v>227234</v>
      </c>
      <c r="E34" s="19">
        <v>1387</v>
      </c>
      <c r="F34" s="61">
        <v>0</v>
      </c>
      <c r="G34" s="20">
        <v>169603</v>
      </c>
      <c r="H34" s="21">
        <v>19919</v>
      </c>
      <c r="I34" s="20">
        <v>1019</v>
      </c>
      <c r="J34" s="20">
        <f t="shared" si="0"/>
        <v>190541</v>
      </c>
      <c r="K34" s="21">
        <f t="shared" si="1"/>
        <v>191928</v>
      </c>
      <c r="L34" s="22">
        <f t="shared" si="2"/>
        <v>-0.15537287553799173</v>
      </c>
      <c r="M34" s="1"/>
      <c r="N34" s="62"/>
    </row>
    <row r="35" spans="2:14" x14ac:dyDescent="0.25">
      <c r="B35" s="11">
        <v>28</v>
      </c>
      <c r="C35" s="23" t="s">
        <v>37</v>
      </c>
      <c r="D35" s="19">
        <v>74032</v>
      </c>
      <c r="E35" s="19">
        <v>78</v>
      </c>
      <c r="F35" s="61">
        <v>0</v>
      </c>
      <c r="G35" s="20">
        <v>50067</v>
      </c>
      <c r="H35" s="21">
        <v>5298</v>
      </c>
      <c r="I35" s="20">
        <v>1200</v>
      </c>
      <c r="J35" s="20">
        <f t="shared" si="0"/>
        <v>56565</v>
      </c>
      <c r="K35" s="21">
        <f t="shared" si="1"/>
        <v>56643</v>
      </c>
      <c r="L35" s="22">
        <f t="shared" si="2"/>
        <v>-0.23488491463151073</v>
      </c>
      <c r="M35" s="1"/>
      <c r="N35" s="62"/>
    </row>
    <row r="36" spans="2:14" x14ac:dyDescent="0.25">
      <c r="B36" s="17">
        <v>29</v>
      </c>
      <c r="C36" s="12" t="s">
        <v>38</v>
      </c>
      <c r="D36" s="19">
        <v>129128</v>
      </c>
      <c r="E36" s="19">
        <v>0</v>
      </c>
      <c r="F36" s="61">
        <v>0</v>
      </c>
      <c r="G36" s="20">
        <v>134191</v>
      </c>
      <c r="H36" s="21">
        <v>7437</v>
      </c>
      <c r="I36" s="20">
        <v>1062</v>
      </c>
      <c r="J36" s="20">
        <f t="shared" si="0"/>
        <v>142690</v>
      </c>
      <c r="K36" s="21">
        <f t="shared" si="1"/>
        <v>142690</v>
      </c>
      <c r="L36" s="22">
        <f t="shared" si="2"/>
        <v>0.10502756954339887</v>
      </c>
      <c r="M36" s="1"/>
      <c r="N36" s="62"/>
    </row>
    <row r="37" spans="2:14" x14ac:dyDescent="0.25">
      <c r="B37" s="17">
        <v>30</v>
      </c>
      <c r="C37" s="18" t="s">
        <v>39</v>
      </c>
      <c r="D37" s="19">
        <v>224409</v>
      </c>
      <c r="E37" s="19">
        <v>0</v>
      </c>
      <c r="F37" s="61">
        <v>0</v>
      </c>
      <c r="G37" s="20">
        <v>173412</v>
      </c>
      <c r="H37" s="21">
        <v>9897</v>
      </c>
      <c r="I37" s="20">
        <v>9282</v>
      </c>
      <c r="J37" s="20">
        <f t="shared" si="0"/>
        <v>192591</v>
      </c>
      <c r="K37" s="21">
        <f t="shared" si="1"/>
        <v>192591</v>
      </c>
      <c r="L37" s="22">
        <f t="shared" si="2"/>
        <v>-0.14178575725572506</v>
      </c>
      <c r="M37" s="1"/>
      <c r="N37" s="62"/>
    </row>
    <row r="38" spans="2:14" x14ac:dyDescent="0.25">
      <c r="B38" s="11">
        <v>31</v>
      </c>
      <c r="C38" s="23" t="s">
        <v>40</v>
      </c>
      <c r="D38" s="19">
        <v>86020</v>
      </c>
      <c r="E38" s="19">
        <v>30</v>
      </c>
      <c r="F38" s="61">
        <v>0</v>
      </c>
      <c r="G38" s="20">
        <v>68948</v>
      </c>
      <c r="H38" s="21">
        <v>7737</v>
      </c>
      <c r="I38" s="20">
        <v>8096</v>
      </c>
      <c r="J38" s="20">
        <f t="shared" si="0"/>
        <v>84781</v>
      </c>
      <c r="K38" s="21">
        <f t="shared" si="1"/>
        <v>84811</v>
      </c>
      <c r="L38" s="22">
        <f t="shared" si="2"/>
        <v>-1.4054870960241828E-2</v>
      </c>
      <c r="M38" s="1"/>
      <c r="N38" s="62"/>
    </row>
    <row r="39" spans="2:14" x14ac:dyDescent="0.25">
      <c r="B39" s="17">
        <v>32</v>
      </c>
      <c r="C39" s="12" t="s">
        <v>41</v>
      </c>
      <c r="D39" s="19">
        <v>113827</v>
      </c>
      <c r="E39" s="19">
        <v>0</v>
      </c>
      <c r="F39" s="61">
        <v>313</v>
      </c>
      <c r="G39" s="20">
        <v>96008</v>
      </c>
      <c r="H39" s="21">
        <v>5819</v>
      </c>
      <c r="I39" s="20">
        <v>1068</v>
      </c>
      <c r="J39" s="20">
        <f t="shared" si="0"/>
        <v>102895</v>
      </c>
      <c r="K39" s="27">
        <f t="shared" si="1"/>
        <v>103208</v>
      </c>
      <c r="L39" s="28">
        <f t="shared" si="2"/>
        <v>-9.3290695529180234E-2</v>
      </c>
      <c r="M39" s="1"/>
      <c r="N39" s="62"/>
    </row>
    <row r="40" spans="2:14" x14ac:dyDescent="0.25">
      <c r="B40" s="17">
        <v>33</v>
      </c>
      <c r="C40" s="23" t="s">
        <v>42</v>
      </c>
      <c r="D40" s="19">
        <v>100559</v>
      </c>
      <c r="E40" s="19">
        <v>903</v>
      </c>
      <c r="F40" s="61">
        <v>0</v>
      </c>
      <c r="G40" s="20">
        <v>58318</v>
      </c>
      <c r="H40" s="21">
        <v>2551</v>
      </c>
      <c r="I40" s="20">
        <v>10101</v>
      </c>
      <c r="J40" s="20">
        <f t="shared" si="0"/>
        <v>70970</v>
      </c>
      <c r="K40" s="27">
        <f t="shared" si="1"/>
        <v>71873</v>
      </c>
      <c r="L40" s="28">
        <f t="shared" si="2"/>
        <v>-0.28526536660070212</v>
      </c>
      <c r="M40" s="1"/>
      <c r="N40" s="62"/>
    </row>
    <row r="41" spans="2:14" x14ac:dyDescent="0.25">
      <c r="B41" s="11">
        <v>34</v>
      </c>
      <c r="C41" s="18" t="s">
        <v>43</v>
      </c>
      <c r="D41" s="19">
        <v>32100</v>
      </c>
      <c r="E41" s="19">
        <v>990</v>
      </c>
      <c r="F41" s="61">
        <v>0</v>
      </c>
      <c r="G41" s="20">
        <v>27576</v>
      </c>
      <c r="H41" s="21">
        <v>1891</v>
      </c>
      <c r="I41" s="20">
        <v>1100</v>
      </c>
      <c r="J41" s="20">
        <f t="shared" si="0"/>
        <v>30567</v>
      </c>
      <c r="K41" s="27">
        <f t="shared" si="1"/>
        <v>31557</v>
      </c>
      <c r="L41" s="28">
        <f t="shared" si="2"/>
        <v>-1.6915887850467271E-2</v>
      </c>
      <c r="M41" s="29"/>
      <c r="N41" s="62"/>
    </row>
    <row r="42" spans="2:14" x14ac:dyDescent="0.25">
      <c r="B42" s="17">
        <v>35</v>
      </c>
      <c r="C42" s="23" t="s">
        <v>44</v>
      </c>
      <c r="D42" s="19">
        <v>179708</v>
      </c>
      <c r="E42" s="19">
        <v>6750</v>
      </c>
      <c r="F42" s="61">
        <v>0</v>
      </c>
      <c r="G42" s="20">
        <v>131299</v>
      </c>
      <c r="H42" s="21">
        <v>12096</v>
      </c>
      <c r="I42" s="20">
        <v>2702</v>
      </c>
      <c r="J42" s="20">
        <f t="shared" si="0"/>
        <v>146097</v>
      </c>
      <c r="K42" s="27">
        <f t="shared" si="1"/>
        <v>152847</v>
      </c>
      <c r="L42" s="28">
        <f t="shared" si="2"/>
        <v>-0.14947025174171436</v>
      </c>
      <c r="M42" s="1"/>
      <c r="N42" s="62"/>
    </row>
    <row r="43" spans="2:14" x14ac:dyDescent="0.25">
      <c r="B43" s="17">
        <v>36</v>
      </c>
      <c r="C43" s="18" t="s">
        <v>45</v>
      </c>
      <c r="D43" s="19">
        <v>114199</v>
      </c>
      <c r="E43" s="19">
        <v>0</v>
      </c>
      <c r="F43" s="61">
        <v>0</v>
      </c>
      <c r="G43" s="20">
        <v>78596</v>
      </c>
      <c r="H43" s="21">
        <v>9661</v>
      </c>
      <c r="I43" s="20">
        <v>16819</v>
      </c>
      <c r="J43" s="20">
        <f t="shared" si="0"/>
        <v>105076</v>
      </c>
      <c r="K43" s="27">
        <f t="shared" si="1"/>
        <v>105076</v>
      </c>
      <c r="L43" s="28">
        <f t="shared" si="2"/>
        <v>-7.9886864158180027E-2</v>
      </c>
      <c r="M43" s="1"/>
      <c r="N43" s="62"/>
    </row>
    <row r="44" spans="2:14" x14ac:dyDescent="0.25">
      <c r="B44" s="11">
        <v>37</v>
      </c>
      <c r="C44" s="26" t="s">
        <v>46</v>
      </c>
      <c r="D44" s="19">
        <v>108442</v>
      </c>
      <c r="E44" s="19">
        <v>1604</v>
      </c>
      <c r="F44" s="61">
        <v>0</v>
      </c>
      <c r="G44" s="20">
        <v>101116</v>
      </c>
      <c r="H44" s="21">
        <v>14799</v>
      </c>
      <c r="I44" s="20">
        <v>6509</v>
      </c>
      <c r="J44" s="20">
        <f t="shared" si="0"/>
        <v>122424</v>
      </c>
      <c r="K44" s="27">
        <f t="shared" si="1"/>
        <v>124028</v>
      </c>
      <c r="L44" s="28">
        <f t="shared" si="2"/>
        <v>0.1437266003946811</v>
      </c>
      <c r="M44" s="1"/>
      <c r="N44" s="62"/>
    </row>
    <row r="45" spans="2:14" x14ac:dyDescent="0.25">
      <c r="B45" s="17">
        <v>38</v>
      </c>
      <c r="C45" s="18" t="s">
        <v>47</v>
      </c>
      <c r="D45" s="19">
        <v>134872</v>
      </c>
      <c r="E45" s="19">
        <v>0</v>
      </c>
      <c r="F45" s="61">
        <v>0</v>
      </c>
      <c r="G45" s="20">
        <v>120579</v>
      </c>
      <c r="H45" s="21">
        <v>6087</v>
      </c>
      <c r="I45" s="20">
        <v>8332</v>
      </c>
      <c r="J45" s="20">
        <f t="shared" si="0"/>
        <v>134998</v>
      </c>
      <c r="K45" s="27">
        <f t="shared" si="1"/>
        <v>134998</v>
      </c>
      <c r="L45" s="30">
        <f t="shared" si="2"/>
        <v>9.3421911145386005E-4</v>
      </c>
      <c r="M45" s="1"/>
      <c r="N45" s="62"/>
    </row>
    <row r="46" spans="2:14" ht="15.75" thickBot="1" x14ac:dyDescent="0.3">
      <c r="B46" s="17">
        <v>39</v>
      </c>
      <c r="C46" s="31" t="s">
        <v>48</v>
      </c>
      <c r="D46" s="19">
        <v>180022</v>
      </c>
      <c r="E46" s="19">
        <v>0</v>
      </c>
      <c r="F46" s="61">
        <v>0</v>
      </c>
      <c r="G46" s="20">
        <v>154615</v>
      </c>
      <c r="H46" s="21">
        <v>9166</v>
      </c>
      <c r="I46" s="20">
        <v>18992</v>
      </c>
      <c r="J46" s="20">
        <f t="shared" si="0"/>
        <v>182773</v>
      </c>
      <c r="K46" s="27">
        <f t="shared" si="1"/>
        <v>182773</v>
      </c>
      <c r="L46" s="22">
        <f t="shared" si="2"/>
        <v>1.5281465598649069E-2</v>
      </c>
      <c r="M46" s="2"/>
      <c r="N46" s="62"/>
    </row>
    <row r="47" spans="2:14" ht="16.5" thickTop="1" thickBot="1" x14ac:dyDescent="0.3">
      <c r="B47" s="32" t="s">
        <v>49</v>
      </c>
      <c r="C47" s="33" t="s">
        <v>50</v>
      </c>
      <c r="D47" s="34">
        <f>SUM(D8:D46)</f>
        <v>5107685</v>
      </c>
      <c r="E47" s="34">
        <f t="shared" ref="E47:I47" si="3">SUM(E8:E46)</f>
        <v>40745</v>
      </c>
      <c r="F47" s="36">
        <f t="shared" si="3"/>
        <v>333</v>
      </c>
      <c r="G47" s="36">
        <f t="shared" si="3"/>
        <v>4199777</v>
      </c>
      <c r="H47" s="36">
        <f t="shared" si="3"/>
        <v>357406</v>
      </c>
      <c r="I47" s="36">
        <f t="shared" si="3"/>
        <v>294349</v>
      </c>
      <c r="J47" s="36">
        <f t="shared" ref="J47" si="4">SUM(J8:J46)</f>
        <v>4851532</v>
      </c>
      <c r="K47" s="36">
        <f t="shared" ref="K47" si="5">SUM(K8:K46)</f>
        <v>4892610</v>
      </c>
      <c r="L47" s="38">
        <f t="shared" si="2"/>
        <v>-4.2108117473963258E-2</v>
      </c>
      <c r="M47" s="29"/>
      <c r="N47" s="62"/>
    </row>
    <row r="48" spans="2:14" ht="15.75" thickTop="1" x14ac:dyDescent="0.25">
      <c r="B48" s="17">
        <v>1</v>
      </c>
      <c r="C48" s="26" t="s">
        <v>51</v>
      </c>
      <c r="D48" s="19">
        <v>277917</v>
      </c>
      <c r="E48" s="19">
        <v>4665</v>
      </c>
      <c r="F48" s="20">
        <v>0</v>
      </c>
      <c r="G48" s="20">
        <v>152091</v>
      </c>
      <c r="H48" s="20">
        <v>41850</v>
      </c>
      <c r="I48" s="20">
        <v>8007</v>
      </c>
      <c r="J48" s="20">
        <f t="shared" si="0"/>
        <v>201948</v>
      </c>
      <c r="K48" s="27">
        <f t="shared" si="1"/>
        <v>206613</v>
      </c>
      <c r="L48" s="28">
        <f t="shared" si="2"/>
        <v>-0.25656580921642069</v>
      </c>
      <c r="M48" s="1"/>
      <c r="N48" s="62"/>
    </row>
    <row r="49" spans="2:14" x14ac:dyDescent="0.25">
      <c r="B49" s="17">
        <v>2</v>
      </c>
      <c r="C49" s="12" t="s">
        <v>52</v>
      </c>
      <c r="D49" s="19">
        <v>254015</v>
      </c>
      <c r="E49" s="19">
        <v>9651</v>
      </c>
      <c r="F49" s="20">
        <v>0</v>
      </c>
      <c r="G49" s="20">
        <v>63408</v>
      </c>
      <c r="H49" s="20">
        <v>26878</v>
      </c>
      <c r="I49" s="20">
        <v>3465</v>
      </c>
      <c r="J49" s="20">
        <f t="shared" si="0"/>
        <v>93751</v>
      </c>
      <c r="K49" s="27">
        <f t="shared" si="1"/>
        <v>103402</v>
      </c>
      <c r="L49" s="28">
        <f t="shared" si="2"/>
        <v>-0.59292955140444459</v>
      </c>
      <c r="M49" s="1"/>
      <c r="N49" s="62"/>
    </row>
    <row r="50" spans="2:14" x14ac:dyDescent="0.25">
      <c r="B50" s="17">
        <v>3</v>
      </c>
      <c r="C50" s="12" t="s">
        <v>53</v>
      </c>
      <c r="D50" s="19">
        <v>322402</v>
      </c>
      <c r="E50" s="19">
        <v>805</v>
      </c>
      <c r="F50" s="20">
        <v>0</v>
      </c>
      <c r="G50" s="20">
        <v>286303</v>
      </c>
      <c r="H50" s="20">
        <v>26780</v>
      </c>
      <c r="I50" s="20">
        <v>2200</v>
      </c>
      <c r="J50" s="20">
        <f t="shared" si="0"/>
        <v>315283</v>
      </c>
      <c r="K50" s="27">
        <f t="shared" si="1"/>
        <v>316088</v>
      </c>
      <c r="L50" s="28">
        <f t="shared" si="2"/>
        <v>-1.9584245755299268E-2</v>
      </c>
      <c r="M50" s="1"/>
      <c r="N50" s="62"/>
    </row>
    <row r="51" spans="2:14" x14ac:dyDescent="0.25">
      <c r="B51" s="17">
        <v>4</v>
      </c>
      <c r="C51" s="18" t="s">
        <v>54</v>
      </c>
      <c r="D51" s="19">
        <v>251126</v>
      </c>
      <c r="E51" s="19">
        <v>3425</v>
      </c>
      <c r="F51" s="20">
        <v>0</v>
      </c>
      <c r="G51" s="20">
        <v>191246</v>
      </c>
      <c r="H51" s="20">
        <v>46329</v>
      </c>
      <c r="I51" s="20">
        <v>14449</v>
      </c>
      <c r="J51" s="20">
        <f t="shared" si="0"/>
        <v>252024</v>
      </c>
      <c r="K51" s="27">
        <f t="shared" si="1"/>
        <v>255449</v>
      </c>
      <c r="L51" s="28">
        <f t="shared" si="2"/>
        <v>1.7214466044933596E-2</v>
      </c>
      <c r="M51" s="1"/>
      <c r="N51" s="62"/>
    </row>
    <row r="52" spans="2:14" ht="15.75" thickBot="1" x14ac:dyDescent="0.3">
      <c r="B52" s="49">
        <v>5</v>
      </c>
      <c r="C52" s="40" t="s">
        <v>55</v>
      </c>
      <c r="D52" s="50">
        <v>377069</v>
      </c>
      <c r="E52" s="50">
        <v>42874</v>
      </c>
      <c r="F52" s="51">
        <v>0</v>
      </c>
      <c r="G52" s="20">
        <v>180323</v>
      </c>
      <c r="H52" s="51">
        <v>47513</v>
      </c>
      <c r="I52" s="51">
        <v>19378</v>
      </c>
      <c r="J52" s="51">
        <f t="shared" si="0"/>
        <v>247214</v>
      </c>
      <c r="K52" s="52">
        <f t="shared" si="1"/>
        <v>290088</v>
      </c>
      <c r="L52" s="53">
        <f t="shared" si="2"/>
        <v>-0.23067661356409574</v>
      </c>
      <c r="M52" s="54"/>
      <c r="N52" s="62"/>
    </row>
    <row r="53" spans="2:14" ht="27.75" thickTop="1" thickBot="1" x14ac:dyDescent="0.3">
      <c r="B53" s="56"/>
      <c r="C53" s="47" t="s">
        <v>56</v>
      </c>
      <c r="D53" s="34">
        <f>SUM(D48:D52)</f>
        <v>1482529</v>
      </c>
      <c r="E53" s="34">
        <f t="shared" ref="E53:I53" si="6">SUM(E48:E52)</f>
        <v>61420</v>
      </c>
      <c r="F53" s="36">
        <f t="shared" si="6"/>
        <v>0</v>
      </c>
      <c r="G53" s="36">
        <f t="shared" si="6"/>
        <v>873371</v>
      </c>
      <c r="H53" s="36">
        <f t="shared" si="6"/>
        <v>189350</v>
      </c>
      <c r="I53" s="36">
        <f t="shared" si="6"/>
        <v>47499</v>
      </c>
      <c r="J53" s="36">
        <f t="shared" ref="J53" si="7">SUM(J48:J52)</f>
        <v>1110220</v>
      </c>
      <c r="K53" s="37">
        <f t="shared" ref="K53" si="8">SUM(K48:K52)</f>
        <v>1171640</v>
      </c>
      <c r="L53" s="57">
        <f t="shared" si="2"/>
        <v>-0.20970180009969452</v>
      </c>
      <c r="M53" s="55"/>
      <c r="N53" s="62"/>
    </row>
    <row r="54" spans="2:14" ht="16.5" thickTop="1" thickBot="1" x14ac:dyDescent="0.3">
      <c r="B54" s="39">
        <v>6</v>
      </c>
      <c r="C54" s="40" t="s">
        <v>57</v>
      </c>
      <c r="D54" s="41">
        <v>463464</v>
      </c>
      <c r="E54" s="41">
        <v>4950</v>
      </c>
      <c r="F54" s="42">
        <v>0</v>
      </c>
      <c r="G54" s="42">
        <v>395471</v>
      </c>
      <c r="H54" s="42">
        <v>17799</v>
      </c>
      <c r="I54" s="42">
        <v>7606</v>
      </c>
      <c r="J54" s="42">
        <f t="shared" si="0"/>
        <v>420876</v>
      </c>
      <c r="K54" s="43">
        <f t="shared" si="1"/>
        <v>425826</v>
      </c>
      <c r="L54" s="44">
        <f t="shared" si="2"/>
        <v>-8.1210191082802585E-2</v>
      </c>
      <c r="M54" s="1"/>
      <c r="N54" s="62"/>
    </row>
    <row r="55" spans="2:14" ht="16.5" thickTop="1" thickBot="1" x14ac:dyDescent="0.3">
      <c r="B55" s="32" t="s">
        <v>58</v>
      </c>
      <c r="C55" s="45" t="s">
        <v>59</v>
      </c>
      <c r="D55" s="46">
        <f>D53+D54</f>
        <v>1945993</v>
      </c>
      <c r="E55" s="46">
        <f t="shared" ref="E55:I55" si="9">E53+E54</f>
        <v>66370</v>
      </c>
      <c r="F55" s="35">
        <f t="shared" si="9"/>
        <v>0</v>
      </c>
      <c r="G55" s="35">
        <f t="shared" si="9"/>
        <v>1268842</v>
      </c>
      <c r="H55" s="35">
        <f t="shared" si="9"/>
        <v>207149</v>
      </c>
      <c r="I55" s="35">
        <f t="shared" si="9"/>
        <v>55105</v>
      </c>
      <c r="J55" s="35">
        <f t="shared" ref="J55" si="10">J53+J54</f>
        <v>1531096</v>
      </c>
      <c r="K55" s="35">
        <f t="shared" ref="K55" si="11">K53+K54</f>
        <v>1597466</v>
      </c>
      <c r="L55" s="38">
        <f t="shared" si="2"/>
        <v>-0.17909982204458086</v>
      </c>
      <c r="M55" s="2"/>
      <c r="N55" s="62"/>
    </row>
    <row r="56" spans="2:14" ht="53.25" thickTop="1" thickBot="1" x14ac:dyDescent="0.3">
      <c r="B56" s="32"/>
      <c r="C56" s="47" t="s">
        <v>60</v>
      </c>
      <c r="D56" s="34">
        <f>D47+D55</f>
        <v>7053678</v>
      </c>
      <c r="E56" s="34">
        <f t="shared" ref="E56:I56" si="12">E47+E55</f>
        <v>107115</v>
      </c>
      <c r="F56" s="36">
        <f t="shared" si="12"/>
        <v>333</v>
      </c>
      <c r="G56" s="36">
        <f t="shared" si="12"/>
        <v>5468619</v>
      </c>
      <c r="H56" s="36">
        <f t="shared" si="12"/>
        <v>564555</v>
      </c>
      <c r="I56" s="36">
        <f t="shared" si="12"/>
        <v>349454</v>
      </c>
      <c r="J56" s="36">
        <f t="shared" ref="J56" si="13">J47+J55</f>
        <v>6382628</v>
      </c>
      <c r="K56" s="36">
        <f t="shared" ref="K56" si="14">K47+K55</f>
        <v>6490076</v>
      </c>
      <c r="L56" s="38">
        <f t="shared" si="2"/>
        <v>-7.9901861128336193E-2</v>
      </c>
      <c r="M56" s="1"/>
      <c r="N56" s="62"/>
    </row>
    <row r="57" spans="2:14" ht="15.75" thickTop="1" x14ac:dyDescent="0.25">
      <c r="B57" s="1"/>
      <c r="C57" s="1"/>
      <c r="D57" s="48"/>
      <c r="E57" s="1"/>
      <c r="F57" s="1"/>
      <c r="G57" s="1"/>
      <c r="H57" s="1"/>
      <c r="I57" s="1"/>
      <c r="J57" s="1"/>
      <c r="K57" s="1"/>
      <c r="L57" s="1"/>
      <c r="M57" s="1"/>
      <c r="N57" s="1"/>
    </row>
  </sheetData>
  <mergeCells count="16">
    <mergeCell ref="F4:F6"/>
    <mergeCell ref="B1:L1"/>
    <mergeCell ref="B2:C2"/>
    <mergeCell ref="J2:L2"/>
    <mergeCell ref="B3:B6"/>
    <mergeCell ref="C3:C6"/>
    <mergeCell ref="D3:D6"/>
    <mergeCell ref="E3:K3"/>
    <mergeCell ref="L3:L6"/>
    <mergeCell ref="E4:E6"/>
    <mergeCell ref="G4:J4"/>
    <mergeCell ref="K4:K6"/>
    <mergeCell ref="G5:G6"/>
    <mergeCell ref="H5:H6"/>
    <mergeCell ref="I5:I6"/>
    <mergeCell ref="J5:J6"/>
  </mergeCells>
  <printOptions horizontalCentered="1"/>
  <pageMargins left="0" right="0" top="0" bottom="0" header="0.31496062992125984" footer="0.31496062992125984"/>
  <pageSetup paperSize="9" scale="66" orientation="portrait" r:id="rId1"/>
  <headerFooter>
    <oddFooter>&amp;LПокрајински секретаријат за финансије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 IV</vt:lpstr>
      <vt:lpstr>Sheet2</vt:lpstr>
      <vt:lpstr>Sheet3</vt:lpstr>
      <vt:lpstr>'Tab IV'!Print_Area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Zoranovic</dc:creator>
  <cp:lastModifiedBy>Maja Zoranovic</cp:lastModifiedBy>
  <cp:lastPrinted>2014-12-22T13:55:12Z</cp:lastPrinted>
  <dcterms:created xsi:type="dcterms:W3CDTF">2014-10-31T11:45:35Z</dcterms:created>
  <dcterms:modified xsi:type="dcterms:W3CDTF">2015-01-13T08:33:36Z</dcterms:modified>
</cp:coreProperties>
</file>