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8195" windowHeight="12015" tabRatio="788"/>
  </bookViews>
  <sheets>
    <sheet name="Tabela VI prilog" sheetId="1" r:id="rId1"/>
    <sheet name="Sheet1" sheetId="2" state="hidden" r:id="rId2"/>
  </sheets>
  <definedNames>
    <definedName name="_xlnm.Print_Area" localSheetId="0">'Tabela VI prilog'!$A$1:$K$56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C53" i="1" l="1"/>
  <c r="C55" i="1"/>
  <c r="C56" i="1" s="1"/>
  <c r="C47" i="1"/>
  <c r="F53" i="1"/>
  <c r="F55" i="1" s="1"/>
  <c r="F47" i="1"/>
  <c r="I54" i="1"/>
  <c r="J54" i="1" s="1"/>
  <c r="K54" i="1" s="1"/>
  <c r="I52" i="1"/>
  <c r="I51" i="1"/>
  <c r="J51" i="1" s="1"/>
  <c r="K51" i="1" s="1"/>
  <c r="I50" i="1"/>
  <c r="I49" i="1"/>
  <c r="I53" i="1" s="1"/>
  <c r="I55" i="1" s="1"/>
  <c r="I48" i="1"/>
  <c r="I46" i="1"/>
  <c r="J46" i="1" s="1"/>
  <c r="K46" i="1" s="1"/>
  <c r="I45" i="1"/>
  <c r="I44" i="1"/>
  <c r="J44" i="1" s="1"/>
  <c r="K44" i="1" s="1"/>
  <c r="I43" i="1"/>
  <c r="I42" i="1"/>
  <c r="J42" i="1" s="1"/>
  <c r="K42" i="1" s="1"/>
  <c r="I41" i="1"/>
  <c r="I40" i="1"/>
  <c r="J40" i="1" s="1"/>
  <c r="K40" i="1" s="1"/>
  <c r="I39" i="1"/>
  <c r="I38" i="1"/>
  <c r="J38" i="1" s="1"/>
  <c r="K38" i="1" s="1"/>
  <c r="I37" i="1"/>
  <c r="I36" i="1"/>
  <c r="J36" i="1" s="1"/>
  <c r="K36" i="1" s="1"/>
  <c r="I35" i="1"/>
  <c r="I34" i="1"/>
  <c r="J34" i="1" s="1"/>
  <c r="K34" i="1" s="1"/>
  <c r="I33" i="1"/>
  <c r="I32" i="1"/>
  <c r="J32" i="1" s="1"/>
  <c r="K32" i="1" s="1"/>
  <c r="I31" i="1"/>
  <c r="I30" i="1"/>
  <c r="J30" i="1" s="1"/>
  <c r="K30" i="1" s="1"/>
  <c r="I29" i="1"/>
  <c r="I28" i="1"/>
  <c r="J28" i="1" s="1"/>
  <c r="K28" i="1" s="1"/>
  <c r="I27" i="1"/>
  <c r="I26" i="1"/>
  <c r="J26" i="1" s="1"/>
  <c r="K26" i="1" s="1"/>
  <c r="I25" i="1"/>
  <c r="I24" i="1"/>
  <c r="J24" i="1" s="1"/>
  <c r="K24" i="1" s="1"/>
  <c r="I23" i="1"/>
  <c r="I22" i="1"/>
  <c r="J22" i="1" s="1"/>
  <c r="K22" i="1" s="1"/>
  <c r="I21" i="1"/>
  <c r="I20" i="1"/>
  <c r="J20" i="1" s="1"/>
  <c r="K20" i="1" s="1"/>
  <c r="I19" i="1"/>
  <c r="I18" i="1"/>
  <c r="J18" i="1" s="1"/>
  <c r="K18" i="1" s="1"/>
  <c r="I17" i="1"/>
  <c r="I16" i="1"/>
  <c r="J16" i="1" s="1"/>
  <c r="K16" i="1" s="1"/>
  <c r="I15" i="1"/>
  <c r="I14" i="1"/>
  <c r="J14" i="1" s="1"/>
  <c r="K14" i="1" s="1"/>
  <c r="I13" i="1"/>
  <c r="I12" i="1"/>
  <c r="J12" i="1" s="1"/>
  <c r="K12" i="1" s="1"/>
  <c r="I11" i="1"/>
  <c r="I10" i="1"/>
  <c r="J10" i="1" s="1"/>
  <c r="K10" i="1" s="1"/>
  <c r="I9" i="1"/>
  <c r="I8" i="1"/>
  <c r="I47" i="1" s="1"/>
  <c r="I56" i="1" s="1"/>
  <c r="D53" i="1"/>
  <c r="D55" i="1" s="1"/>
  <c r="D56" i="1" s="1"/>
  <c r="E53" i="1"/>
  <c r="E55" i="1" s="1"/>
  <c r="E56" i="1" s="1"/>
  <c r="G53" i="1"/>
  <c r="G55" i="1" s="1"/>
  <c r="G56" i="1" s="1"/>
  <c r="H53" i="1"/>
  <c r="H55" i="1" s="1"/>
  <c r="E47" i="1"/>
  <c r="G47" i="1"/>
  <c r="H47" i="1"/>
  <c r="D47" i="1"/>
  <c r="J50" i="1"/>
  <c r="J29" i="1"/>
  <c r="K29" i="1" s="1"/>
  <c r="J52" i="1"/>
  <c r="K52" i="1"/>
  <c r="J9" i="1"/>
  <c r="K9" i="1"/>
  <c r="J11" i="1"/>
  <c r="K11" i="1"/>
  <c r="J13" i="1"/>
  <c r="K13" i="1"/>
  <c r="J15" i="1"/>
  <c r="K15" i="1"/>
  <c r="J17" i="1"/>
  <c r="K17" i="1"/>
  <c r="J19" i="1"/>
  <c r="K19" i="1"/>
  <c r="J21" i="1"/>
  <c r="K21" i="1"/>
  <c r="J23" i="1"/>
  <c r="K23" i="1"/>
  <c r="J25" i="1"/>
  <c r="K25" i="1"/>
  <c r="J27" i="1"/>
  <c r="K27" i="1"/>
  <c r="J31" i="1"/>
  <c r="K31" i="1"/>
  <c r="J33" i="1"/>
  <c r="K33" i="1"/>
  <c r="J35" i="1"/>
  <c r="K35" i="1"/>
  <c r="J37" i="1"/>
  <c r="K37" i="1"/>
  <c r="J39" i="1"/>
  <c r="K39" i="1"/>
  <c r="J41" i="1"/>
  <c r="K41" i="1"/>
  <c r="J43" i="1"/>
  <c r="K43" i="1"/>
  <c r="J45" i="1"/>
  <c r="K45" i="1"/>
  <c r="K50" i="1"/>
  <c r="J48" i="1"/>
  <c r="K48" i="1"/>
  <c r="H56" i="1" l="1"/>
  <c r="F56" i="1"/>
  <c r="J8" i="1"/>
  <c r="J49" i="1"/>
  <c r="K49" i="1" s="1"/>
  <c r="J47" i="1" l="1"/>
  <c r="K8" i="1"/>
  <c r="J53" i="1"/>
  <c r="J55" i="1" l="1"/>
  <c r="K55" i="1" s="1"/>
  <c r="K53" i="1"/>
  <c r="K47" i="1"/>
  <c r="J56" i="1"/>
  <c r="K56" i="1" s="1"/>
</calcChain>
</file>

<file path=xl/sharedStrings.xml><?xml version="1.0" encoding="utf-8"?>
<sst xmlns="http://schemas.openxmlformats.org/spreadsheetml/2006/main" count="66" uniqueCount="66">
  <si>
    <t>Табела VI</t>
  </si>
  <si>
    <t>ТРАНСФЕРИ ОД РЕПУБЛИКЕ</t>
  </si>
  <si>
    <t xml:space="preserve">Текући наменски трансфери </t>
  </si>
  <si>
    <t>Капитални наменски трансфери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</si>
  <si>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</si>
  <si>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</si>
  <si>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</si>
  <si>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</si>
  <si>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</si>
  <si>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</si>
  <si>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</si>
  <si>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</si>
  <si>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</si>
  <si>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</si>
  <si>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</si>
  <si>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</si>
  <si>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</si>
  <si>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</si>
  <si>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</si>
  <si>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</si>
  <si>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</si>
  <si>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</si>
  <si>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</si>
  <si>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</si>
  <si>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</si>
  <si>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</si>
  <si>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</si>
  <si>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</si>
  <si>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</si>
  <si>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</si>
  <si>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</si>
  <si>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</si>
  <si>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</si>
  <si>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</si>
  <si>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</si>
  <si>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</si>
  <si>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</si>
  <si>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</si>
  <si>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</si>
  <si>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</si>
  <si>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</si>
  <si>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</si>
  <si>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</si>
  <si>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</si>
  <si>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</si>
  <si>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</si>
  <si>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</si>
  <si>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</si>
  <si>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</si>
  <si>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</si>
  <si>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</si>
  <si>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</si>
  <si>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</si>
  <si>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</si>
  <si>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УКУПНО ЈЕДИНИЦЕ ЛОКАЛНЕ САМОУПРАВЕ</t>
  </si>
  <si>
    <t>у хиљадама динара</t>
  </si>
  <si>
    <t>Укупно трансфери
од АП Војводине
(4+5+6)</t>
  </si>
  <si>
    <t>% НОМИНАЛНОГ РАСТА/ПАДА
УКУПНИХ ТРАНСФЕРА
(8) : (1)-100%</t>
  </si>
  <si>
    <t>ТРАНСФЕРИ
ГРАДОВА
У КОРИСТ
НИВОА
ОПШТИНА</t>
  </si>
  <si>
    <t>ТРАНСФЕРИ ОД АП ВОЈВОДИНЕ</t>
  </si>
  <si>
    <t>JLS</t>
  </si>
  <si>
    <t>ТРАНСФЕРНА СРЕДСТВА ОД ДРУГИХ НИВОА ВЛАСТИ У КОРИСТ БУЏЕТА ОПШТИНА И ГРАДОВА
АП ВОЈВОДИНЕ У ПЕРИОДУ ЈАНУАР - МАРТ 2011. И 2012. ГОДИНЕ</t>
  </si>
  <si>
    <t>УКУПНИ ТРАНСФЕРИ I-III 2011.</t>
  </si>
  <si>
    <t>I - III 2012.</t>
  </si>
  <si>
    <t>Ненаменски трансфер</t>
  </si>
  <si>
    <t>УКУПНИ ТРАНСФЕРИ
I - III 2012.
(2+3+7)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</si>
</sst>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Verdana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1"/>
      <name val="Arial"/>
      <family val="2"/>
    </font>
    <font>
      <b/>
      <u/>
      <sz val="10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2">
    <xf numFmtId="0" fontId="0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</cellStyleXfs>
  <cellXfs count="96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center"/>
    </xf>
    <xf numFmtId="0" fontId="1" fillId="0" borderId="0" xfId="1" applyFont="1" applyAlignment="1">
      <alignment wrapText="1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31" applyFont="1" applyFill="1" applyBorder="1" applyAlignment="1">
      <alignment horizontal="center"/>
    </xf>
    <xf numFmtId="0" fontId="1" fillId="0" borderId="8" xfId="1" applyFont="1" applyBorder="1" applyAlignment="1">
      <alignment horizontal="left"/>
    </xf>
    <xf numFmtId="3" fontId="1" fillId="0" borderId="9" xfId="1" applyNumberFormat="1" applyFont="1" applyBorder="1"/>
    <xf numFmtId="3" fontId="1" fillId="0" borderId="7" xfId="1" applyNumberFormat="1" applyFont="1" applyBorder="1"/>
    <xf numFmtId="3" fontId="1" fillId="0" borderId="8" xfId="1" applyNumberFormat="1" applyFont="1" applyBorder="1"/>
    <xf numFmtId="10" fontId="6" fillId="0" borderId="10" xfId="1" applyNumberFormat="1" applyFont="1" applyBorder="1"/>
    <xf numFmtId="0" fontId="5" fillId="0" borderId="11" xfId="31" applyFont="1" applyFill="1" applyBorder="1" applyAlignment="1">
      <alignment horizontal="center"/>
    </xf>
    <xf numFmtId="0" fontId="1" fillId="0" borderId="12" xfId="1" applyFont="1" applyBorder="1" applyAlignment="1">
      <alignment horizontal="left"/>
    </xf>
    <xf numFmtId="3" fontId="1" fillId="0" borderId="13" xfId="1" applyNumberFormat="1" applyFont="1" applyBorder="1"/>
    <xf numFmtId="3" fontId="1" fillId="0" borderId="11" xfId="1" applyNumberFormat="1" applyFont="1" applyBorder="1"/>
    <xf numFmtId="3" fontId="1" fillId="0" borderId="12" xfId="1" applyNumberFormat="1" applyFont="1" applyBorder="1"/>
    <xf numFmtId="10" fontId="6" fillId="0" borderId="14" xfId="1" applyNumberFormat="1" applyFont="1" applyBorder="1"/>
    <xf numFmtId="0" fontId="1" fillId="0" borderId="12" xfId="1" applyFont="1" applyBorder="1" applyAlignment="1"/>
    <xf numFmtId="3" fontId="1" fillId="0" borderId="11" xfId="1" quotePrefix="1" applyNumberFormat="1" applyFont="1" applyBorder="1"/>
    <xf numFmtId="10" fontId="6" fillId="0" borderId="14" xfId="1" applyNumberFormat="1" applyFont="1" applyFill="1" applyBorder="1"/>
    <xf numFmtId="0" fontId="1" fillId="0" borderId="8" xfId="1" applyFont="1" applyBorder="1" applyAlignment="1"/>
    <xf numFmtId="3" fontId="1" fillId="0" borderId="15" xfId="1" applyNumberFormat="1" applyFont="1" applyBorder="1"/>
    <xf numFmtId="10" fontId="6" fillId="0" borderId="16" xfId="1" applyNumberFormat="1" applyFont="1" applyBorder="1"/>
    <xf numFmtId="0" fontId="2" fillId="0" borderId="0" xfId="1" applyFont="1"/>
    <xf numFmtId="10" fontId="6" fillId="0" borderId="17" xfId="1" applyNumberFormat="1" applyFont="1" applyBorder="1"/>
    <xf numFmtId="0" fontId="1" fillId="0" borderId="18" xfId="1" applyFont="1" applyBorder="1" applyAlignment="1"/>
    <xf numFmtId="0" fontId="2" fillId="0" borderId="2" xfId="1" applyFont="1" applyBorder="1" applyAlignment="1">
      <alignment horizontal="center"/>
    </xf>
    <xf numFmtId="0" fontId="2" fillId="0" borderId="6" xfId="1" applyFont="1" applyBorder="1" applyAlignment="1"/>
    <xf numFmtId="3" fontId="2" fillId="0" borderId="5" xfId="1" applyNumberFormat="1" applyFont="1" applyBorder="1"/>
    <xf numFmtId="3" fontId="2" fillId="0" borderId="2" xfId="1" applyNumberFormat="1" applyFont="1" applyFill="1" applyBorder="1"/>
    <xf numFmtId="3" fontId="2" fillId="0" borderId="2" xfId="1" applyNumberFormat="1" applyFont="1" applyBorder="1"/>
    <xf numFmtId="3" fontId="2" fillId="0" borderId="19" xfId="1" applyNumberFormat="1" applyFont="1" applyBorder="1"/>
    <xf numFmtId="10" fontId="4" fillId="0" borderId="4" xfId="1" applyNumberFormat="1" applyFont="1" applyBorder="1"/>
    <xf numFmtId="0" fontId="1" fillId="0" borderId="2" xfId="1" applyFont="1" applyBorder="1" applyAlignment="1">
      <alignment horizontal="center"/>
    </xf>
    <xf numFmtId="0" fontId="1" fillId="0" borderId="20" xfId="1" applyFont="1" applyBorder="1" applyAlignment="1">
      <alignment horizontal="left"/>
    </xf>
    <xf numFmtId="3" fontId="1" fillId="0" borderId="5" xfId="1" applyNumberFormat="1" applyFont="1" applyBorder="1"/>
    <xf numFmtId="3" fontId="1" fillId="0" borderId="2" xfId="1" applyNumberFormat="1" applyFont="1" applyBorder="1"/>
    <xf numFmtId="3" fontId="1" fillId="0" borderId="19" xfId="1" applyNumberFormat="1" applyFont="1" applyBorder="1"/>
    <xf numFmtId="10" fontId="6" fillId="0" borderId="4" xfId="1" applyNumberFormat="1" applyFont="1" applyBorder="1"/>
    <xf numFmtId="0" fontId="2" fillId="0" borderId="3" xfId="1" applyFont="1" applyBorder="1" applyAlignment="1">
      <alignment horizontal="left"/>
    </xf>
    <xf numFmtId="3" fontId="2" fillId="0" borderId="5" xfId="1" applyNumberFormat="1" applyFont="1" applyFill="1" applyBorder="1"/>
    <xf numFmtId="0" fontId="2" fillId="0" borderId="3" xfId="1" applyFont="1" applyBorder="1" applyAlignment="1">
      <alignment wrapText="1"/>
    </xf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2" fontId="1" fillId="0" borderId="0" xfId="1" applyNumberFormat="1" applyFont="1"/>
    <xf numFmtId="0" fontId="5" fillId="0" borderId="21" xfId="31" applyFont="1" applyFill="1" applyBorder="1" applyAlignment="1">
      <alignment horizontal="center"/>
    </xf>
    <xf numFmtId="3" fontId="1" fillId="0" borderId="22" xfId="1" applyNumberFormat="1" applyFont="1" applyBorder="1"/>
    <xf numFmtId="3" fontId="1" fillId="0" borderId="21" xfId="1" applyNumberFormat="1" applyFont="1" applyBorder="1"/>
    <xf numFmtId="3" fontId="1" fillId="0" borderId="23" xfId="1" applyNumberFormat="1" applyFont="1" applyBorder="1"/>
    <xf numFmtId="10" fontId="6" fillId="0" borderId="24" xfId="1" applyNumberFormat="1" applyFont="1" applyBorder="1"/>
    <xf numFmtId="0" fontId="1" fillId="0" borderId="0" xfId="1" applyFont="1" applyBorder="1"/>
    <xf numFmtId="0" fontId="2" fillId="0" borderId="0" xfId="1" applyFont="1" applyBorder="1"/>
    <xf numFmtId="0" fontId="3" fillId="0" borderId="2" xfId="31" applyFont="1" applyFill="1" applyBorder="1" applyAlignment="1">
      <alignment horizontal="center"/>
    </xf>
    <xf numFmtId="10" fontId="4" fillId="0" borderId="25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3" fontId="1" fillId="0" borderId="27" xfId="1" applyNumberFormat="1" applyFont="1" applyBorder="1"/>
    <xf numFmtId="3" fontId="1" fillId="0" borderId="28" xfId="1" applyNumberFormat="1" applyFont="1" applyBorder="1"/>
    <xf numFmtId="3" fontId="0" fillId="0" borderId="0" xfId="0" applyNumberFormat="1"/>
    <xf numFmtId="3" fontId="10" fillId="0" borderId="0" xfId="0" applyNumberFormat="1" applyFont="1" applyAlignment="1">
      <alignment horizontal="center" vertical="center"/>
    </xf>
    <xf numFmtId="3" fontId="1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/>
    </xf>
    <xf numFmtId="0" fontId="3" fillId="0" borderId="31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9" fillId="0" borderId="37" xfId="1" applyFont="1" applyBorder="1" applyAlignment="1">
      <alignment horizontal="center"/>
    </xf>
    <xf numFmtId="0" fontId="9" fillId="0" borderId="38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2" fontId="3" fillId="0" borderId="40" xfId="1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 vertical="center" wrapText="1"/>
    </xf>
    <xf numFmtId="2" fontId="3" fillId="0" borderId="41" xfId="1" applyNumberFormat="1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1" fillId="0" borderId="42" xfId="1" applyBorder="1"/>
    <xf numFmtId="0" fontId="1" fillId="0" borderId="43" xfId="1" applyBorder="1"/>
    <xf numFmtId="0" fontId="2" fillId="0" borderId="44" xfId="1" applyFont="1" applyBorder="1" applyAlignment="1">
      <alignment horizontal="center" wrapText="1"/>
    </xf>
    <xf numFmtId="0" fontId="2" fillId="0" borderId="45" xfId="1" applyFont="1" applyBorder="1" applyAlignment="1">
      <alignment horizontal="center" wrapText="1"/>
    </xf>
    <xf numFmtId="0" fontId="3" fillId="0" borderId="44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</cellXfs>
  <cellStyles count="32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2 6" xfId="6"/>
    <cellStyle name="Normal 2 7" xfId="7"/>
    <cellStyle name="Normal 2 8" xfId="8"/>
    <cellStyle name="Normal 2 9" xfId="9"/>
    <cellStyle name="Normal 3" xfId="10"/>
    <cellStyle name="Normal 3 2" xfId="11"/>
    <cellStyle name="Normal 3 3" xfId="12"/>
    <cellStyle name="Normal 3 4" xfId="13"/>
    <cellStyle name="Normal 3 5" xfId="14"/>
    <cellStyle name="Normal 3 6" xfId="15"/>
    <cellStyle name="Normal 3 7" xfId="16"/>
    <cellStyle name="Normal 3 8" xfId="17"/>
    <cellStyle name="Normal 3 9" xfId="18"/>
    <cellStyle name="Normal 4" xfId="19"/>
    <cellStyle name="Normal 5" xfId="20"/>
    <cellStyle name="Normal 6" xfId="21"/>
    <cellStyle name="Normal 6 2" xfId="22"/>
    <cellStyle name="Normal 6 3" xfId="23"/>
    <cellStyle name="Normal 6 4" xfId="24"/>
    <cellStyle name="Normal 6 5" xfId="25"/>
    <cellStyle name="Normal 7" xfId="26"/>
    <cellStyle name="Normal 7 2" xfId="27"/>
    <cellStyle name="Normal 7 3" xfId="28"/>
    <cellStyle name="Normal 7 4" xfId="29"/>
    <cellStyle name="Normal 8 2" xfId="30"/>
    <cellStyle name="Normal_Sheet1 2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7"/>
  <sheetViews>
    <sheetView tabSelected="1" workbookViewId="0">
      <pane xSplit="2" ySplit="7" topLeftCell="C8" activePane="bottomRight" state="frozen"/>
      <selection activeCell="G34" sqref="G34"/>
      <selection pane="topRight" activeCell="G34" sqref="G34"/>
      <selection pane="bottomLeft" activeCell="G34" sqref="G34"/>
      <selection pane="bottomRight" sqref="A1:K1"/>
    </sheetView>
  </sheetViews>
  <sheetFormatPr defaultRowHeight="12.75" x14ac:dyDescent="0.2"/>
  <cols>
    <col min="1" max="1" width="3.5" style="47" bestFit="1" customWidth="1"/>
    <col min="2" max="2" width="17.75" style="1" customWidth="1"/>
    <col min="3" max="4" width="11.125" style="1" customWidth="1"/>
    <col min="5" max="5" width="10" style="1" bestFit="1" customWidth="1"/>
    <col min="6" max="10" width="11.125" style="1" customWidth="1"/>
    <col min="11" max="11" width="11.125" style="49" customWidth="1"/>
    <col min="12" max="16384" width="9" style="1"/>
  </cols>
  <sheetData>
    <row r="1" spans="1:14" ht="31.5" customHeight="1" x14ac:dyDescent="0.2">
      <c r="A1" s="66" t="s">
        <v>61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4" ht="13.5" thickBot="1" x14ac:dyDescent="0.25">
      <c r="A2" s="67" t="s">
        <v>0</v>
      </c>
      <c r="B2" s="67"/>
      <c r="C2" s="2"/>
      <c r="D2" s="2"/>
      <c r="E2" s="2"/>
      <c r="F2" s="2"/>
      <c r="G2" s="2"/>
      <c r="H2" s="2"/>
      <c r="I2" s="68" t="s">
        <v>55</v>
      </c>
      <c r="J2" s="68"/>
      <c r="K2" s="68"/>
    </row>
    <row r="3" spans="1:14" ht="15.75" customHeight="1" thickTop="1" x14ac:dyDescent="0.25">
      <c r="A3" s="69"/>
      <c r="B3" s="72"/>
      <c r="C3" s="75" t="s">
        <v>62</v>
      </c>
      <c r="D3" s="78" t="s">
        <v>63</v>
      </c>
      <c r="E3" s="79"/>
      <c r="F3" s="79"/>
      <c r="G3" s="79"/>
      <c r="H3" s="79"/>
      <c r="I3" s="79"/>
      <c r="J3" s="80"/>
      <c r="K3" s="81" t="s">
        <v>57</v>
      </c>
    </row>
    <row r="4" spans="1:14" s="3" customFormat="1" ht="12.75" customHeight="1" x14ac:dyDescent="0.2">
      <c r="A4" s="70"/>
      <c r="B4" s="73"/>
      <c r="C4" s="76"/>
      <c r="D4" s="84" t="s">
        <v>1</v>
      </c>
      <c r="E4" s="95" t="s">
        <v>58</v>
      </c>
      <c r="F4" s="87" t="s">
        <v>59</v>
      </c>
      <c r="G4" s="87"/>
      <c r="H4" s="87"/>
      <c r="I4" s="88"/>
      <c r="J4" s="89" t="s">
        <v>65</v>
      </c>
      <c r="K4" s="82"/>
    </row>
    <row r="5" spans="1:14" s="3" customFormat="1" ht="12.75" customHeight="1" x14ac:dyDescent="0.2">
      <c r="A5" s="70"/>
      <c r="B5" s="73"/>
      <c r="C5" s="76"/>
      <c r="D5" s="85"/>
      <c r="E5" s="70"/>
      <c r="F5" s="92" t="s">
        <v>64</v>
      </c>
      <c r="G5" s="92" t="s">
        <v>2</v>
      </c>
      <c r="H5" s="94" t="s">
        <v>3</v>
      </c>
      <c r="I5" s="95" t="s">
        <v>56</v>
      </c>
      <c r="J5" s="90"/>
      <c r="K5" s="82"/>
    </row>
    <row r="6" spans="1:14" s="4" customFormat="1" ht="54" customHeight="1" thickBot="1" x14ac:dyDescent="0.25">
      <c r="A6" s="71"/>
      <c r="B6" s="74"/>
      <c r="C6" s="77"/>
      <c r="D6" s="86"/>
      <c r="E6" s="71"/>
      <c r="F6" s="93"/>
      <c r="G6" s="93"/>
      <c r="H6" s="74"/>
      <c r="I6" s="71"/>
      <c r="J6" s="91"/>
      <c r="K6" s="83"/>
    </row>
    <row r="7" spans="1:14" s="59" customFormat="1" ht="13.5" thickTop="1" thickBot="1" x14ac:dyDescent="0.25">
      <c r="A7" s="5"/>
      <c r="B7" s="6"/>
      <c r="C7" s="7">
        <v>1</v>
      </c>
      <c r="D7" s="8">
        <v>2</v>
      </c>
      <c r="E7" s="60">
        <v>3</v>
      </c>
      <c r="F7" s="5">
        <v>4</v>
      </c>
      <c r="G7" s="6">
        <v>5</v>
      </c>
      <c r="H7" s="5">
        <v>6</v>
      </c>
      <c r="I7" s="5">
        <v>7</v>
      </c>
      <c r="J7" s="9">
        <v>8</v>
      </c>
      <c r="K7" s="7">
        <v>9</v>
      </c>
    </row>
    <row r="8" spans="1:14" ht="12.75" customHeight="1" thickTop="1" x14ac:dyDescent="0.2">
      <c r="A8" s="10">
        <v>1</v>
      </c>
      <c r="B8" s="11" t="s">
        <v>4</v>
      </c>
      <c r="C8" s="12">
        <v>16832</v>
      </c>
      <c r="D8" s="12">
        <v>0</v>
      </c>
      <c r="E8" s="61">
        <v>0</v>
      </c>
      <c r="F8" s="13">
        <v>22154</v>
      </c>
      <c r="G8" s="14">
        <v>4964</v>
      </c>
      <c r="H8" s="13">
        <v>0</v>
      </c>
      <c r="I8" s="13">
        <f>F8+G8+H8</f>
        <v>27118</v>
      </c>
      <c r="J8" s="14">
        <f>D8+E8+I8</f>
        <v>27118</v>
      </c>
      <c r="K8" s="15">
        <f t="shared" ref="K8:K39" si="0">(J8/C8)-100%</f>
        <v>0.61109999999999998</v>
      </c>
      <c r="N8" s="65"/>
    </row>
    <row r="9" spans="1:14" ht="12.75" customHeight="1" x14ac:dyDescent="0.2">
      <c r="A9" s="16">
        <v>2</v>
      </c>
      <c r="B9" s="17" t="s">
        <v>5</v>
      </c>
      <c r="C9" s="18">
        <v>28401</v>
      </c>
      <c r="D9" s="12">
        <v>0</v>
      </c>
      <c r="E9" s="62">
        <v>0</v>
      </c>
      <c r="F9" s="19">
        <v>42616</v>
      </c>
      <c r="G9" s="20">
        <v>3906</v>
      </c>
      <c r="H9" s="19">
        <v>0</v>
      </c>
      <c r="I9" s="19">
        <f t="shared" ref="I9:I46" si="1">F9+G9+H9</f>
        <v>46522</v>
      </c>
      <c r="J9" s="20">
        <f t="shared" ref="J9:J46" si="2">D9+E9+I9</f>
        <v>46522</v>
      </c>
      <c r="K9" s="21">
        <f t="shared" si="0"/>
        <v>0.63800000000000001</v>
      </c>
      <c r="N9" s="65"/>
    </row>
    <row r="10" spans="1:14" ht="12.75" customHeight="1" x14ac:dyDescent="0.2">
      <c r="A10" s="16">
        <v>3</v>
      </c>
      <c r="B10" s="22" t="s">
        <v>6</v>
      </c>
      <c r="C10" s="18">
        <v>37721</v>
      </c>
      <c r="D10" s="18">
        <v>0</v>
      </c>
      <c r="E10" s="62">
        <v>0</v>
      </c>
      <c r="F10" s="19">
        <v>42664</v>
      </c>
      <c r="G10" s="20">
        <v>3484</v>
      </c>
      <c r="H10" s="19">
        <v>3897</v>
      </c>
      <c r="I10" s="19">
        <f t="shared" si="1"/>
        <v>50045</v>
      </c>
      <c r="J10" s="20">
        <f t="shared" si="2"/>
        <v>50045</v>
      </c>
      <c r="K10" s="21">
        <f t="shared" si="0"/>
        <v>0.32669999999999999</v>
      </c>
      <c r="N10" s="65"/>
    </row>
    <row r="11" spans="1:14" ht="12.75" customHeight="1" x14ac:dyDescent="0.2">
      <c r="A11" s="10">
        <v>4</v>
      </c>
      <c r="B11" s="11" t="s">
        <v>7</v>
      </c>
      <c r="C11" s="18">
        <v>24455</v>
      </c>
      <c r="D11" s="18">
        <v>0</v>
      </c>
      <c r="E11" s="62">
        <v>0</v>
      </c>
      <c r="F11" s="19">
        <v>26684</v>
      </c>
      <c r="G11" s="20">
        <v>1959</v>
      </c>
      <c r="H11" s="19">
        <v>0</v>
      </c>
      <c r="I11" s="19">
        <f t="shared" si="1"/>
        <v>28643</v>
      </c>
      <c r="J11" s="20">
        <f t="shared" si="2"/>
        <v>28643</v>
      </c>
      <c r="K11" s="21">
        <f t="shared" si="0"/>
        <v>0.17130000000000001</v>
      </c>
      <c r="N11" s="65"/>
    </row>
    <row r="12" spans="1:14" ht="12.75" customHeight="1" x14ac:dyDescent="0.2">
      <c r="A12" s="16">
        <v>5</v>
      </c>
      <c r="B12" s="17" t="s">
        <v>8</v>
      </c>
      <c r="C12" s="18">
        <v>52861</v>
      </c>
      <c r="D12" s="18">
        <v>0</v>
      </c>
      <c r="E12" s="62">
        <v>0</v>
      </c>
      <c r="F12" s="19">
        <v>55734</v>
      </c>
      <c r="G12" s="20">
        <v>1704</v>
      </c>
      <c r="H12" s="19">
        <v>1000</v>
      </c>
      <c r="I12" s="19">
        <f t="shared" si="1"/>
        <v>58438</v>
      </c>
      <c r="J12" s="20">
        <f t="shared" si="2"/>
        <v>58438</v>
      </c>
      <c r="K12" s="21">
        <f t="shared" si="0"/>
        <v>0.1055</v>
      </c>
      <c r="N12" s="65"/>
    </row>
    <row r="13" spans="1:14" ht="12.75" customHeight="1" x14ac:dyDescent="0.2">
      <c r="A13" s="16">
        <v>6</v>
      </c>
      <c r="B13" s="22" t="s">
        <v>9</v>
      </c>
      <c r="C13" s="18">
        <v>30585</v>
      </c>
      <c r="D13" s="18">
        <v>0</v>
      </c>
      <c r="E13" s="62">
        <v>0</v>
      </c>
      <c r="F13" s="19">
        <v>35979</v>
      </c>
      <c r="G13" s="20">
        <v>2562</v>
      </c>
      <c r="H13" s="19">
        <v>0</v>
      </c>
      <c r="I13" s="19">
        <f t="shared" si="1"/>
        <v>38541</v>
      </c>
      <c r="J13" s="20">
        <f t="shared" si="2"/>
        <v>38541</v>
      </c>
      <c r="K13" s="21">
        <f t="shared" si="0"/>
        <v>0.2601</v>
      </c>
      <c r="N13" s="65"/>
    </row>
    <row r="14" spans="1:14" ht="12.75" customHeight="1" x14ac:dyDescent="0.2">
      <c r="A14" s="10">
        <v>7</v>
      </c>
      <c r="B14" s="11" t="s">
        <v>10</v>
      </c>
      <c r="C14" s="18">
        <v>18085</v>
      </c>
      <c r="D14" s="18">
        <v>0</v>
      </c>
      <c r="E14" s="62">
        <v>0</v>
      </c>
      <c r="F14" s="19">
        <v>26645</v>
      </c>
      <c r="G14" s="20">
        <v>2912</v>
      </c>
      <c r="H14" s="19">
        <v>1960</v>
      </c>
      <c r="I14" s="19">
        <f t="shared" si="1"/>
        <v>31517</v>
      </c>
      <c r="J14" s="20">
        <f t="shared" si="2"/>
        <v>31517</v>
      </c>
      <c r="K14" s="21">
        <f t="shared" si="0"/>
        <v>0.74270000000000003</v>
      </c>
      <c r="N14" s="65"/>
    </row>
    <row r="15" spans="1:14" ht="12.75" customHeight="1" x14ac:dyDescent="0.2">
      <c r="A15" s="16">
        <v>8</v>
      </c>
      <c r="B15" s="17" t="s">
        <v>11</v>
      </c>
      <c r="C15" s="18">
        <v>28780</v>
      </c>
      <c r="D15" s="18">
        <v>0</v>
      </c>
      <c r="E15" s="62">
        <v>0</v>
      </c>
      <c r="F15" s="19">
        <v>45386</v>
      </c>
      <c r="G15" s="20">
        <v>2360</v>
      </c>
      <c r="H15" s="19">
        <v>0</v>
      </c>
      <c r="I15" s="23">
        <f t="shared" si="1"/>
        <v>47746</v>
      </c>
      <c r="J15" s="20">
        <f t="shared" si="2"/>
        <v>47746</v>
      </c>
      <c r="K15" s="21">
        <f t="shared" si="0"/>
        <v>0.65900000000000003</v>
      </c>
      <c r="N15" s="65"/>
    </row>
    <row r="16" spans="1:14" ht="12.75" customHeight="1" x14ac:dyDescent="0.2">
      <c r="A16" s="16">
        <v>9</v>
      </c>
      <c r="B16" s="22" t="s">
        <v>12</v>
      </c>
      <c r="C16" s="18">
        <v>11417</v>
      </c>
      <c r="D16" s="18">
        <v>0</v>
      </c>
      <c r="E16" s="62">
        <v>0</v>
      </c>
      <c r="F16" s="19">
        <v>11192</v>
      </c>
      <c r="G16" s="20">
        <v>2777</v>
      </c>
      <c r="H16" s="19">
        <v>3903</v>
      </c>
      <c r="I16" s="19">
        <f t="shared" si="1"/>
        <v>17872</v>
      </c>
      <c r="J16" s="20">
        <f t="shared" si="2"/>
        <v>17872</v>
      </c>
      <c r="K16" s="21">
        <f t="shared" si="0"/>
        <v>0.56540000000000001</v>
      </c>
      <c r="N16" s="65"/>
    </row>
    <row r="17" spans="1:14" ht="12.75" customHeight="1" x14ac:dyDescent="0.2">
      <c r="A17" s="10">
        <v>10</v>
      </c>
      <c r="B17" s="11" t="s">
        <v>13</v>
      </c>
      <c r="C17" s="18">
        <v>40424</v>
      </c>
      <c r="D17" s="18">
        <v>356</v>
      </c>
      <c r="E17" s="62">
        <v>0</v>
      </c>
      <c r="F17" s="19">
        <v>43220</v>
      </c>
      <c r="G17" s="20">
        <v>3671</v>
      </c>
      <c r="H17" s="19">
        <v>350</v>
      </c>
      <c r="I17" s="19">
        <f t="shared" si="1"/>
        <v>47241</v>
      </c>
      <c r="J17" s="20">
        <f t="shared" si="2"/>
        <v>47597</v>
      </c>
      <c r="K17" s="21">
        <f t="shared" si="0"/>
        <v>0.1774</v>
      </c>
      <c r="N17" s="65"/>
    </row>
    <row r="18" spans="1:14" ht="12.75" customHeight="1" x14ac:dyDescent="0.2">
      <c r="A18" s="16">
        <v>11</v>
      </c>
      <c r="B18" s="17" t="s">
        <v>14</v>
      </c>
      <c r="C18" s="18">
        <v>43502</v>
      </c>
      <c r="D18" s="18">
        <v>0</v>
      </c>
      <c r="E18" s="62">
        <v>0</v>
      </c>
      <c r="F18" s="19">
        <v>45554</v>
      </c>
      <c r="G18" s="20">
        <v>8764</v>
      </c>
      <c r="H18" s="19">
        <v>0</v>
      </c>
      <c r="I18" s="19">
        <f t="shared" si="1"/>
        <v>54318</v>
      </c>
      <c r="J18" s="20">
        <f t="shared" si="2"/>
        <v>54318</v>
      </c>
      <c r="K18" s="21">
        <f t="shared" si="0"/>
        <v>0.24859999999999999</v>
      </c>
      <c r="N18" s="65"/>
    </row>
    <row r="19" spans="1:14" ht="12.75" customHeight="1" x14ac:dyDescent="0.2">
      <c r="A19" s="16">
        <v>12</v>
      </c>
      <c r="B19" s="22" t="s">
        <v>15</v>
      </c>
      <c r="C19" s="18">
        <v>44402</v>
      </c>
      <c r="D19" s="18">
        <v>0</v>
      </c>
      <c r="E19" s="62">
        <v>0</v>
      </c>
      <c r="F19" s="19">
        <v>34836</v>
      </c>
      <c r="G19" s="20">
        <v>5766</v>
      </c>
      <c r="H19" s="19">
        <v>0</v>
      </c>
      <c r="I19" s="19">
        <f t="shared" si="1"/>
        <v>40602</v>
      </c>
      <c r="J19" s="20">
        <f t="shared" si="2"/>
        <v>40602</v>
      </c>
      <c r="K19" s="21">
        <f t="shared" si="0"/>
        <v>-8.5599999999999996E-2</v>
      </c>
      <c r="N19" s="65"/>
    </row>
    <row r="20" spans="1:14" ht="12.75" customHeight="1" x14ac:dyDescent="0.2">
      <c r="A20" s="10">
        <v>13</v>
      </c>
      <c r="B20" s="11" t="s">
        <v>16</v>
      </c>
      <c r="C20" s="18">
        <v>29457</v>
      </c>
      <c r="D20" s="18">
        <v>0</v>
      </c>
      <c r="E20" s="62">
        <v>0</v>
      </c>
      <c r="F20" s="19">
        <v>43728</v>
      </c>
      <c r="G20" s="20">
        <v>3566</v>
      </c>
      <c r="H20" s="19">
        <v>1000</v>
      </c>
      <c r="I20" s="19">
        <f t="shared" si="1"/>
        <v>48294</v>
      </c>
      <c r="J20" s="20">
        <f t="shared" si="2"/>
        <v>48294</v>
      </c>
      <c r="K20" s="21">
        <f t="shared" si="0"/>
        <v>0.63949999999999996</v>
      </c>
      <c r="N20" s="65"/>
    </row>
    <row r="21" spans="1:14" ht="12.75" customHeight="1" x14ac:dyDescent="0.2">
      <c r="A21" s="16">
        <v>14</v>
      </c>
      <c r="B21" s="17" t="s">
        <v>17</v>
      </c>
      <c r="C21" s="18">
        <v>27558</v>
      </c>
      <c r="D21" s="18">
        <v>20</v>
      </c>
      <c r="E21" s="62">
        <v>0</v>
      </c>
      <c r="F21" s="19">
        <v>48861</v>
      </c>
      <c r="G21" s="20">
        <v>10833</v>
      </c>
      <c r="H21" s="19">
        <v>1000</v>
      </c>
      <c r="I21" s="19">
        <f t="shared" si="1"/>
        <v>60694</v>
      </c>
      <c r="J21" s="20">
        <f t="shared" si="2"/>
        <v>60714</v>
      </c>
      <c r="K21" s="21">
        <f t="shared" si="0"/>
        <v>1.2031000000000001</v>
      </c>
      <c r="N21" s="65"/>
    </row>
    <row r="22" spans="1:14" ht="12.75" customHeight="1" x14ac:dyDescent="0.2">
      <c r="A22" s="16">
        <v>15</v>
      </c>
      <c r="B22" s="17" t="s">
        <v>18</v>
      </c>
      <c r="C22" s="18">
        <v>169034</v>
      </c>
      <c r="D22" s="18">
        <v>0</v>
      </c>
      <c r="E22" s="62">
        <v>0</v>
      </c>
      <c r="F22" s="19">
        <v>36900</v>
      </c>
      <c r="G22" s="20">
        <v>6939</v>
      </c>
      <c r="H22" s="19">
        <v>103727</v>
      </c>
      <c r="I22" s="19">
        <f t="shared" si="1"/>
        <v>147566</v>
      </c>
      <c r="J22" s="20">
        <f t="shared" si="2"/>
        <v>147566</v>
      </c>
      <c r="K22" s="21">
        <f t="shared" si="0"/>
        <v>-0.127</v>
      </c>
      <c r="N22" s="65"/>
    </row>
    <row r="23" spans="1:14" ht="12.75" customHeight="1" x14ac:dyDescent="0.2">
      <c r="A23" s="10">
        <v>16</v>
      </c>
      <c r="B23" s="11" t="s">
        <v>19</v>
      </c>
      <c r="C23" s="18">
        <v>12164</v>
      </c>
      <c r="D23" s="18">
        <v>45000</v>
      </c>
      <c r="E23" s="62">
        <v>0</v>
      </c>
      <c r="F23" s="19">
        <v>23316</v>
      </c>
      <c r="G23" s="20">
        <v>2432</v>
      </c>
      <c r="H23" s="19">
        <v>700</v>
      </c>
      <c r="I23" s="19">
        <f t="shared" si="1"/>
        <v>26448</v>
      </c>
      <c r="J23" s="20">
        <f t="shared" si="2"/>
        <v>71448</v>
      </c>
      <c r="K23" s="21">
        <f t="shared" si="0"/>
        <v>4.8737000000000004</v>
      </c>
      <c r="N23" s="65"/>
    </row>
    <row r="24" spans="1:14" ht="12.75" customHeight="1" x14ac:dyDescent="0.2">
      <c r="A24" s="16">
        <v>17</v>
      </c>
      <c r="B24" s="22" t="s">
        <v>20</v>
      </c>
      <c r="C24" s="18">
        <v>20434</v>
      </c>
      <c r="D24" s="18">
        <v>0</v>
      </c>
      <c r="E24" s="62">
        <v>0</v>
      </c>
      <c r="F24" s="19">
        <v>17563</v>
      </c>
      <c r="G24" s="20">
        <v>3006</v>
      </c>
      <c r="H24" s="19">
        <v>0</v>
      </c>
      <c r="I24" s="19">
        <f t="shared" si="1"/>
        <v>20569</v>
      </c>
      <c r="J24" s="20">
        <f t="shared" si="2"/>
        <v>20569</v>
      </c>
      <c r="K24" s="24">
        <f t="shared" si="0"/>
        <v>6.6E-3</v>
      </c>
      <c r="N24" s="65"/>
    </row>
    <row r="25" spans="1:14" ht="12.75" customHeight="1" x14ac:dyDescent="0.2">
      <c r="A25" s="16">
        <v>18</v>
      </c>
      <c r="B25" s="17" t="s">
        <v>21</v>
      </c>
      <c r="C25" s="18">
        <v>54703</v>
      </c>
      <c r="D25" s="18">
        <v>0</v>
      </c>
      <c r="E25" s="62">
        <v>0</v>
      </c>
      <c r="F25" s="19">
        <v>55046</v>
      </c>
      <c r="G25" s="20">
        <v>5615</v>
      </c>
      <c r="H25" s="19">
        <v>1000</v>
      </c>
      <c r="I25" s="19">
        <f t="shared" si="1"/>
        <v>61661</v>
      </c>
      <c r="J25" s="20">
        <f t="shared" si="2"/>
        <v>61661</v>
      </c>
      <c r="K25" s="21">
        <f t="shared" si="0"/>
        <v>0.12720000000000001</v>
      </c>
      <c r="N25" s="65"/>
    </row>
    <row r="26" spans="1:14" ht="12.75" customHeight="1" x14ac:dyDescent="0.2">
      <c r="A26" s="10">
        <v>19</v>
      </c>
      <c r="B26" s="11" t="s">
        <v>22</v>
      </c>
      <c r="C26" s="18">
        <v>34769</v>
      </c>
      <c r="D26" s="18">
        <v>0</v>
      </c>
      <c r="E26" s="62">
        <v>0</v>
      </c>
      <c r="F26" s="19">
        <v>52355</v>
      </c>
      <c r="G26" s="20">
        <v>2665</v>
      </c>
      <c r="H26" s="19">
        <v>0</v>
      </c>
      <c r="I26" s="19">
        <f t="shared" si="1"/>
        <v>55020</v>
      </c>
      <c r="J26" s="20">
        <f t="shared" si="2"/>
        <v>55020</v>
      </c>
      <c r="K26" s="21">
        <f t="shared" si="0"/>
        <v>0.58240000000000003</v>
      </c>
      <c r="N26" s="65"/>
    </row>
    <row r="27" spans="1:14" ht="12.75" customHeight="1" x14ac:dyDescent="0.2">
      <c r="A27" s="16">
        <v>20</v>
      </c>
      <c r="B27" s="22" t="s">
        <v>23</v>
      </c>
      <c r="C27" s="18">
        <v>34729</v>
      </c>
      <c r="D27" s="18">
        <v>104</v>
      </c>
      <c r="E27" s="62">
        <v>0</v>
      </c>
      <c r="F27" s="19">
        <v>50806</v>
      </c>
      <c r="G27" s="20">
        <v>3857</v>
      </c>
      <c r="H27" s="19">
        <v>0</v>
      </c>
      <c r="I27" s="19">
        <f t="shared" si="1"/>
        <v>54663</v>
      </c>
      <c r="J27" s="20">
        <f t="shared" si="2"/>
        <v>54767</v>
      </c>
      <c r="K27" s="21">
        <f t="shared" si="0"/>
        <v>0.57699999999999996</v>
      </c>
      <c r="N27" s="65"/>
    </row>
    <row r="28" spans="1:14" ht="12.75" customHeight="1" x14ac:dyDescent="0.2">
      <c r="A28" s="16">
        <v>21</v>
      </c>
      <c r="B28" s="17" t="s">
        <v>24</v>
      </c>
      <c r="C28" s="18">
        <v>44722</v>
      </c>
      <c r="D28" s="18">
        <v>23</v>
      </c>
      <c r="E28" s="62">
        <v>0</v>
      </c>
      <c r="F28" s="19">
        <v>48070</v>
      </c>
      <c r="G28" s="20">
        <v>6831</v>
      </c>
      <c r="H28" s="19">
        <v>5000</v>
      </c>
      <c r="I28" s="19">
        <f t="shared" si="1"/>
        <v>59901</v>
      </c>
      <c r="J28" s="20">
        <f t="shared" si="2"/>
        <v>59924</v>
      </c>
      <c r="K28" s="21">
        <f t="shared" si="0"/>
        <v>0.33989999999999998</v>
      </c>
      <c r="N28" s="65"/>
    </row>
    <row r="29" spans="1:14" ht="12.75" customHeight="1" x14ac:dyDescent="0.2">
      <c r="A29" s="10">
        <v>22</v>
      </c>
      <c r="B29" s="11" t="s">
        <v>25</v>
      </c>
      <c r="C29" s="18">
        <v>12784</v>
      </c>
      <c r="D29" s="18">
        <v>941</v>
      </c>
      <c r="E29" s="62">
        <v>0</v>
      </c>
      <c r="F29" s="19">
        <v>22450</v>
      </c>
      <c r="G29" s="20">
        <v>1478</v>
      </c>
      <c r="H29" s="19">
        <v>0</v>
      </c>
      <c r="I29" s="19">
        <f t="shared" si="1"/>
        <v>23928</v>
      </c>
      <c r="J29" s="20">
        <f t="shared" si="2"/>
        <v>24869</v>
      </c>
      <c r="K29" s="21">
        <f t="shared" si="0"/>
        <v>0.94530000000000003</v>
      </c>
      <c r="N29" s="65"/>
    </row>
    <row r="30" spans="1:14" ht="12.75" customHeight="1" x14ac:dyDescent="0.2">
      <c r="A30" s="16">
        <v>23</v>
      </c>
      <c r="B30" s="22" t="s">
        <v>26</v>
      </c>
      <c r="C30" s="18">
        <v>19306</v>
      </c>
      <c r="D30" s="18">
        <v>403</v>
      </c>
      <c r="E30" s="62">
        <v>0</v>
      </c>
      <c r="F30" s="19">
        <v>28308</v>
      </c>
      <c r="G30" s="20">
        <v>5630</v>
      </c>
      <c r="H30" s="19">
        <v>1000</v>
      </c>
      <c r="I30" s="19">
        <f t="shared" si="1"/>
        <v>34938</v>
      </c>
      <c r="J30" s="20">
        <f t="shared" si="2"/>
        <v>35341</v>
      </c>
      <c r="K30" s="21">
        <f t="shared" si="0"/>
        <v>0.8306</v>
      </c>
      <c r="N30" s="65"/>
    </row>
    <row r="31" spans="1:14" ht="12.75" customHeight="1" x14ac:dyDescent="0.2">
      <c r="A31" s="16">
        <v>24</v>
      </c>
      <c r="B31" s="17" t="s">
        <v>27</v>
      </c>
      <c r="C31" s="18">
        <v>30906</v>
      </c>
      <c r="D31" s="18">
        <v>0</v>
      </c>
      <c r="E31" s="62">
        <v>0</v>
      </c>
      <c r="F31" s="19">
        <v>33439</v>
      </c>
      <c r="G31" s="20">
        <v>7924</v>
      </c>
      <c r="H31" s="19">
        <v>1000</v>
      </c>
      <c r="I31" s="19">
        <f t="shared" si="1"/>
        <v>42363</v>
      </c>
      <c r="J31" s="20">
        <f t="shared" si="2"/>
        <v>42363</v>
      </c>
      <c r="K31" s="21">
        <f t="shared" si="0"/>
        <v>0.37069999999999997</v>
      </c>
      <c r="N31" s="65"/>
    </row>
    <row r="32" spans="1:14" ht="12.75" customHeight="1" x14ac:dyDescent="0.2">
      <c r="A32" s="10">
        <v>25</v>
      </c>
      <c r="B32" s="17" t="s">
        <v>28</v>
      </c>
      <c r="C32" s="18">
        <v>16089</v>
      </c>
      <c r="D32" s="18">
        <v>0</v>
      </c>
      <c r="E32" s="62">
        <v>0</v>
      </c>
      <c r="F32" s="19">
        <v>23440</v>
      </c>
      <c r="G32" s="20">
        <v>4489</v>
      </c>
      <c r="H32" s="19">
        <v>1000</v>
      </c>
      <c r="I32" s="19">
        <f t="shared" si="1"/>
        <v>28929</v>
      </c>
      <c r="J32" s="20">
        <f t="shared" si="2"/>
        <v>28929</v>
      </c>
      <c r="K32" s="21">
        <f t="shared" si="0"/>
        <v>0.79810000000000003</v>
      </c>
      <c r="N32" s="65"/>
    </row>
    <row r="33" spans="1:14" ht="12.75" customHeight="1" x14ac:dyDescent="0.2">
      <c r="A33" s="16">
        <v>26</v>
      </c>
      <c r="B33" s="25" t="s">
        <v>29</v>
      </c>
      <c r="C33" s="18">
        <v>11037</v>
      </c>
      <c r="D33" s="18">
        <v>0</v>
      </c>
      <c r="E33" s="62">
        <v>0</v>
      </c>
      <c r="F33" s="19">
        <v>21272</v>
      </c>
      <c r="G33" s="20">
        <v>1741</v>
      </c>
      <c r="H33" s="19">
        <v>0</v>
      </c>
      <c r="I33" s="19">
        <f t="shared" si="1"/>
        <v>23013</v>
      </c>
      <c r="J33" s="20">
        <f t="shared" si="2"/>
        <v>23013</v>
      </c>
      <c r="K33" s="21">
        <f t="shared" si="0"/>
        <v>1.0851</v>
      </c>
      <c r="N33" s="65"/>
    </row>
    <row r="34" spans="1:14" ht="12.75" customHeight="1" x14ac:dyDescent="0.2">
      <c r="A34" s="16">
        <v>27</v>
      </c>
      <c r="B34" s="17" t="s">
        <v>30</v>
      </c>
      <c r="C34" s="18">
        <v>41029</v>
      </c>
      <c r="D34" s="18">
        <v>532</v>
      </c>
      <c r="E34" s="62">
        <v>0</v>
      </c>
      <c r="F34" s="19">
        <v>57784</v>
      </c>
      <c r="G34" s="20">
        <v>5607</v>
      </c>
      <c r="H34" s="19">
        <v>3500</v>
      </c>
      <c r="I34" s="19">
        <f t="shared" si="1"/>
        <v>66891</v>
      </c>
      <c r="J34" s="20">
        <f t="shared" si="2"/>
        <v>67423</v>
      </c>
      <c r="K34" s="21">
        <f t="shared" si="0"/>
        <v>0.64329999999999998</v>
      </c>
      <c r="N34" s="65"/>
    </row>
    <row r="35" spans="1:14" ht="12.75" customHeight="1" x14ac:dyDescent="0.2">
      <c r="A35" s="10">
        <v>28</v>
      </c>
      <c r="B35" s="22" t="s">
        <v>31</v>
      </c>
      <c r="C35" s="18">
        <v>19633</v>
      </c>
      <c r="D35" s="18">
        <v>50000</v>
      </c>
      <c r="E35" s="62">
        <v>0</v>
      </c>
      <c r="F35" s="19">
        <v>17209</v>
      </c>
      <c r="G35" s="20">
        <v>5063</v>
      </c>
      <c r="H35" s="19">
        <v>0</v>
      </c>
      <c r="I35" s="19">
        <f t="shared" si="1"/>
        <v>22272</v>
      </c>
      <c r="J35" s="20">
        <f t="shared" si="2"/>
        <v>72272</v>
      </c>
      <c r="K35" s="21">
        <f t="shared" si="0"/>
        <v>2.6810999999999998</v>
      </c>
      <c r="N35" s="65"/>
    </row>
    <row r="36" spans="1:14" ht="12.75" customHeight="1" x14ac:dyDescent="0.2">
      <c r="A36" s="16">
        <v>29</v>
      </c>
      <c r="B36" s="11" t="s">
        <v>32</v>
      </c>
      <c r="C36" s="18">
        <v>21354</v>
      </c>
      <c r="D36" s="18">
        <v>0</v>
      </c>
      <c r="E36" s="62">
        <v>0</v>
      </c>
      <c r="F36" s="19">
        <v>40075</v>
      </c>
      <c r="G36" s="20">
        <v>7009</v>
      </c>
      <c r="H36" s="19">
        <v>0</v>
      </c>
      <c r="I36" s="19">
        <f t="shared" si="1"/>
        <v>47084</v>
      </c>
      <c r="J36" s="20">
        <f t="shared" si="2"/>
        <v>47084</v>
      </c>
      <c r="K36" s="21">
        <f t="shared" si="0"/>
        <v>1.2049000000000001</v>
      </c>
      <c r="N36" s="65"/>
    </row>
    <row r="37" spans="1:14" ht="12.75" customHeight="1" x14ac:dyDescent="0.2">
      <c r="A37" s="16">
        <v>30</v>
      </c>
      <c r="B37" s="17" t="s">
        <v>33</v>
      </c>
      <c r="C37" s="18">
        <v>53056</v>
      </c>
      <c r="D37" s="18">
        <v>0</v>
      </c>
      <c r="E37" s="62">
        <v>0</v>
      </c>
      <c r="F37" s="19">
        <v>57033</v>
      </c>
      <c r="G37" s="20">
        <v>8986</v>
      </c>
      <c r="H37" s="19">
        <v>0</v>
      </c>
      <c r="I37" s="19">
        <f t="shared" si="1"/>
        <v>66019</v>
      </c>
      <c r="J37" s="20">
        <f t="shared" si="2"/>
        <v>66019</v>
      </c>
      <c r="K37" s="21">
        <f t="shared" si="0"/>
        <v>0.24429999999999999</v>
      </c>
      <c r="N37" s="65"/>
    </row>
    <row r="38" spans="1:14" ht="12.75" customHeight="1" x14ac:dyDescent="0.2">
      <c r="A38" s="10">
        <v>31</v>
      </c>
      <c r="B38" s="22" t="s">
        <v>34</v>
      </c>
      <c r="C38" s="18">
        <v>24983</v>
      </c>
      <c r="D38" s="18">
        <v>0</v>
      </c>
      <c r="E38" s="62">
        <v>0</v>
      </c>
      <c r="F38" s="19">
        <v>20697</v>
      </c>
      <c r="G38" s="20">
        <v>6402</v>
      </c>
      <c r="H38" s="19">
        <v>7200</v>
      </c>
      <c r="I38" s="19">
        <f t="shared" si="1"/>
        <v>34299</v>
      </c>
      <c r="J38" s="20">
        <f t="shared" si="2"/>
        <v>34299</v>
      </c>
      <c r="K38" s="21">
        <f t="shared" si="0"/>
        <v>0.37290000000000001</v>
      </c>
      <c r="N38" s="65"/>
    </row>
    <row r="39" spans="1:14" ht="12.75" customHeight="1" x14ac:dyDescent="0.2">
      <c r="A39" s="16">
        <v>32</v>
      </c>
      <c r="B39" s="11" t="s">
        <v>35</v>
      </c>
      <c r="C39" s="18">
        <v>29332</v>
      </c>
      <c r="D39" s="18">
        <v>0</v>
      </c>
      <c r="E39" s="62">
        <v>147</v>
      </c>
      <c r="F39" s="19">
        <v>29132</v>
      </c>
      <c r="G39" s="20">
        <v>14042</v>
      </c>
      <c r="H39" s="19">
        <v>0</v>
      </c>
      <c r="I39" s="19">
        <f t="shared" si="1"/>
        <v>43174</v>
      </c>
      <c r="J39" s="26">
        <f t="shared" si="2"/>
        <v>43321</v>
      </c>
      <c r="K39" s="27">
        <f t="shared" si="0"/>
        <v>0.47689999999999999</v>
      </c>
      <c r="N39" s="65"/>
    </row>
    <row r="40" spans="1:14" ht="12.75" customHeight="1" x14ac:dyDescent="0.2">
      <c r="A40" s="16">
        <v>33</v>
      </c>
      <c r="B40" s="22" t="s">
        <v>36</v>
      </c>
      <c r="C40" s="18">
        <v>12473</v>
      </c>
      <c r="D40" s="18">
        <v>0</v>
      </c>
      <c r="E40" s="62">
        <v>0</v>
      </c>
      <c r="F40" s="19">
        <v>23863</v>
      </c>
      <c r="G40" s="20">
        <v>3698</v>
      </c>
      <c r="H40" s="19">
        <v>0</v>
      </c>
      <c r="I40" s="19">
        <f t="shared" si="1"/>
        <v>27561</v>
      </c>
      <c r="J40" s="26">
        <f t="shared" si="2"/>
        <v>27561</v>
      </c>
      <c r="K40" s="27">
        <f t="shared" ref="K40:K56" si="3">(J40/C40)-100%</f>
        <v>1.2097</v>
      </c>
      <c r="N40" s="65"/>
    </row>
    <row r="41" spans="1:14" ht="12.75" customHeight="1" x14ac:dyDescent="0.2">
      <c r="A41" s="10">
        <v>34</v>
      </c>
      <c r="B41" s="17" t="s">
        <v>37</v>
      </c>
      <c r="C41" s="18">
        <v>9079</v>
      </c>
      <c r="D41" s="18">
        <v>0</v>
      </c>
      <c r="E41" s="62">
        <v>0</v>
      </c>
      <c r="F41" s="19">
        <v>8334</v>
      </c>
      <c r="G41" s="20">
        <v>0</v>
      </c>
      <c r="H41" s="19">
        <v>0</v>
      </c>
      <c r="I41" s="19">
        <f t="shared" si="1"/>
        <v>8334</v>
      </c>
      <c r="J41" s="26">
        <f t="shared" si="2"/>
        <v>8334</v>
      </c>
      <c r="K41" s="27">
        <f t="shared" si="3"/>
        <v>-8.2100000000000006E-2</v>
      </c>
      <c r="L41" s="28"/>
      <c r="N41" s="65"/>
    </row>
    <row r="42" spans="1:14" ht="12.75" customHeight="1" x14ac:dyDescent="0.2">
      <c r="A42" s="16">
        <v>35</v>
      </c>
      <c r="B42" s="22" t="s">
        <v>38</v>
      </c>
      <c r="C42" s="18">
        <v>47159</v>
      </c>
      <c r="D42" s="18">
        <v>0</v>
      </c>
      <c r="E42" s="62">
        <v>0</v>
      </c>
      <c r="F42" s="19">
        <v>50203</v>
      </c>
      <c r="G42" s="20">
        <v>5900</v>
      </c>
      <c r="H42" s="19">
        <v>3432</v>
      </c>
      <c r="I42" s="19">
        <f t="shared" si="1"/>
        <v>59535</v>
      </c>
      <c r="J42" s="26">
        <f t="shared" si="2"/>
        <v>59535</v>
      </c>
      <c r="K42" s="27">
        <f t="shared" si="3"/>
        <v>0.26240000000000002</v>
      </c>
      <c r="N42" s="65"/>
    </row>
    <row r="43" spans="1:14" ht="12.75" customHeight="1" x14ac:dyDescent="0.2">
      <c r="A43" s="16">
        <v>36</v>
      </c>
      <c r="B43" s="17" t="s">
        <v>39</v>
      </c>
      <c r="C43" s="18">
        <v>22936</v>
      </c>
      <c r="D43" s="18">
        <v>0</v>
      </c>
      <c r="E43" s="62">
        <v>0</v>
      </c>
      <c r="F43" s="19">
        <v>27338</v>
      </c>
      <c r="G43" s="20">
        <v>1495</v>
      </c>
      <c r="H43" s="19">
        <v>1000</v>
      </c>
      <c r="I43" s="19">
        <f t="shared" si="1"/>
        <v>29833</v>
      </c>
      <c r="J43" s="26">
        <f t="shared" si="2"/>
        <v>29833</v>
      </c>
      <c r="K43" s="27">
        <f t="shared" si="3"/>
        <v>0.30070000000000002</v>
      </c>
      <c r="N43" s="65"/>
    </row>
    <row r="44" spans="1:14" ht="12.75" customHeight="1" x14ac:dyDescent="0.2">
      <c r="A44" s="10">
        <v>37</v>
      </c>
      <c r="B44" s="25" t="s">
        <v>40</v>
      </c>
      <c r="C44" s="18">
        <v>19489</v>
      </c>
      <c r="D44" s="18">
        <v>0</v>
      </c>
      <c r="E44" s="62">
        <v>0</v>
      </c>
      <c r="F44" s="19">
        <v>30997</v>
      </c>
      <c r="G44" s="20">
        <v>3100</v>
      </c>
      <c r="H44" s="19">
        <v>0</v>
      </c>
      <c r="I44" s="19">
        <f t="shared" si="1"/>
        <v>34097</v>
      </c>
      <c r="J44" s="26">
        <f t="shared" si="2"/>
        <v>34097</v>
      </c>
      <c r="K44" s="27">
        <f t="shared" si="3"/>
        <v>0.74960000000000004</v>
      </c>
      <c r="N44" s="65"/>
    </row>
    <row r="45" spans="1:14" ht="12.75" customHeight="1" x14ac:dyDescent="0.2">
      <c r="A45" s="16">
        <v>38</v>
      </c>
      <c r="B45" s="17" t="s">
        <v>41</v>
      </c>
      <c r="C45" s="18">
        <v>20329</v>
      </c>
      <c r="D45" s="18">
        <v>0</v>
      </c>
      <c r="E45" s="62">
        <v>0</v>
      </c>
      <c r="F45" s="19">
        <v>35833</v>
      </c>
      <c r="G45" s="20">
        <v>8440</v>
      </c>
      <c r="H45" s="19">
        <v>0</v>
      </c>
      <c r="I45" s="19">
        <f t="shared" si="1"/>
        <v>44273</v>
      </c>
      <c r="J45" s="26">
        <f t="shared" si="2"/>
        <v>44273</v>
      </c>
      <c r="K45" s="29">
        <f t="shared" si="3"/>
        <v>1.1778</v>
      </c>
      <c r="N45" s="65"/>
    </row>
    <row r="46" spans="1:14" s="28" customFormat="1" ht="12.75" customHeight="1" thickBot="1" x14ac:dyDescent="0.25">
      <c r="A46" s="16">
        <v>39</v>
      </c>
      <c r="B46" s="30" t="s">
        <v>42</v>
      </c>
      <c r="C46" s="18">
        <v>36962</v>
      </c>
      <c r="D46" s="18">
        <v>0</v>
      </c>
      <c r="E46" s="62">
        <v>0</v>
      </c>
      <c r="F46" s="19">
        <v>50778</v>
      </c>
      <c r="G46" s="20">
        <v>6658</v>
      </c>
      <c r="H46" s="19">
        <v>0</v>
      </c>
      <c r="I46" s="19">
        <f t="shared" si="1"/>
        <v>57436</v>
      </c>
      <c r="J46" s="26">
        <f t="shared" si="2"/>
        <v>57436</v>
      </c>
      <c r="K46" s="21">
        <f t="shared" si="3"/>
        <v>0.55389999999999995</v>
      </c>
      <c r="L46" s="1"/>
      <c r="N46" s="65"/>
    </row>
    <row r="47" spans="1:14" s="28" customFormat="1" ht="12.75" customHeight="1" thickTop="1" thickBot="1" x14ac:dyDescent="0.25">
      <c r="A47" s="31" t="s">
        <v>43</v>
      </c>
      <c r="B47" s="32" t="s">
        <v>44</v>
      </c>
      <c r="C47" s="33">
        <f t="shared" ref="C47:J47" si="4">SUM(C8:C46)</f>
        <v>1252971</v>
      </c>
      <c r="D47" s="33">
        <f t="shared" si="4"/>
        <v>97379</v>
      </c>
      <c r="E47" s="35">
        <f t="shared" si="4"/>
        <v>147</v>
      </c>
      <c r="F47" s="35">
        <f t="shared" si="4"/>
        <v>1387494</v>
      </c>
      <c r="G47" s="35">
        <f t="shared" si="4"/>
        <v>188235</v>
      </c>
      <c r="H47" s="35">
        <f t="shared" si="4"/>
        <v>141669</v>
      </c>
      <c r="I47" s="35">
        <f t="shared" si="4"/>
        <v>1717398</v>
      </c>
      <c r="J47" s="35">
        <f t="shared" si="4"/>
        <v>1814924</v>
      </c>
      <c r="K47" s="37">
        <f t="shared" si="3"/>
        <v>0.44850000000000001</v>
      </c>
      <c r="N47" s="65"/>
    </row>
    <row r="48" spans="1:14" ht="12.75" customHeight="1" thickTop="1" x14ac:dyDescent="0.2">
      <c r="A48" s="16">
        <v>1</v>
      </c>
      <c r="B48" s="25" t="s">
        <v>45</v>
      </c>
      <c r="C48" s="18">
        <v>96362</v>
      </c>
      <c r="D48" s="18">
        <v>0</v>
      </c>
      <c r="E48" s="19">
        <v>0</v>
      </c>
      <c r="F48" s="19">
        <v>68197</v>
      </c>
      <c r="G48" s="19">
        <v>10658</v>
      </c>
      <c r="H48" s="19">
        <v>0</v>
      </c>
      <c r="I48" s="19">
        <f>F48+G48+H48</f>
        <v>78855</v>
      </c>
      <c r="J48" s="26">
        <f>D48+E48+I48</f>
        <v>78855</v>
      </c>
      <c r="K48" s="27">
        <f t="shared" si="3"/>
        <v>-0.1817</v>
      </c>
      <c r="N48" s="65"/>
    </row>
    <row r="49" spans="1:14" ht="12.75" customHeight="1" x14ac:dyDescent="0.2">
      <c r="A49" s="16">
        <v>2</v>
      </c>
      <c r="B49" s="11" t="s">
        <v>46</v>
      </c>
      <c r="C49" s="18">
        <v>99151</v>
      </c>
      <c r="D49" s="18">
        <v>0</v>
      </c>
      <c r="E49" s="19">
        <v>0</v>
      </c>
      <c r="F49" s="19">
        <v>68759</v>
      </c>
      <c r="G49" s="19">
        <v>10860</v>
      </c>
      <c r="H49" s="19">
        <v>0</v>
      </c>
      <c r="I49" s="19">
        <f>F49+G49+H49</f>
        <v>79619</v>
      </c>
      <c r="J49" s="26">
        <f>D49+E49+I49</f>
        <v>79619</v>
      </c>
      <c r="K49" s="27">
        <f t="shared" si="3"/>
        <v>-0.19700000000000001</v>
      </c>
      <c r="N49" s="65"/>
    </row>
    <row r="50" spans="1:14" ht="12.75" customHeight="1" x14ac:dyDescent="0.2">
      <c r="A50" s="16">
        <v>3</v>
      </c>
      <c r="B50" s="11" t="s">
        <v>47</v>
      </c>
      <c r="C50" s="18">
        <v>88603</v>
      </c>
      <c r="D50" s="18">
        <v>0</v>
      </c>
      <c r="E50" s="19">
        <v>0</v>
      </c>
      <c r="F50" s="19">
        <v>90427</v>
      </c>
      <c r="G50" s="19">
        <v>37518</v>
      </c>
      <c r="H50" s="19">
        <v>1000</v>
      </c>
      <c r="I50" s="19">
        <f>F50+G50+H50</f>
        <v>128945</v>
      </c>
      <c r="J50" s="26">
        <f>D50+E50+I50</f>
        <v>128945</v>
      </c>
      <c r="K50" s="27">
        <f t="shared" si="3"/>
        <v>0.45529999999999998</v>
      </c>
      <c r="N50" s="65"/>
    </row>
    <row r="51" spans="1:14" ht="12.75" customHeight="1" x14ac:dyDescent="0.2">
      <c r="A51" s="16">
        <v>4</v>
      </c>
      <c r="B51" s="17" t="s">
        <v>48</v>
      </c>
      <c r="C51" s="18">
        <v>65858</v>
      </c>
      <c r="D51" s="18">
        <v>0</v>
      </c>
      <c r="E51" s="19">
        <v>0</v>
      </c>
      <c r="F51" s="19">
        <v>67534</v>
      </c>
      <c r="G51" s="19">
        <v>6362</v>
      </c>
      <c r="H51" s="19">
        <v>0</v>
      </c>
      <c r="I51" s="19">
        <f>F51+G51+H51</f>
        <v>73896</v>
      </c>
      <c r="J51" s="26">
        <f>D51+E51+I51</f>
        <v>73896</v>
      </c>
      <c r="K51" s="27">
        <f t="shared" si="3"/>
        <v>0.1221</v>
      </c>
      <c r="N51" s="65"/>
    </row>
    <row r="52" spans="1:14" s="55" customFormat="1" ht="12.75" customHeight="1" thickBot="1" x14ac:dyDescent="0.25">
      <c r="A52" s="50">
        <v>5</v>
      </c>
      <c r="B52" s="39" t="s">
        <v>49</v>
      </c>
      <c r="C52" s="51">
        <v>130648</v>
      </c>
      <c r="D52" s="51">
        <v>0</v>
      </c>
      <c r="E52" s="52">
        <v>0</v>
      </c>
      <c r="F52" s="52">
        <v>89363</v>
      </c>
      <c r="G52" s="52">
        <v>18983</v>
      </c>
      <c r="H52" s="52">
        <v>0</v>
      </c>
      <c r="I52" s="52">
        <f>F52+G52+H52</f>
        <v>108346</v>
      </c>
      <c r="J52" s="53">
        <f>D52+E52+I52</f>
        <v>108346</v>
      </c>
      <c r="K52" s="54">
        <f t="shared" si="3"/>
        <v>-0.17069999999999999</v>
      </c>
      <c r="N52" s="65"/>
    </row>
    <row r="53" spans="1:14" s="56" customFormat="1" ht="27" thickTop="1" thickBot="1" x14ac:dyDescent="0.25">
      <c r="A53" s="57"/>
      <c r="B53" s="46" t="s">
        <v>50</v>
      </c>
      <c r="C53" s="33">
        <f t="shared" ref="C53:J53" si="5">SUM(C48:C52)</f>
        <v>480622</v>
      </c>
      <c r="D53" s="33">
        <f t="shared" si="5"/>
        <v>0</v>
      </c>
      <c r="E53" s="35">
        <f t="shared" si="5"/>
        <v>0</v>
      </c>
      <c r="F53" s="35">
        <f t="shared" si="5"/>
        <v>384280</v>
      </c>
      <c r="G53" s="35">
        <f t="shared" si="5"/>
        <v>84381</v>
      </c>
      <c r="H53" s="35">
        <f t="shared" si="5"/>
        <v>1000</v>
      </c>
      <c r="I53" s="35">
        <f t="shared" si="5"/>
        <v>469661</v>
      </c>
      <c r="J53" s="36">
        <f t="shared" si="5"/>
        <v>469661</v>
      </c>
      <c r="K53" s="58">
        <f t="shared" si="3"/>
        <v>-2.2800000000000001E-2</v>
      </c>
      <c r="N53" s="65"/>
    </row>
    <row r="54" spans="1:14" ht="14.25" thickTop="1" thickBot="1" x14ac:dyDescent="0.25">
      <c r="A54" s="38">
        <v>6</v>
      </c>
      <c r="B54" s="39" t="s">
        <v>51</v>
      </c>
      <c r="C54" s="40">
        <v>291326</v>
      </c>
      <c r="D54" s="40">
        <v>0</v>
      </c>
      <c r="E54" s="41">
        <v>0</v>
      </c>
      <c r="F54" s="41">
        <v>204715</v>
      </c>
      <c r="G54" s="41">
        <v>17222</v>
      </c>
      <c r="H54" s="41">
        <v>0</v>
      </c>
      <c r="I54" s="41">
        <f>F54+G54+H54</f>
        <v>221937</v>
      </c>
      <c r="J54" s="42">
        <f>D54+E54+I54</f>
        <v>221937</v>
      </c>
      <c r="K54" s="43">
        <f t="shared" si="3"/>
        <v>-0.2382</v>
      </c>
      <c r="N54" s="65"/>
    </row>
    <row r="55" spans="1:14" s="28" customFormat="1" ht="14.25" thickTop="1" thickBot="1" x14ac:dyDescent="0.25">
      <c r="A55" s="31" t="s">
        <v>52</v>
      </c>
      <c r="B55" s="44" t="s">
        <v>53</v>
      </c>
      <c r="C55" s="45">
        <f t="shared" ref="C55:J55" si="6">C53+C54</f>
        <v>771948</v>
      </c>
      <c r="D55" s="45">
        <f t="shared" si="6"/>
        <v>0</v>
      </c>
      <c r="E55" s="34">
        <f t="shared" si="6"/>
        <v>0</v>
      </c>
      <c r="F55" s="34">
        <f t="shared" si="6"/>
        <v>588995</v>
      </c>
      <c r="G55" s="34">
        <f t="shared" si="6"/>
        <v>101603</v>
      </c>
      <c r="H55" s="34">
        <f t="shared" si="6"/>
        <v>1000</v>
      </c>
      <c r="I55" s="34">
        <f t="shared" si="6"/>
        <v>691598</v>
      </c>
      <c r="J55" s="34">
        <f t="shared" si="6"/>
        <v>691598</v>
      </c>
      <c r="K55" s="37">
        <f t="shared" si="3"/>
        <v>-0.1041</v>
      </c>
      <c r="L55" s="1"/>
      <c r="N55" s="65"/>
    </row>
    <row r="56" spans="1:14" ht="39.75" customHeight="1" thickTop="1" thickBot="1" x14ac:dyDescent="0.25">
      <c r="A56" s="31"/>
      <c r="B56" s="46" t="s">
        <v>54</v>
      </c>
      <c r="C56" s="33">
        <f t="shared" ref="C56:J56" si="7">C47+C55</f>
        <v>2024919</v>
      </c>
      <c r="D56" s="33">
        <f t="shared" si="7"/>
        <v>97379</v>
      </c>
      <c r="E56" s="35">
        <f t="shared" si="7"/>
        <v>147</v>
      </c>
      <c r="F56" s="35">
        <f t="shared" si="7"/>
        <v>1976489</v>
      </c>
      <c r="G56" s="35">
        <f t="shared" si="7"/>
        <v>289838</v>
      </c>
      <c r="H56" s="35">
        <f t="shared" si="7"/>
        <v>142669</v>
      </c>
      <c r="I56" s="35">
        <f t="shared" si="7"/>
        <v>2408996</v>
      </c>
      <c r="J56" s="35">
        <f t="shared" si="7"/>
        <v>2506522</v>
      </c>
      <c r="K56" s="37">
        <f t="shared" si="3"/>
        <v>0.23780000000000001</v>
      </c>
      <c r="N56" s="65"/>
    </row>
    <row r="57" spans="1:14" ht="13.5" thickTop="1" x14ac:dyDescent="0.2">
      <c r="C57" s="48"/>
    </row>
  </sheetData>
  <mergeCells count="16">
    <mergeCell ref="A1:K1"/>
    <mergeCell ref="A2:B2"/>
    <mergeCell ref="I2:K2"/>
    <mergeCell ref="A3:A6"/>
    <mergeCell ref="B3:B6"/>
    <mergeCell ref="C3:C6"/>
    <mergeCell ref="D3:J3"/>
    <mergeCell ref="K3:K6"/>
    <mergeCell ref="D4:D6"/>
    <mergeCell ref="F4:I4"/>
    <mergeCell ref="J4:J6"/>
    <mergeCell ref="F5:F6"/>
    <mergeCell ref="G5:G6"/>
    <mergeCell ref="H5:H6"/>
    <mergeCell ref="I5:I6"/>
    <mergeCell ref="E4:E6"/>
  </mergeCells>
  <phoneticPr fontId="0" type="noConversion"/>
  <printOptions horizontalCentered="1"/>
  <pageMargins left="0" right="0" top="0.55118110236220474" bottom="0.15748031496062992" header="0.31496062992125984" footer="0.31496062992125984"/>
  <pageSetup paperSize="9" scale="7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2"/>
  <sheetViews>
    <sheetView topLeftCell="A120" workbookViewId="0">
      <selection activeCell="C2" sqref="C2"/>
    </sheetView>
  </sheetViews>
  <sheetFormatPr defaultRowHeight="12.75" x14ac:dyDescent="0.2"/>
  <cols>
    <col min="3" max="3" width="11.125" style="63" bestFit="1" customWidth="1"/>
  </cols>
  <sheetData>
    <row r="1" spans="1:3" ht="21.75" customHeight="1" x14ac:dyDescent="0.2">
      <c r="C1" s="64" t="s">
        <v>60</v>
      </c>
    </row>
    <row r="2" spans="1:3" x14ac:dyDescent="0.2">
      <c r="A2">
        <v>201</v>
      </c>
      <c r="B2">
        <v>733156</v>
      </c>
      <c r="C2" s="63">
        <v>29205260</v>
      </c>
    </row>
    <row r="3" spans="1:3" x14ac:dyDescent="0.2">
      <c r="A3">
        <v>201</v>
      </c>
      <c r="B3">
        <v>733158</v>
      </c>
      <c r="C3" s="63">
        <v>48516363</v>
      </c>
    </row>
    <row r="4" spans="1:3" x14ac:dyDescent="0.2">
      <c r="A4">
        <v>201</v>
      </c>
      <c r="B4">
        <v>733252</v>
      </c>
      <c r="C4" s="63">
        <v>2300000</v>
      </c>
    </row>
    <row r="5" spans="1:3" x14ac:dyDescent="0.2">
      <c r="A5">
        <v>202</v>
      </c>
      <c r="B5">
        <v>733151</v>
      </c>
      <c r="C5" s="63">
        <v>5600000</v>
      </c>
    </row>
    <row r="6" spans="1:3" x14ac:dyDescent="0.2">
      <c r="A6">
        <v>202</v>
      </c>
      <c r="B6">
        <v>733156</v>
      </c>
      <c r="C6" s="63">
        <v>9709697</v>
      </c>
    </row>
    <row r="7" spans="1:3" x14ac:dyDescent="0.2">
      <c r="A7">
        <v>202</v>
      </c>
      <c r="B7">
        <v>733158</v>
      </c>
      <c r="C7" s="63">
        <v>81672201</v>
      </c>
    </row>
    <row r="8" spans="1:3" x14ac:dyDescent="0.2">
      <c r="A8">
        <v>202</v>
      </c>
      <c r="B8">
        <v>733252</v>
      </c>
      <c r="C8" s="63">
        <v>1290000</v>
      </c>
    </row>
    <row r="9" spans="1:3" x14ac:dyDescent="0.2">
      <c r="A9">
        <v>203</v>
      </c>
      <c r="B9">
        <v>733156</v>
      </c>
      <c r="C9" s="63">
        <v>4890984</v>
      </c>
    </row>
    <row r="10" spans="1:3" x14ac:dyDescent="0.2">
      <c r="A10">
        <v>203</v>
      </c>
      <c r="B10">
        <v>733158</v>
      </c>
      <c r="C10" s="63">
        <v>111602628</v>
      </c>
    </row>
    <row r="11" spans="1:3" x14ac:dyDescent="0.2">
      <c r="A11">
        <v>203</v>
      </c>
      <c r="B11">
        <v>733252</v>
      </c>
      <c r="C11" s="63">
        <v>370000</v>
      </c>
    </row>
    <row r="12" spans="1:3" x14ac:dyDescent="0.2">
      <c r="A12">
        <v>204</v>
      </c>
      <c r="B12">
        <v>733156</v>
      </c>
      <c r="C12" s="63">
        <v>13231382</v>
      </c>
    </row>
    <row r="13" spans="1:3" x14ac:dyDescent="0.2">
      <c r="A13">
        <v>204</v>
      </c>
      <c r="B13">
        <v>733158</v>
      </c>
      <c r="C13" s="63">
        <v>45494073</v>
      </c>
    </row>
    <row r="14" spans="1:3" x14ac:dyDescent="0.2">
      <c r="A14">
        <v>204</v>
      </c>
      <c r="B14">
        <v>733252</v>
      </c>
      <c r="C14" s="63">
        <v>3000000</v>
      </c>
    </row>
    <row r="15" spans="1:3" x14ac:dyDescent="0.2">
      <c r="A15">
        <v>205</v>
      </c>
      <c r="B15">
        <v>733156</v>
      </c>
      <c r="C15" s="63">
        <v>6788954</v>
      </c>
    </row>
    <row r="16" spans="1:3" x14ac:dyDescent="0.2">
      <c r="A16">
        <v>205</v>
      </c>
      <c r="B16">
        <v>733158</v>
      </c>
      <c r="C16" s="63">
        <v>152102763</v>
      </c>
    </row>
    <row r="17" spans="1:3" x14ac:dyDescent="0.2">
      <c r="A17">
        <v>205</v>
      </c>
      <c r="B17">
        <v>733252</v>
      </c>
      <c r="C17" s="63">
        <v>7300000</v>
      </c>
    </row>
    <row r="18" spans="1:3" x14ac:dyDescent="0.2">
      <c r="A18">
        <v>206</v>
      </c>
      <c r="B18">
        <v>733156</v>
      </c>
      <c r="C18" s="63">
        <v>4844446</v>
      </c>
    </row>
    <row r="19" spans="1:3" x14ac:dyDescent="0.2">
      <c r="A19">
        <v>206</v>
      </c>
      <c r="B19">
        <v>733158</v>
      </c>
      <c r="C19" s="63">
        <v>89821413</v>
      </c>
    </row>
    <row r="20" spans="1:3" x14ac:dyDescent="0.2">
      <c r="A20">
        <v>207</v>
      </c>
      <c r="B20">
        <v>733156</v>
      </c>
      <c r="C20" s="63">
        <v>9221498</v>
      </c>
    </row>
    <row r="21" spans="1:3" x14ac:dyDescent="0.2">
      <c r="A21">
        <v>207</v>
      </c>
      <c r="B21">
        <v>733158</v>
      </c>
      <c r="C21" s="63">
        <v>45342846</v>
      </c>
    </row>
    <row r="22" spans="1:3" x14ac:dyDescent="0.2">
      <c r="A22">
        <v>207</v>
      </c>
      <c r="B22">
        <v>733252</v>
      </c>
      <c r="C22" s="63">
        <v>350000</v>
      </c>
    </row>
    <row r="23" spans="1:3" x14ac:dyDescent="0.2">
      <c r="A23">
        <v>208</v>
      </c>
      <c r="B23">
        <v>733152</v>
      </c>
      <c r="C23" s="63">
        <v>918188</v>
      </c>
    </row>
    <row r="24" spans="1:3" x14ac:dyDescent="0.2">
      <c r="A24">
        <v>208</v>
      </c>
      <c r="B24">
        <v>733156</v>
      </c>
      <c r="C24" s="63">
        <v>31208318</v>
      </c>
    </row>
    <row r="25" spans="1:3" x14ac:dyDescent="0.2">
      <c r="A25">
        <v>208</v>
      </c>
      <c r="B25">
        <v>733158</v>
      </c>
      <c r="C25" s="63">
        <v>112286079</v>
      </c>
    </row>
    <row r="26" spans="1:3" x14ac:dyDescent="0.2">
      <c r="A26">
        <v>208</v>
      </c>
      <c r="B26">
        <v>733252</v>
      </c>
      <c r="C26" s="63">
        <v>300000</v>
      </c>
    </row>
    <row r="27" spans="1:3" x14ac:dyDescent="0.2">
      <c r="A27">
        <v>209</v>
      </c>
      <c r="B27">
        <v>733151</v>
      </c>
      <c r="C27" s="63">
        <v>1410000</v>
      </c>
    </row>
    <row r="28" spans="1:3" x14ac:dyDescent="0.2">
      <c r="A28">
        <v>209</v>
      </c>
      <c r="B28">
        <v>733154</v>
      </c>
      <c r="C28" s="63">
        <v>300000</v>
      </c>
    </row>
    <row r="29" spans="1:3" x14ac:dyDescent="0.2">
      <c r="A29">
        <v>209</v>
      </c>
      <c r="B29">
        <v>733156</v>
      </c>
      <c r="C29" s="63">
        <v>5307473</v>
      </c>
    </row>
    <row r="30" spans="1:3" x14ac:dyDescent="0.2">
      <c r="A30">
        <v>209</v>
      </c>
      <c r="B30">
        <v>733158</v>
      </c>
      <c r="C30" s="63">
        <v>85525011</v>
      </c>
    </row>
    <row r="31" spans="1:3" x14ac:dyDescent="0.2">
      <c r="A31">
        <v>209</v>
      </c>
      <c r="B31">
        <v>733252</v>
      </c>
      <c r="C31" s="63">
        <v>7989398</v>
      </c>
    </row>
    <row r="32" spans="1:3" x14ac:dyDescent="0.2">
      <c r="A32">
        <v>210</v>
      </c>
      <c r="B32">
        <v>733154</v>
      </c>
      <c r="C32" s="63">
        <v>20000</v>
      </c>
    </row>
    <row r="33" spans="1:3" x14ac:dyDescent="0.2">
      <c r="A33">
        <v>210</v>
      </c>
      <c r="B33">
        <v>733156</v>
      </c>
      <c r="C33" s="63">
        <v>9221760</v>
      </c>
    </row>
    <row r="34" spans="1:3" x14ac:dyDescent="0.2">
      <c r="A34">
        <v>210</v>
      </c>
      <c r="B34">
        <v>733158</v>
      </c>
      <c r="C34" s="63">
        <v>31277934</v>
      </c>
    </row>
    <row r="35" spans="1:3" x14ac:dyDescent="0.2">
      <c r="A35">
        <v>210</v>
      </c>
      <c r="B35">
        <v>733252</v>
      </c>
      <c r="C35" s="63">
        <v>3300000</v>
      </c>
    </row>
    <row r="36" spans="1:3" x14ac:dyDescent="0.2">
      <c r="A36">
        <v>211</v>
      </c>
      <c r="B36">
        <v>733156</v>
      </c>
      <c r="C36" s="63">
        <v>10627116</v>
      </c>
    </row>
    <row r="37" spans="1:3" x14ac:dyDescent="0.2">
      <c r="A37">
        <v>211</v>
      </c>
      <c r="B37">
        <v>733158</v>
      </c>
      <c r="C37" s="63">
        <v>51319395</v>
      </c>
    </row>
    <row r="38" spans="1:3" x14ac:dyDescent="0.2">
      <c r="A38">
        <v>212</v>
      </c>
      <c r="B38">
        <v>733156</v>
      </c>
      <c r="C38" s="63">
        <v>10332271</v>
      </c>
    </row>
    <row r="39" spans="1:3" x14ac:dyDescent="0.2">
      <c r="A39">
        <v>212</v>
      </c>
      <c r="B39">
        <v>733158</v>
      </c>
      <c r="C39" s="63">
        <v>92549763</v>
      </c>
    </row>
    <row r="40" spans="1:3" x14ac:dyDescent="0.2">
      <c r="A40">
        <v>212</v>
      </c>
      <c r="B40">
        <v>733252</v>
      </c>
      <c r="C40" s="63">
        <v>133658690</v>
      </c>
    </row>
    <row r="41" spans="1:3" x14ac:dyDescent="0.2">
      <c r="A41">
        <v>213</v>
      </c>
      <c r="B41">
        <v>733152</v>
      </c>
      <c r="C41" s="63">
        <v>1500000</v>
      </c>
    </row>
    <row r="42" spans="1:3" x14ac:dyDescent="0.2">
      <c r="A42">
        <v>213</v>
      </c>
      <c r="B42">
        <v>733154</v>
      </c>
      <c r="C42" s="63">
        <v>4950000</v>
      </c>
    </row>
    <row r="43" spans="1:3" x14ac:dyDescent="0.2">
      <c r="A43">
        <v>213</v>
      </c>
      <c r="B43">
        <v>733156</v>
      </c>
      <c r="C43" s="63">
        <v>3708102</v>
      </c>
    </row>
    <row r="44" spans="1:3" x14ac:dyDescent="0.2">
      <c r="A44">
        <v>213</v>
      </c>
      <c r="B44">
        <v>733158</v>
      </c>
      <c r="C44" s="63">
        <v>35332371</v>
      </c>
    </row>
    <row r="45" spans="1:3" x14ac:dyDescent="0.2">
      <c r="A45">
        <v>213</v>
      </c>
      <c r="B45">
        <v>733252</v>
      </c>
      <c r="C45" s="63">
        <v>677000</v>
      </c>
    </row>
    <row r="46" spans="1:3" x14ac:dyDescent="0.2">
      <c r="A46">
        <v>214</v>
      </c>
      <c r="B46">
        <v>733156</v>
      </c>
      <c r="C46" s="63">
        <v>6526227</v>
      </c>
    </row>
    <row r="47" spans="1:3" x14ac:dyDescent="0.2">
      <c r="A47">
        <v>214</v>
      </c>
      <c r="B47">
        <v>733158</v>
      </c>
      <c r="C47" s="63">
        <v>58730598</v>
      </c>
    </row>
    <row r="48" spans="1:3" x14ac:dyDescent="0.2">
      <c r="A48">
        <v>214</v>
      </c>
      <c r="B48">
        <v>733252</v>
      </c>
      <c r="C48" s="63">
        <v>5293772</v>
      </c>
    </row>
    <row r="49" spans="1:3" x14ac:dyDescent="0.2">
      <c r="A49">
        <v>215</v>
      </c>
      <c r="B49">
        <v>733156</v>
      </c>
      <c r="C49" s="63">
        <v>16414505</v>
      </c>
    </row>
    <row r="50" spans="1:3" x14ac:dyDescent="0.2">
      <c r="A50">
        <v>215</v>
      </c>
      <c r="B50">
        <v>733158</v>
      </c>
      <c r="C50" s="63">
        <v>149798178</v>
      </c>
    </row>
    <row r="51" spans="1:3" x14ac:dyDescent="0.2">
      <c r="A51">
        <v>215</v>
      </c>
      <c r="B51">
        <v>733252</v>
      </c>
      <c r="C51" s="63">
        <v>8574353</v>
      </c>
    </row>
    <row r="52" spans="1:3" x14ac:dyDescent="0.2">
      <c r="A52">
        <v>216</v>
      </c>
      <c r="B52">
        <v>733156</v>
      </c>
      <c r="C52" s="63">
        <v>5323064</v>
      </c>
    </row>
    <row r="53" spans="1:3" x14ac:dyDescent="0.2">
      <c r="A53">
        <v>216</v>
      </c>
      <c r="B53">
        <v>733158</v>
      </c>
      <c r="C53" s="63">
        <v>101820087</v>
      </c>
    </row>
    <row r="54" spans="1:3" x14ac:dyDescent="0.2">
      <c r="A54">
        <v>216</v>
      </c>
      <c r="B54">
        <v>733252</v>
      </c>
      <c r="C54" s="63">
        <v>4500000</v>
      </c>
    </row>
    <row r="55" spans="1:3" x14ac:dyDescent="0.2">
      <c r="A55">
        <v>217</v>
      </c>
      <c r="B55">
        <v>733156</v>
      </c>
      <c r="C55" s="63">
        <v>7624477</v>
      </c>
    </row>
    <row r="56" spans="1:3" x14ac:dyDescent="0.2">
      <c r="A56">
        <v>217</v>
      </c>
      <c r="B56">
        <v>733158</v>
      </c>
      <c r="C56" s="63">
        <v>101395665</v>
      </c>
    </row>
    <row r="57" spans="1:3" x14ac:dyDescent="0.2">
      <c r="A57">
        <v>217</v>
      </c>
      <c r="B57">
        <v>733252</v>
      </c>
      <c r="C57" s="63">
        <v>5465512</v>
      </c>
    </row>
    <row r="58" spans="1:3" x14ac:dyDescent="0.2">
      <c r="A58">
        <v>218</v>
      </c>
      <c r="B58">
        <v>733151</v>
      </c>
      <c r="C58" s="63">
        <v>4443430</v>
      </c>
    </row>
    <row r="59" spans="1:3" x14ac:dyDescent="0.2">
      <c r="A59">
        <v>218</v>
      </c>
      <c r="B59">
        <v>733154</v>
      </c>
      <c r="C59" s="63">
        <v>60000</v>
      </c>
    </row>
    <row r="60" spans="1:3" x14ac:dyDescent="0.2">
      <c r="A60">
        <v>218</v>
      </c>
      <c r="B60">
        <v>733156</v>
      </c>
      <c r="C60" s="63">
        <v>14119775</v>
      </c>
    </row>
    <row r="61" spans="1:3" x14ac:dyDescent="0.2">
      <c r="A61">
        <v>218</v>
      </c>
      <c r="B61">
        <v>733158</v>
      </c>
      <c r="C61" s="63">
        <v>126877752</v>
      </c>
    </row>
    <row r="62" spans="1:3" x14ac:dyDescent="0.2">
      <c r="A62">
        <v>218</v>
      </c>
      <c r="B62">
        <v>733252</v>
      </c>
      <c r="C62" s="63">
        <v>3240414</v>
      </c>
    </row>
    <row r="63" spans="1:3" x14ac:dyDescent="0.2">
      <c r="A63">
        <v>219</v>
      </c>
      <c r="B63">
        <v>733151</v>
      </c>
      <c r="C63" s="63">
        <v>3376220</v>
      </c>
    </row>
    <row r="64" spans="1:3" x14ac:dyDescent="0.2">
      <c r="A64">
        <v>219</v>
      </c>
      <c r="B64">
        <v>733156</v>
      </c>
      <c r="C64" s="63">
        <v>7926399</v>
      </c>
    </row>
    <row r="65" spans="1:3" x14ac:dyDescent="0.2">
      <c r="A65">
        <v>219</v>
      </c>
      <c r="B65">
        <v>733157</v>
      </c>
      <c r="C65" s="63">
        <v>6500</v>
      </c>
    </row>
    <row r="66" spans="1:3" x14ac:dyDescent="0.2">
      <c r="A66">
        <v>219</v>
      </c>
      <c r="B66">
        <v>733158</v>
      </c>
      <c r="C66" s="63">
        <v>30787209</v>
      </c>
    </row>
    <row r="67" spans="1:3" x14ac:dyDescent="0.2">
      <c r="A67">
        <v>219</v>
      </c>
      <c r="B67">
        <v>733252</v>
      </c>
      <c r="C67" s="63">
        <v>3796000</v>
      </c>
    </row>
    <row r="68" spans="1:3" x14ac:dyDescent="0.2">
      <c r="A68">
        <v>220</v>
      </c>
      <c r="B68">
        <v>733151</v>
      </c>
      <c r="C68" s="63">
        <v>2420000</v>
      </c>
    </row>
    <row r="69" spans="1:3" x14ac:dyDescent="0.2">
      <c r="A69">
        <v>220</v>
      </c>
      <c r="B69">
        <v>733156</v>
      </c>
      <c r="C69" s="63">
        <v>15862572</v>
      </c>
    </row>
    <row r="70" spans="1:3" x14ac:dyDescent="0.2">
      <c r="A70">
        <v>220</v>
      </c>
      <c r="B70">
        <v>733158</v>
      </c>
      <c r="C70" s="63">
        <v>47728170</v>
      </c>
    </row>
    <row r="71" spans="1:3" x14ac:dyDescent="0.2">
      <c r="A71">
        <v>220</v>
      </c>
      <c r="B71">
        <v>733252</v>
      </c>
      <c r="C71" s="63">
        <v>300000</v>
      </c>
    </row>
    <row r="72" spans="1:3" x14ac:dyDescent="0.2">
      <c r="A72">
        <v>221</v>
      </c>
      <c r="B72">
        <v>733156</v>
      </c>
      <c r="C72" s="63">
        <v>20256689</v>
      </c>
    </row>
    <row r="73" spans="1:3" x14ac:dyDescent="0.2">
      <c r="A73">
        <v>221</v>
      </c>
      <c r="B73">
        <v>733158</v>
      </c>
      <c r="C73" s="63">
        <v>82532250</v>
      </c>
    </row>
    <row r="74" spans="1:3" x14ac:dyDescent="0.2">
      <c r="A74">
        <v>221</v>
      </c>
      <c r="B74">
        <v>733251</v>
      </c>
      <c r="C74" s="63">
        <v>4200198</v>
      </c>
    </row>
    <row r="75" spans="1:3" x14ac:dyDescent="0.2">
      <c r="A75">
        <v>221</v>
      </c>
      <c r="B75">
        <v>733252</v>
      </c>
      <c r="C75" s="63">
        <v>5103872</v>
      </c>
    </row>
    <row r="76" spans="1:3" x14ac:dyDescent="0.2">
      <c r="A76">
        <v>222</v>
      </c>
      <c r="B76">
        <v>733156</v>
      </c>
      <c r="C76" s="63">
        <v>12139248</v>
      </c>
    </row>
    <row r="77" spans="1:3" x14ac:dyDescent="0.2">
      <c r="A77">
        <v>222</v>
      </c>
      <c r="B77">
        <v>733158</v>
      </c>
      <c r="C77" s="63">
        <v>37801431</v>
      </c>
    </row>
    <row r="78" spans="1:3" x14ac:dyDescent="0.2">
      <c r="A78">
        <v>222</v>
      </c>
      <c r="B78">
        <v>733252</v>
      </c>
      <c r="C78" s="63">
        <v>4146500</v>
      </c>
    </row>
    <row r="79" spans="1:3" x14ac:dyDescent="0.2">
      <c r="A79">
        <v>224</v>
      </c>
      <c r="B79">
        <v>733151</v>
      </c>
      <c r="C79" s="63">
        <v>4068860</v>
      </c>
    </row>
    <row r="80" spans="1:3" x14ac:dyDescent="0.2">
      <c r="A80">
        <v>224</v>
      </c>
      <c r="B80">
        <v>733156</v>
      </c>
      <c r="C80" s="63">
        <v>7775386</v>
      </c>
    </row>
    <row r="81" spans="1:3" x14ac:dyDescent="0.2">
      <c r="A81">
        <v>224</v>
      </c>
      <c r="B81">
        <v>733158</v>
      </c>
      <c r="C81" s="63">
        <v>117865350</v>
      </c>
    </row>
    <row r="82" spans="1:3" x14ac:dyDescent="0.2">
      <c r="A82">
        <v>224</v>
      </c>
      <c r="B82">
        <v>733251</v>
      </c>
      <c r="C82" s="63">
        <v>3434774</v>
      </c>
    </row>
    <row r="83" spans="1:3" x14ac:dyDescent="0.2">
      <c r="A83">
        <v>224</v>
      </c>
      <c r="B83">
        <v>733252</v>
      </c>
      <c r="C83" s="63">
        <v>4687031</v>
      </c>
    </row>
    <row r="84" spans="1:3" x14ac:dyDescent="0.2">
      <c r="A84">
        <v>225</v>
      </c>
      <c r="B84">
        <v>733156</v>
      </c>
      <c r="C84" s="63">
        <v>4506178</v>
      </c>
    </row>
    <row r="85" spans="1:3" x14ac:dyDescent="0.2">
      <c r="A85">
        <v>225</v>
      </c>
      <c r="B85">
        <v>733158</v>
      </c>
      <c r="C85" s="63">
        <v>30904650</v>
      </c>
    </row>
    <row r="86" spans="1:3" x14ac:dyDescent="0.2">
      <c r="A86">
        <v>225</v>
      </c>
      <c r="B86">
        <v>733251</v>
      </c>
      <c r="C86" s="63">
        <v>2433573</v>
      </c>
    </row>
    <row r="87" spans="1:3" x14ac:dyDescent="0.2">
      <c r="A87">
        <v>225</v>
      </c>
      <c r="B87">
        <v>733252</v>
      </c>
      <c r="C87" s="63">
        <v>5138608</v>
      </c>
    </row>
    <row r="88" spans="1:3" x14ac:dyDescent="0.2">
      <c r="A88">
        <v>226</v>
      </c>
      <c r="B88">
        <v>733141</v>
      </c>
      <c r="C88" s="63">
        <v>40000</v>
      </c>
    </row>
    <row r="89" spans="1:3" x14ac:dyDescent="0.2">
      <c r="A89">
        <v>226</v>
      </c>
      <c r="B89">
        <v>733144</v>
      </c>
      <c r="C89" s="63">
        <v>13191015</v>
      </c>
    </row>
    <row r="90" spans="1:3" x14ac:dyDescent="0.2">
      <c r="A90">
        <v>226</v>
      </c>
      <c r="B90">
        <v>733146</v>
      </c>
      <c r="C90" s="63">
        <v>28034144</v>
      </c>
    </row>
    <row r="91" spans="1:3" x14ac:dyDescent="0.2">
      <c r="A91">
        <v>226</v>
      </c>
      <c r="B91">
        <v>733148</v>
      </c>
      <c r="C91" s="63">
        <v>276424920</v>
      </c>
    </row>
    <row r="92" spans="1:3" x14ac:dyDescent="0.2">
      <c r="A92">
        <v>227</v>
      </c>
      <c r="B92">
        <v>733151</v>
      </c>
      <c r="C92" s="63">
        <v>41630</v>
      </c>
    </row>
    <row r="93" spans="1:3" x14ac:dyDescent="0.2">
      <c r="A93">
        <v>227</v>
      </c>
      <c r="B93">
        <v>733156</v>
      </c>
      <c r="C93" s="63">
        <v>9461971</v>
      </c>
    </row>
    <row r="94" spans="1:3" x14ac:dyDescent="0.2">
      <c r="A94">
        <v>227</v>
      </c>
      <c r="B94">
        <v>733158</v>
      </c>
      <c r="C94" s="63">
        <v>56021085</v>
      </c>
    </row>
    <row r="95" spans="1:3" x14ac:dyDescent="0.2">
      <c r="A95">
        <v>228</v>
      </c>
      <c r="B95">
        <v>733156</v>
      </c>
      <c r="C95" s="63">
        <v>5126359</v>
      </c>
    </row>
    <row r="96" spans="1:3" x14ac:dyDescent="0.2">
      <c r="A96">
        <v>228</v>
      </c>
      <c r="B96">
        <v>733158</v>
      </c>
      <c r="C96" s="63">
        <v>61671834</v>
      </c>
    </row>
    <row r="97" spans="1:3" x14ac:dyDescent="0.2">
      <c r="A97">
        <v>228</v>
      </c>
      <c r="B97">
        <v>733252</v>
      </c>
      <c r="C97" s="63">
        <v>7131000</v>
      </c>
    </row>
    <row r="98" spans="1:3" x14ac:dyDescent="0.2">
      <c r="A98">
        <v>229</v>
      </c>
      <c r="B98">
        <v>733156</v>
      </c>
      <c r="C98" s="63">
        <v>12721134</v>
      </c>
    </row>
    <row r="99" spans="1:3" x14ac:dyDescent="0.2">
      <c r="A99">
        <v>229</v>
      </c>
      <c r="B99">
        <v>733158</v>
      </c>
      <c r="C99" s="63">
        <v>154087695</v>
      </c>
    </row>
    <row r="100" spans="1:3" x14ac:dyDescent="0.2">
      <c r="A100">
        <v>229</v>
      </c>
      <c r="B100">
        <v>733252</v>
      </c>
      <c r="C100" s="63">
        <v>2990000</v>
      </c>
    </row>
    <row r="101" spans="1:3" x14ac:dyDescent="0.2">
      <c r="A101">
        <v>230</v>
      </c>
      <c r="B101">
        <v>733152</v>
      </c>
      <c r="C101" s="63">
        <v>60000</v>
      </c>
    </row>
    <row r="102" spans="1:3" x14ac:dyDescent="0.2">
      <c r="A102">
        <v>230</v>
      </c>
      <c r="B102">
        <v>733156</v>
      </c>
      <c r="C102" s="63">
        <v>8353432</v>
      </c>
    </row>
    <row r="103" spans="1:3" x14ac:dyDescent="0.2">
      <c r="A103">
        <v>230</v>
      </c>
      <c r="B103">
        <v>733158</v>
      </c>
      <c r="C103" s="63">
        <v>68612985</v>
      </c>
    </row>
    <row r="104" spans="1:3" x14ac:dyDescent="0.2">
      <c r="A104">
        <v>230</v>
      </c>
      <c r="B104">
        <v>733252</v>
      </c>
      <c r="C104" s="63">
        <v>13795056</v>
      </c>
    </row>
    <row r="105" spans="1:3" x14ac:dyDescent="0.2">
      <c r="A105">
        <v>231</v>
      </c>
      <c r="B105">
        <v>733156</v>
      </c>
      <c r="C105" s="63">
        <v>7709346</v>
      </c>
    </row>
    <row r="106" spans="1:3" x14ac:dyDescent="0.2">
      <c r="A106">
        <v>231</v>
      </c>
      <c r="B106">
        <v>733158</v>
      </c>
      <c r="C106" s="63">
        <v>72559638</v>
      </c>
    </row>
    <row r="107" spans="1:3" x14ac:dyDescent="0.2">
      <c r="A107">
        <v>231</v>
      </c>
      <c r="B107">
        <v>733252</v>
      </c>
      <c r="C107" s="63">
        <v>5128398</v>
      </c>
    </row>
    <row r="108" spans="1:3" x14ac:dyDescent="0.2">
      <c r="A108">
        <v>232</v>
      </c>
      <c r="B108">
        <v>733144</v>
      </c>
      <c r="C108" s="63">
        <v>209596</v>
      </c>
    </row>
    <row r="109" spans="1:3" x14ac:dyDescent="0.2">
      <c r="A109">
        <v>232</v>
      </c>
      <c r="B109">
        <v>733146</v>
      </c>
      <c r="C109" s="63">
        <v>13525260</v>
      </c>
    </row>
    <row r="110" spans="1:3" x14ac:dyDescent="0.2">
      <c r="A110">
        <v>232</v>
      </c>
      <c r="B110">
        <v>733148</v>
      </c>
      <c r="C110" s="63">
        <v>255631806</v>
      </c>
    </row>
    <row r="111" spans="1:3" x14ac:dyDescent="0.2">
      <c r="A111">
        <v>232</v>
      </c>
      <c r="B111">
        <v>733242</v>
      </c>
      <c r="C111" s="63">
        <v>300000</v>
      </c>
    </row>
    <row r="112" spans="1:3" x14ac:dyDescent="0.2">
      <c r="A112">
        <v>233</v>
      </c>
      <c r="B112">
        <v>733156</v>
      </c>
      <c r="C112" s="63">
        <v>5406120</v>
      </c>
    </row>
    <row r="113" spans="1:3" x14ac:dyDescent="0.2">
      <c r="A113">
        <v>233</v>
      </c>
      <c r="B113">
        <v>733158</v>
      </c>
      <c r="C113" s="63">
        <v>35882793</v>
      </c>
    </row>
    <row r="114" spans="1:3" x14ac:dyDescent="0.2">
      <c r="A114">
        <v>234</v>
      </c>
      <c r="B114">
        <v>733146</v>
      </c>
      <c r="C114" s="63">
        <v>11011097</v>
      </c>
    </row>
    <row r="115" spans="1:3" x14ac:dyDescent="0.2">
      <c r="A115">
        <v>234</v>
      </c>
      <c r="B115">
        <v>733148</v>
      </c>
      <c r="C115" s="63">
        <v>186872562</v>
      </c>
    </row>
    <row r="116" spans="1:3" x14ac:dyDescent="0.2">
      <c r="A116">
        <v>234</v>
      </c>
      <c r="B116">
        <v>733241</v>
      </c>
      <c r="C116" s="63">
        <v>2200000</v>
      </c>
    </row>
    <row r="117" spans="1:3" x14ac:dyDescent="0.2">
      <c r="A117">
        <v>234</v>
      </c>
      <c r="B117">
        <v>733242</v>
      </c>
      <c r="C117" s="63">
        <v>3528896</v>
      </c>
    </row>
    <row r="118" spans="1:3" x14ac:dyDescent="0.2">
      <c r="A118">
        <v>235</v>
      </c>
      <c r="B118">
        <v>733151</v>
      </c>
      <c r="C118" s="63">
        <v>20000</v>
      </c>
    </row>
    <row r="119" spans="1:3" x14ac:dyDescent="0.2">
      <c r="A119">
        <v>235</v>
      </c>
      <c r="B119">
        <v>733156</v>
      </c>
      <c r="C119" s="63">
        <v>8800268</v>
      </c>
    </row>
    <row r="120" spans="1:3" x14ac:dyDescent="0.2">
      <c r="A120">
        <v>235</v>
      </c>
      <c r="B120">
        <v>733158</v>
      </c>
      <c r="C120" s="63">
        <v>134803953</v>
      </c>
    </row>
    <row r="121" spans="1:3" x14ac:dyDescent="0.2">
      <c r="A121">
        <v>235</v>
      </c>
      <c r="B121">
        <v>733252</v>
      </c>
      <c r="C121" s="63">
        <v>3038273</v>
      </c>
    </row>
    <row r="122" spans="1:3" x14ac:dyDescent="0.2">
      <c r="A122">
        <v>236</v>
      </c>
      <c r="B122">
        <v>733146</v>
      </c>
      <c r="C122" s="63">
        <v>48907913</v>
      </c>
    </row>
    <row r="123" spans="1:3" x14ac:dyDescent="0.2">
      <c r="A123">
        <v>236</v>
      </c>
      <c r="B123">
        <v>733148</v>
      </c>
      <c r="C123" s="63">
        <v>362308527</v>
      </c>
    </row>
    <row r="124" spans="1:3" x14ac:dyDescent="0.2">
      <c r="A124">
        <v>236</v>
      </c>
      <c r="B124">
        <v>733242</v>
      </c>
      <c r="C124" s="63">
        <v>300000</v>
      </c>
    </row>
    <row r="125" spans="1:3" x14ac:dyDescent="0.2">
      <c r="A125">
        <v>237</v>
      </c>
      <c r="B125">
        <v>733151</v>
      </c>
      <c r="C125" s="63">
        <v>2483130</v>
      </c>
    </row>
    <row r="126" spans="1:3" x14ac:dyDescent="0.2">
      <c r="A126">
        <v>237</v>
      </c>
      <c r="B126">
        <v>733156</v>
      </c>
      <c r="C126" s="63">
        <v>11025159</v>
      </c>
    </row>
    <row r="127" spans="1:3" x14ac:dyDescent="0.2">
      <c r="A127">
        <v>237</v>
      </c>
      <c r="B127">
        <v>733158</v>
      </c>
      <c r="C127" s="63">
        <v>100691667</v>
      </c>
    </row>
    <row r="128" spans="1:3" x14ac:dyDescent="0.2">
      <c r="A128">
        <v>237</v>
      </c>
      <c r="B128">
        <v>733252</v>
      </c>
      <c r="C128" s="63">
        <v>350000</v>
      </c>
    </row>
    <row r="129" spans="1:3" x14ac:dyDescent="0.2">
      <c r="A129">
        <v>238</v>
      </c>
      <c r="B129">
        <v>733156</v>
      </c>
      <c r="C129" s="63">
        <v>33486008</v>
      </c>
    </row>
    <row r="130" spans="1:3" x14ac:dyDescent="0.2">
      <c r="A130">
        <v>238</v>
      </c>
      <c r="B130">
        <v>733158</v>
      </c>
      <c r="C130" s="63">
        <v>65243880</v>
      </c>
    </row>
    <row r="131" spans="1:3" x14ac:dyDescent="0.2">
      <c r="A131">
        <v>238</v>
      </c>
      <c r="B131">
        <v>733251</v>
      </c>
      <c r="C131" s="63">
        <v>2958173</v>
      </c>
    </row>
    <row r="132" spans="1:3" x14ac:dyDescent="0.2">
      <c r="A132">
        <v>238</v>
      </c>
      <c r="B132">
        <v>733252</v>
      </c>
      <c r="C132" s="63">
        <v>5715320</v>
      </c>
    </row>
    <row r="133" spans="1:3" x14ac:dyDescent="0.2">
      <c r="A133">
        <v>239</v>
      </c>
      <c r="B133">
        <v>733151</v>
      </c>
      <c r="C133" s="63">
        <v>1000000</v>
      </c>
    </row>
    <row r="134" spans="1:3" x14ac:dyDescent="0.2">
      <c r="A134">
        <v>239</v>
      </c>
      <c r="B134">
        <v>733156</v>
      </c>
      <c r="C134" s="63">
        <v>6379264</v>
      </c>
    </row>
    <row r="135" spans="1:3" x14ac:dyDescent="0.2">
      <c r="A135">
        <v>239</v>
      </c>
      <c r="B135">
        <v>733158</v>
      </c>
      <c r="C135" s="63">
        <v>52337880</v>
      </c>
    </row>
    <row r="136" spans="1:3" x14ac:dyDescent="0.2">
      <c r="A136">
        <v>239</v>
      </c>
      <c r="B136">
        <v>733252</v>
      </c>
      <c r="C136" s="63">
        <v>300000</v>
      </c>
    </row>
    <row r="137" spans="1:3" x14ac:dyDescent="0.2">
      <c r="A137">
        <v>240</v>
      </c>
      <c r="B137">
        <v>733156</v>
      </c>
      <c r="C137" s="63">
        <v>15589991</v>
      </c>
    </row>
    <row r="138" spans="1:3" x14ac:dyDescent="0.2">
      <c r="A138">
        <v>240</v>
      </c>
      <c r="B138">
        <v>733158</v>
      </c>
      <c r="C138" s="63">
        <v>121479210</v>
      </c>
    </row>
    <row r="139" spans="1:3" x14ac:dyDescent="0.2">
      <c r="A139">
        <v>240</v>
      </c>
      <c r="B139">
        <v>733252</v>
      </c>
      <c r="C139" s="63">
        <v>300000</v>
      </c>
    </row>
    <row r="140" spans="1:3" x14ac:dyDescent="0.2">
      <c r="A140">
        <v>241</v>
      </c>
      <c r="B140">
        <v>733156</v>
      </c>
      <c r="C140" s="63">
        <v>16631512</v>
      </c>
    </row>
    <row r="141" spans="1:3" x14ac:dyDescent="0.2">
      <c r="A141">
        <v>241</v>
      </c>
      <c r="B141">
        <v>733158</v>
      </c>
      <c r="C141" s="63">
        <v>130817556</v>
      </c>
    </row>
    <row r="142" spans="1:3" x14ac:dyDescent="0.2">
      <c r="A142">
        <v>241</v>
      </c>
      <c r="B142">
        <v>733252</v>
      </c>
      <c r="C142" s="63">
        <v>3800000</v>
      </c>
    </row>
    <row r="143" spans="1:3" x14ac:dyDescent="0.2">
      <c r="A143">
        <v>242</v>
      </c>
      <c r="B143">
        <v>733144</v>
      </c>
      <c r="C143" s="63">
        <v>3490200</v>
      </c>
    </row>
    <row r="144" spans="1:3" x14ac:dyDescent="0.2">
      <c r="A144">
        <v>242</v>
      </c>
      <c r="B144">
        <v>733146</v>
      </c>
      <c r="C144" s="63">
        <v>23844296</v>
      </c>
    </row>
    <row r="145" spans="1:3" x14ac:dyDescent="0.2">
      <c r="A145">
        <v>242</v>
      </c>
      <c r="B145">
        <v>733148</v>
      </c>
      <c r="C145" s="63">
        <v>271825623</v>
      </c>
    </row>
    <row r="146" spans="1:3" x14ac:dyDescent="0.2">
      <c r="A146">
        <v>242</v>
      </c>
      <c r="B146">
        <v>733242</v>
      </c>
      <c r="C146" s="63">
        <v>5780000</v>
      </c>
    </row>
    <row r="147" spans="1:3" x14ac:dyDescent="0.2">
      <c r="A147">
        <v>243</v>
      </c>
      <c r="B147">
        <v>733154</v>
      </c>
      <c r="C147" s="63">
        <v>926300</v>
      </c>
    </row>
    <row r="148" spans="1:3" x14ac:dyDescent="0.2">
      <c r="A148">
        <v>243</v>
      </c>
      <c r="B148">
        <v>733156</v>
      </c>
      <c r="C148" s="63">
        <v>10305411</v>
      </c>
    </row>
    <row r="149" spans="1:3" x14ac:dyDescent="0.2">
      <c r="A149">
        <v>243</v>
      </c>
      <c r="B149">
        <v>733158</v>
      </c>
      <c r="C149" s="63">
        <v>83764215</v>
      </c>
    </row>
    <row r="150" spans="1:3" x14ac:dyDescent="0.2">
      <c r="A150">
        <v>243</v>
      </c>
      <c r="B150">
        <v>733251</v>
      </c>
      <c r="C150" s="63">
        <v>1992406</v>
      </c>
    </row>
    <row r="151" spans="1:3" x14ac:dyDescent="0.2">
      <c r="A151">
        <v>243</v>
      </c>
      <c r="B151">
        <v>733252</v>
      </c>
      <c r="C151" s="63">
        <v>300000</v>
      </c>
    </row>
    <row r="152" spans="1:3" x14ac:dyDescent="0.2">
      <c r="A152">
        <v>244</v>
      </c>
      <c r="B152">
        <v>733151</v>
      </c>
      <c r="C152" s="63">
        <v>2400000</v>
      </c>
    </row>
    <row r="153" spans="1:3" x14ac:dyDescent="0.2">
      <c r="A153">
        <v>244</v>
      </c>
      <c r="B153">
        <v>733156</v>
      </c>
      <c r="C153" s="63">
        <v>59633644</v>
      </c>
    </row>
    <row r="154" spans="1:3" x14ac:dyDescent="0.2">
      <c r="A154">
        <v>244</v>
      </c>
      <c r="B154">
        <v>733158</v>
      </c>
      <c r="C154" s="63">
        <v>80764056</v>
      </c>
    </row>
    <row r="155" spans="1:3" x14ac:dyDescent="0.2">
      <c r="A155">
        <v>244</v>
      </c>
      <c r="B155">
        <v>733252</v>
      </c>
      <c r="C155" s="63">
        <v>9418712</v>
      </c>
    </row>
    <row r="156" spans="1:3" x14ac:dyDescent="0.2">
      <c r="A156">
        <v>250</v>
      </c>
      <c r="B156">
        <v>733154</v>
      </c>
      <c r="C156" s="63">
        <v>350344</v>
      </c>
    </row>
    <row r="157" spans="1:3" x14ac:dyDescent="0.2">
      <c r="A157">
        <v>250</v>
      </c>
      <c r="B157">
        <v>733156</v>
      </c>
      <c r="C157" s="63">
        <v>5218733</v>
      </c>
    </row>
    <row r="158" spans="1:3" x14ac:dyDescent="0.2">
      <c r="A158">
        <v>250</v>
      </c>
      <c r="B158">
        <v>733158</v>
      </c>
      <c r="C158" s="63">
        <v>19451817</v>
      </c>
    </row>
    <row r="159" spans="1:3" x14ac:dyDescent="0.2">
      <c r="A159">
        <v>511</v>
      </c>
      <c r="B159">
        <v>733146</v>
      </c>
      <c r="C159" s="63">
        <v>27132840</v>
      </c>
    </row>
    <row r="160" spans="1:3" x14ac:dyDescent="0.2">
      <c r="A160">
        <v>511</v>
      </c>
      <c r="B160">
        <v>733148</v>
      </c>
      <c r="C160" s="63">
        <v>854231319</v>
      </c>
    </row>
    <row r="161" spans="1:3" x14ac:dyDescent="0.2">
      <c r="A161">
        <v>511</v>
      </c>
      <c r="B161">
        <v>733241</v>
      </c>
      <c r="C161" s="63">
        <v>4065107</v>
      </c>
    </row>
    <row r="162" spans="1:3" x14ac:dyDescent="0.2">
      <c r="A162">
        <v>511</v>
      </c>
      <c r="B162">
        <v>733242</v>
      </c>
      <c r="C162" s="63">
        <v>48203819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Tabela VI prilog</vt:lpstr>
      <vt:lpstr>Sheet1</vt:lpstr>
      <vt:lpstr>'Tabela VI prilog'!Print_Area</vt:lpstr>
    </vt:vector>
  </TitlesOfParts>
  <Company>PSF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Maja Zoranovic</cp:lastModifiedBy>
  <cp:lastPrinted>2012-05-24T12:53:39Z</cp:lastPrinted>
  <dcterms:created xsi:type="dcterms:W3CDTF">2011-05-04T13:04:09Z</dcterms:created>
  <dcterms:modified xsi:type="dcterms:W3CDTF">2016-09-08T08:13:28Z</dcterms:modified>
</cp:coreProperties>
</file>